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995" windowHeight="5925" activeTab="0"/>
  </bookViews>
  <sheets>
    <sheet name="Příprava" sheetId="1" r:id="rId1"/>
    <sheet name="Stavební souhrn" sheetId="2" r:id="rId2"/>
    <sheet name="List1" sheetId="3" r:id="rId3"/>
    <sheet name="Zdravotnická technika" sheetId="4" r:id="rId4"/>
    <sheet name="Nábytek" sheetId="5" r:id="rId5"/>
  </sheets>
  <externalReferences>
    <externalReference r:id="rId8"/>
  </externalReferences>
  <definedNames>
    <definedName name="cisloobjektu">'Stavební souhrn'!$A$4</definedName>
    <definedName name="cislostavby">'Stavební souhrn'!$A$6</definedName>
    <definedName name="Datum">'Stavební souhrn'!$B$26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'Stavební souhrn'!$F$4</definedName>
    <definedName name="MJ">'Stavební souhrn'!$G$4</definedName>
    <definedName name="Mont">#REF!</definedName>
    <definedName name="Montaz0">#REF!</definedName>
    <definedName name="NazevDilu">#REF!</definedName>
    <definedName name="nazevobjektu">'Stavební souhrn'!$C$4</definedName>
    <definedName name="nazevstavby">'Stavební souhrn'!$C$6</definedName>
    <definedName name="Objednatel">'Stavební souhrn'!$C$8</definedName>
    <definedName name="_xlnm.Print_Area" localSheetId="1">'Stavební souhrn'!$A$1:$G$45</definedName>
    <definedName name="PocetMJ">'Stavební souhrn'!$G$7</definedName>
    <definedName name="Poznamka">'Stavební souhrn'!$B$37</definedName>
    <definedName name="Projektant">'Stavební souhrn'!$C$7</definedName>
    <definedName name="Příl">'List1'!$H$17</definedName>
    <definedName name="příloha">'[1]Krycí list'!$A$4</definedName>
    <definedName name="PSV">#REF!</definedName>
    <definedName name="PSV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_17F287A5_F5BA_4321_886E_260E794C3165_.wvu.PrintArea" localSheetId="1" hidden="1">'Stavební souhrn'!$A$1:$G$45</definedName>
    <definedName name="Zakazka">'Stavební souhrn'!$G$9</definedName>
    <definedName name="Zaklad22">'Stavební souhrn'!$F$32</definedName>
    <definedName name="Zaklad5">'Stavební souhrn'!$F$30</definedName>
    <definedName name="Zhotovitel">'Stavební souhrn'!$E$11</definedName>
  </definedNames>
  <calcPr fullCalcOnLoad="1"/>
</workbook>
</file>

<file path=xl/sharedStrings.xml><?xml version="1.0" encoding="utf-8"?>
<sst xmlns="http://schemas.openxmlformats.org/spreadsheetml/2006/main" count="309" uniqueCount="94">
  <si>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</si>
  <si>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</si>
  <si>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</si>
  <si>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</si>
  <si>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</si>
  <si>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</si>
  <si>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</si>
  <si>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</si>
  <si>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</si>
  <si>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</si>
  <si>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</si>
  <si>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</si>
  <si>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</si>
  <si>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</si>
  <si>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</si>
  <si>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</si>
  <si>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</si>
  <si>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</si>
  <si>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</si>
  <si>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</si>
  <si>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</si>
  <si>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</si>
  <si>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</si>
  <si>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</si>
  <si>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</si>
  <si>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</si>
  <si>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</si>
  <si>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</si>
  <si>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</si>
  <si>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</si>
  <si>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</si>
  <si>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</si>
  <si>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</si>
  <si>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</si>
  <si>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</si>
  <si>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</si>
  <si>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</si>
  <si>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</si>
  <si>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</si>
  <si>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</si>
  <si>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</si>
  <si>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</si>
  <si>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</si>
  <si>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Nemocnice Třinec, p.o.</t>
  </si>
  <si>
    <t>Studie + projekt</t>
  </si>
  <si>
    <t>Technický dozor investora</t>
  </si>
  <si>
    <t>Koordinátor BOZP</t>
  </si>
  <si>
    <t>Koordinátor veřejné zakázky</t>
  </si>
  <si>
    <t>Modernizace operačních sálů - nábytek</t>
  </si>
  <si>
    <t>KRYCÍ LIST NÁKLADŮ</t>
  </si>
  <si>
    <t>Modernizace operačních sálů - stavební část a vestavěné operační sály</t>
  </si>
  <si>
    <t>Modernizace operačních sálů - zdravotnická technika</t>
  </si>
  <si>
    <t>chirurgická světla</t>
  </si>
  <si>
    <t>lampy pro operační sály</t>
  </si>
  <si>
    <t>operační technika</t>
  </si>
  <si>
    <t>přístroje a nástroje pro operační sály</t>
  </si>
  <si>
    <t>operační stoly</t>
  </si>
  <si>
    <t>nábytek do operačních sálů</t>
  </si>
  <si>
    <t>lékařský nábytek</t>
  </si>
  <si>
    <t>kancelářský nábytek</t>
  </si>
  <si>
    <t>REKAPITULACE  STAVEBNÍCH  DÍLŮ</t>
  </si>
  <si>
    <t>Stavební díl</t>
  </si>
  <si>
    <t>HSV</t>
  </si>
  <si>
    <t>PSV</t>
  </si>
  <si>
    <t>Dodávka</t>
  </si>
  <si>
    <t>Montáž</t>
  </si>
  <si>
    <t>1</t>
  </si>
  <si>
    <t>Stavební část</t>
  </si>
  <si>
    <t>M99.1</t>
  </si>
  <si>
    <t>Zdravotechnika</t>
  </si>
  <si>
    <t>M99.2</t>
  </si>
  <si>
    <t>Topení</t>
  </si>
  <si>
    <t>M99.3</t>
  </si>
  <si>
    <t>Chlazení</t>
  </si>
  <si>
    <t>M99.4</t>
  </si>
  <si>
    <t>Silnoproud</t>
  </si>
  <si>
    <t>M99.5</t>
  </si>
  <si>
    <t>Slaboproud</t>
  </si>
  <si>
    <t>M99.6</t>
  </si>
  <si>
    <t>Medicinální plyny</t>
  </si>
  <si>
    <t>M99.7</t>
  </si>
  <si>
    <t>Měření a regulace</t>
  </si>
  <si>
    <t>M99.8</t>
  </si>
  <si>
    <t>Vzduchotechnika</t>
  </si>
  <si>
    <t>M99.9</t>
  </si>
  <si>
    <t>Vestavba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</si>
  <si>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</si>
  <si>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</si>
  <si>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</si>
  <si>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</si>
  <si>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</si>
  <si>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</si>
  <si>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</si>
  <si>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Modernizace operačních sálů - příprava a zabezpečení výstavby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</si>
</sst>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7" xfId="0" applyFill="1" applyBorder="1" applyAlignment="1">
      <alignment/>
    </xf>
    <xf numFmtId="0" fontId="6" fillId="0" borderId="58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7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60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2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8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2" xfId="0" applyNumberFormat="1" applyFon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ernizace%20OS_kryc&#237;%20listy_&#269;len&#283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5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49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43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93</v>
      </c>
      <c r="D6" s="10"/>
      <c r="E6" s="10"/>
      <c r="F6" s="18"/>
      <c r="G6" s="12"/>
    </row>
    <row r="7" spans="1:9" ht="12.75">
      <c r="A7" s="13" t="s">
        <v>7</v>
      </c>
      <c r="B7" s="15"/>
      <c r="C7" s="124"/>
      <c r="D7" s="125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24"/>
      <c r="D8" s="125"/>
      <c r="E8" s="16" t="s">
        <v>10</v>
      </c>
      <c r="F8" s="15"/>
      <c r="G8" s="23"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26"/>
      <c r="F11" s="127"/>
      <c r="G11" s="128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/>
      <c r="D14" s="43" t="s">
        <v>44</v>
      </c>
      <c r="E14" s="44"/>
      <c r="F14" s="45"/>
      <c r="G14" s="42"/>
    </row>
    <row r="15" spans="1:7" ht="15.75" customHeight="1">
      <c r="A15" s="40" t="s">
        <v>19</v>
      </c>
      <c r="B15" s="41" t="s">
        <v>20</v>
      </c>
      <c r="C15" s="42"/>
      <c r="D15" s="24" t="s">
        <v>45</v>
      </c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/>
      <c r="D16" s="24" t="s">
        <v>46</v>
      </c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/>
      <c r="D17" s="24" t="s">
        <v>47</v>
      </c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/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1074380.1652892563</v>
      </c>
    </row>
    <row r="22" spans="1:7" ht="15.75" customHeight="1" thickBot="1">
      <c r="A22" s="24" t="s">
        <v>29</v>
      </c>
      <c r="B22" s="25"/>
      <c r="C22" s="51">
        <f>C21+G22</f>
        <v>1074380.1652892563</v>
      </c>
      <c r="D22" s="52" t="s">
        <v>30</v>
      </c>
      <c r="E22" s="53"/>
      <c r="F22" s="54"/>
      <c r="G22" s="42">
        <v>1074380.1652892563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f>C22</f>
        <v>1074380.1652892563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225620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ROUND(SUM(F29:F33),0)</f>
        <v>1300000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29"/>
      <c r="C37" s="129"/>
      <c r="D37" s="129"/>
      <c r="E37" s="129"/>
      <c r="F37" s="129"/>
      <c r="G37" s="129"/>
      <c r="H37" t="s">
        <v>3</v>
      </c>
    </row>
    <row r="38" spans="1:8" ht="12.75" customHeight="1">
      <c r="A38" s="68"/>
      <c r="B38" s="129"/>
      <c r="C38" s="129"/>
      <c r="D38" s="129"/>
      <c r="E38" s="129"/>
      <c r="F38" s="129"/>
      <c r="G38" s="129"/>
      <c r="H38" t="s">
        <v>3</v>
      </c>
    </row>
    <row r="39" spans="1:8" ht="12.75">
      <c r="A39" s="68"/>
      <c r="B39" s="129"/>
      <c r="C39" s="129"/>
      <c r="D39" s="129"/>
      <c r="E39" s="129"/>
      <c r="F39" s="129"/>
      <c r="G39" s="129"/>
      <c r="H39" t="s">
        <v>3</v>
      </c>
    </row>
    <row r="40" spans="1:8" ht="12.75">
      <c r="A40" s="68"/>
      <c r="B40" s="129"/>
      <c r="C40" s="129"/>
      <c r="D40" s="129"/>
      <c r="E40" s="129"/>
      <c r="F40" s="129"/>
      <c r="G40" s="129"/>
      <c r="H40" t="s">
        <v>3</v>
      </c>
    </row>
    <row r="41" spans="1:8" ht="12.75">
      <c r="A41" s="68"/>
      <c r="B41" s="129"/>
      <c r="C41" s="129"/>
      <c r="D41" s="129"/>
      <c r="E41" s="129"/>
      <c r="F41" s="129"/>
      <c r="G41" s="129"/>
      <c r="H41" t="s">
        <v>3</v>
      </c>
    </row>
    <row r="42" spans="1:8" ht="12.75">
      <c r="A42" s="68"/>
      <c r="B42" s="129"/>
      <c r="C42" s="129"/>
      <c r="D42" s="129"/>
      <c r="E42" s="129"/>
      <c r="F42" s="129"/>
      <c r="G42" s="129"/>
      <c r="H42" t="s">
        <v>3</v>
      </c>
    </row>
    <row r="43" spans="1:8" ht="12.75">
      <c r="A43" s="68"/>
      <c r="B43" s="129"/>
      <c r="C43" s="129"/>
      <c r="D43" s="129"/>
      <c r="E43" s="129"/>
      <c r="F43" s="129"/>
      <c r="G43" s="129"/>
      <c r="H43" t="s">
        <v>3</v>
      </c>
    </row>
    <row r="44" spans="1:8" ht="12.75">
      <c r="A44" s="68"/>
      <c r="B44" s="129"/>
      <c r="C44" s="129"/>
      <c r="D44" s="129"/>
      <c r="E44" s="129"/>
      <c r="F44" s="129"/>
      <c r="G44" s="129"/>
      <c r="H44" t="s">
        <v>3</v>
      </c>
    </row>
    <row r="45" spans="1:8" ht="3" customHeight="1">
      <c r="A45" s="68"/>
      <c r="B45" s="129"/>
      <c r="C45" s="129"/>
      <c r="D45" s="129"/>
      <c r="E45" s="129"/>
      <c r="F45" s="129"/>
      <c r="G45" s="129"/>
      <c r="H45" t="s">
        <v>3</v>
      </c>
    </row>
    <row r="46" spans="2:7" ht="12.75">
      <c r="B46" s="123"/>
      <c r="C46" s="123"/>
      <c r="D46" s="123"/>
      <c r="E46" s="123"/>
      <c r="F46" s="123"/>
      <c r="G46" s="123"/>
    </row>
    <row r="47" spans="2:7" ht="12.75">
      <c r="B47" s="123"/>
      <c r="C47" s="123"/>
      <c r="D47" s="123"/>
      <c r="E47" s="123"/>
      <c r="F47" s="123"/>
      <c r="G47" s="123"/>
    </row>
    <row r="48" spans="2:7" ht="12.75">
      <c r="B48" s="123"/>
      <c r="C48" s="123"/>
      <c r="D48" s="123"/>
      <c r="E48" s="123"/>
      <c r="F48" s="123"/>
      <c r="G48" s="123"/>
    </row>
    <row r="49" spans="2:7" ht="12.75">
      <c r="B49" s="123"/>
      <c r="C49" s="123"/>
      <c r="D49" s="123"/>
      <c r="E49" s="123"/>
      <c r="F49" s="123"/>
      <c r="G49" s="123"/>
    </row>
    <row r="50" spans="2:7" ht="12.75">
      <c r="B50" s="123"/>
      <c r="C50" s="123"/>
      <c r="D50" s="123"/>
      <c r="E50" s="123"/>
      <c r="F50" s="123"/>
      <c r="G50" s="123"/>
    </row>
    <row r="51" spans="2:7" ht="12.75">
      <c r="B51" s="123"/>
      <c r="C51" s="123"/>
      <c r="D51" s="123"/>
      <c r="E51" s="123"/>
      <c r="F51" s="123"/>
      <c r="G51" s="123"/>
    </row>
    <row r="52" spans="2:7" ht="12.75">
      <c r="B52" s="123"/>
      <c r="C52" s="123"/>
      <c r="D52" s="123"/>
      <c r="E52" s="123"/>
      <c r="F52" s="123"/>
      <c r="G52" s="123"/>
    </row>
    <row r="53" spans="2:7" ht="12.75">
      <c r="B53" s="123"/>
      <c r="C53" s="123"/>
      <c r="D53" s="123"/>
      <c r="E53" s="123"/>
      <c r="F53" s="123"/>
      <c r="G53" s="123"/>
    </row>
    <row r="54" spans="2:7" ht="12.75">
      <c r="B54" s="123"/>
      <c r="C54" s="123"/>
      <c r="D54" s="123"/>
      <c r="E54" s="123"/>
      <c r="F54" s="123"/>
      <c r="G54" s="123"/>
    </row>
    <row r="55" spans="2:7" ht="12.75">
      <c r="B55" s="123"/>
      <c r="C55" s="123"/>
      <c r="D55" s="123"/>
      <c r="E55" s="123"/>
      <c r="F55" s="123"/>
      <c r="G55" s="123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5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49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43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50</v>
      </c>
      <c r="D6" s="10"/>
      <c r="E6" s="10"/>
      <c r="F6" s="18"/>
      <c r="G6" s="12"/>
    </row>
    <row r="7" spans="1:9" ht="12.75">
      <c r="A7" s="13" t="s">
        <v>7</v>
      </c>
      <c r="B7" s="15"/>
      <c r="C7" s="124"/>
      <c r="D7" s="125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24"/>
      <c r="D8" s="125"/>
      <c r="E8" s="16" t="s">
        <v>10</v>
      </c>
      <c r="F8" s="15"/>
      <c r="G8" s="23"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26"/>
      <c r="F11" s="127"/>
      <c r="G11" s="128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/>
      <c r="D14" s="43"/>
      <c r="E14" s="44"/>
      <c r="F14" s="45"/>
      <c r="G14" s="42"/>
    </row>
    <row r="15" spans="1:7" ht="15.75" customHeight="1">
      <c r="A15" s="40" t="s">
        <v>19</v>
      </c>
      <c r="B15" s="41" t="s">
        <v>20</v>
      </c>
      <c r="C15" s="42"/>
      <c r="D15" s="24"/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>
        <v>58808776.344574995</v>
      </c>
      <c r="D16" s="24"/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>
        <v>2592049.912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61400826.256574996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/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61400826.256574996</v>
      </c>
      <c r="D21" s="24" t="s">
        <v>28</v>
      </c>
      <c r="E21" s="46"/>
      <c r="F21" s="47"/>
      <c r="G21" s="42">
        <f>G22-SUM(G14:G20)</f>
        <v>500000</v>
      </c>
    </row>
    <row r="22" spans="1:7" ht="15.75" customHeight="1" thickBot="1">
      <c r="A22" s="24" t="s">
        <v>29</v>
      </c>
      <c r="B22" s="25"/>
      <c r="C22" s="51">
        <f>C21+G22</f>
        <v>61900826.256574996</v>
      </c>
      <c r="D22" s="52" t="s">
        <v>30</v>
      </c>
      <c r="E22" s="53"/>
      <c r="F22" s="54"/>
      <c r="G22" s="42">
        <v>500000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f>C22</f>
        <v>61900826.256574996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12999174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ROUND(SUM(F29:F33),0)</f>
        <v>74900000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29"/>
      <c r="C37" s="129"/>
      <c r="D37" s="129"/>
      <c r="E37" s="129"/>
      <c r="F37" s="129"/>
      <c r="G37" s="129"/>
      <c r="H37" t="s">
        <v>3</v>
      </c>
    </row>
    <row r="38" spans="1:8" ht="12.75" customHeight="1">
      <c r="A38" s="68"/>
      <c r="B38" s="129"/>
      <c r="C38" s="129"/>
      <c r="D38" s="129"/>
      <c r="E38" s="129"/>
      <c r="F38" s="129"/>
      <c r="G38" s="129"/>
      <c r="H38" t="s">
        <v>3</v>
      </c>
    </row>
    <row r="39" spans="1:8" ht="12.75">
      <c r="A39" s="68"/>
      <c r="B39" s="129"/>
      <c r="C39" s="129"/>
      <c r="D39" s="129"/>
      <c r="E39" s="129"/>
      <c r="F39" s="129"/>
      <c r="G39" s="129"/>
      <c r="H39" t="s">
        <v>3</v>
      </c>
    </row>
    <row r="40" spans="1:8" ht="12.75">
      <c r="A40" s="68"/>
      <c r="B40" s="129"/>
      <c r="C40" s="129"/>
      <c r="D40" s="129"/>
      <c r="E40" s="129"/>
      <c r="F40" s="129"/>
      <c r="G40" s="129"/>
      <c r="H40" t="s">
        <v>3</v>
      </c>
    </row>
    <row r="41" spans="1:8" ht="12.75">
      <c r="A41" s="68"/>
      <c r="B41" s="129"/>
      <c r="C41" s="129"/>
      <c r="D41" s="129"/>
      <c r="E41" s="129"/>
      <c r="F41" s="129"/>
      <c r="G41" s="129"/>
      <c r="H41" t="s">
        <v>3</v>
      </c>
    </row>
    <row r="42" spans="1:8" ht="12.75">
      <c r="A42" s="68"/>
      <c r="B42" s="129"/>
      <c r="C42" s="129"/>
      <c r="D42" s="129"/>
      <c r="E42" s="129"/>
      <c r="F42" s="129"/>
      <c r="G42" s="129"/>
      <c r="H42" t="s">
        <v>3</v>
      </c>
    </row>
    <row r="43" spans="1:8" ht="12.75">
      <c r="A43" s="68"/>
      <c r="B43" s="129"/>
      <c r="C43" s="129"/>
      <c r="D43" s="129"/>
      <c r="E43" s="129"/>
      <c r="F43" s="129"/>
      <c r="G43" s="129"/>
      <c r="H43" t="s">
        <v>3</v>
      </c>
    </row>
    <row r="44" spans="1:8" ht="12.75">
      <c r="A44" s="68"/>
      <c r="B44" s="129"/>
      <c r="C44" s="129"/>
      <c r="D44" s="129"/>
      <c r="E44" s="129"/>
      <c r="F44" s="129"/>
      <c r="G44" s="129"/>
      <c r="H44" t="s">
        <v>3</v>
      </c>
    </row>
    <row r="45" spans="1:8" ht="3" customHeight="1">
      <c r="A45" s="68"/>
      <c r="B45" s="129"/>
      <c r="C45" s="129"/>
      <c r="D45" s="129"/>
      <c r="E45" s="129"/>
      <c r="F45" s="129"/>
      <c r="G45" s="129"/>
      <c r="H45" t="s">
        <v>3</v>
      </c>
    </row>
    <row r="46" spans="2:7" ht="12.75">
      <c r="B46" s="123"/>
      <c r="C46" s="123"/>
      <c r="D46" s="123"/>
      <c r="E46" s="123"/>
      <c r="F46" s="123"/>
      <c r="G46" s="123"/>
    </row>
    <row r="47" spans="2:7" ht="12.75">
      <c r="B47" s="123"/>
      <c r="C47" s="123"/>
      <c r="D47" s="123"/>
      <c r="E47" s="123"/>
      <c r="F47" s="123"/>
      <c r="G47" s="123"/>
    </row>
    <row r="48" spans="2:7" ht="12.75">
      <c r="B48" s="123"/>
      <c r="C48" s="123"/>
      <c r="D48" s="123"/>
      <c r="E48" s="123"/>
      <c r="F48" s="123"/>
      <c r="G48" s="123"/>
    </row>
    <row r="49" spans="2:7" ht="12.75">
      <c r="B49" s="123"/>
      <c r="C49" s="123"/>
      <c r="D49" s="123"/>
      <c r="E49" s="123"/>
      <c r="F49" s="123"/>
      <c r="G49" s="123"/>
    </row>
    <row r="50" spans="2:7" ht="12.75">
      <c r="B50" s="123"/>
      <c r="C50" s="123"/>
      <c r="D50" s="123"/>
      <c r="E50" s="123"/>
      <c r="F50" s="123"/>
      <c r="G50" s="123"/>
    </row>
    <row r="51" spans="2:7" ht="12.75">
      <c r="B51" s="123"/>
      <c r="C51" s="123"/>
      <c r="D51" s="123"/>
      <c r="E51" s="123"/>
      <c r="F51" s="123"/>
      <c r="G51" s="123"/>
    </row>
    <row r="52" spans="2:7" ht="12.75">
      <c r="B52" s="123"/>
      <c r="C52" s="123"/>
      <c r="D52" s="123"/>
      <c r="E52" s="123"/>
      <c r="F52" s="123"/>
      <c r="G52" s="123"/>
    </row>
    <row r="53" spans="2:7" ht="12.75">
      <c r="B53" s="123"/>
      <c r="C53" s="123"/>
      <c r="D53" s="123"/>
      <c r="E53" s="123"/>
      <c r="F53" s="123"/>
      <c r="G53" s="123"/>
    </row>
    <row r="54" spans="2:7" ht="12.75">
      <c r="B54" s="123"/>
      <c r="C54" s="123"/>
      <c r="D54" s="123"/>
      <c r="E54" s="123"/>
      <c r="F54" s="123"/>
      <c r="G54" s="123"/>
    </row>
    <row r="55" spans="2:7" ht="12.75">
      <c r="B55" s="123"/>
      <c r="C55" s="123"/>
      <c r="D55" s="123"/>
      <c r="E55" s="123"/>
      <c r="F55" s="123"/>
      <c r="G55" s="123"/>
    </row>
  </sheetData>
  <sheetProtection/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J27" sqref="J27"/>
    </sheetView>
  </sheetViews>
  <sheetFormatPr defaultColWidth="9.00390625" defaultRowHeight="12.75"/>
  <cols>
    <col min="5" max="5" width="12.875" style="0" customWidth="1"/>
    <col min="7" max="7" width="12.125" style="0" customWidth="1"/>
    <col min="8" max="9" width="12.00390625" style="0" customWidth="1"/>
  </cols>
  <sheetData>
    <row r="1" spans="1:9" ht="13.5" thickTop="1">
      <c r="A1" s="130" t="s">
        <v>4</v>
      </c>
      <c r="B1" s="131"/>
      <c r="C1" s="69" t="str">
        <f>CONCATENATE(cislostavby," ",nazevstavby)</f>
        <v> Modernizace operačních sálů - stavební část a vestavěné operační sály</v>
      </c>
      <c r="D1" s="70"/>
      <c r="E1" s="71"/>
      <c r="F1" s="70"/>
      <c r="G1" s="72"/>
      <c r="H1" s="73"/>
      <c r="I1" s="74"/>
    </row>
    <row r="2" spans="1:9" ht="13.5" thickBot="1">
      <c r="A2" s="132" t="s">
        <v>0</v>
      </c>
      <c r="B2" s="133"/>
      <c r="C2" s="75" t="str">
        <f>CONCATENATE(příloha," ",nazevobjektu)</f>
        <v> Nemocnice Třinec, p.o.</v>
      </c>
      <c r="D2" s="76"/>
      <c r="E2" s="77"/>
      <c r="F2" s="76"/>
      <c r="G2" s="134"/>
      <c r="H2" s="134"/>
      <c r="I2" s="135"/>
    </row>
    <row r="3" ht="13.5" thickTop="1">
      <c r="F3" s="11"/>
    </row>
    <row r="4" spans="1:9" ht="18">
      <c r="A4" s="78" t="s">
        <v>60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ht="13.5" thickBot="1">
      <c r="A6" s="80"/>
      <c r="B6" s="81" t="s">
        <v>61</v>
      </c>
      <c r="C6" s="81"/>
      <c r="D6" s="82"/>
      <c r="E6" s="83" t="s">
        <v>62</v>
      </c>
      <c r="F6" s="84" t="s">
        <v>63</v>
      </c>
      <c r="G6" s="84" t="s">
        <v>64</v>
      </c>
      <c r="H6" s="84" t="s">
        <v>65</v>
      </c>
      <c r="I6" s="85" t="s">
        <v>26</v>
      </c>
    </row>
    <row r="7" spans="1:9" ht="12.75">
      <c r="A7" s="86" t="s">
        <v>66</v>
      </c>
      <c r="B7" s="87" t="s">
        <v>67</v>
      </c>
      <c r="C7" s="88"/>
      <c r="D7" s="89"/>
      <c r="E7" s="90">
        <v>7251653.785999999</v>
      </c>
      <c r="F7" s="91">
        <v>2592049.912</v>
      </c>
      <c r="G7" s="91"/>
      <c r="H7" s="91"/>
      <c r="I7" s="92"/>
    </row>
    <row r="8" spans="1:9" ht="12.75">
      <c r="A8" s="86" t="s">
        <v>68</v>
      </c>
      <c r="B8" s="87" t="s">
        <v>69</v>
      </c>
      <c r="C8" s="88"/>
      <c r="D8" s="89"/>
      <c r="E8" s="90">
        <v>857007.8</v>
      </c>
      <c r="F8" s="91"/>
      <c r="G8" s="91"/>
      <c r="H8" s="91"/>
      <c r="I8" s="92"/>
    </row>
    <row r="9" spans="1:9" ht="12.75">
      <c r="A9" s="86" t="s">
        <v>70</v>
      </c>
      <c r="B9" s="87" t="s">
        <v>71</v>
      </c>
      <c r="C9" s="88"/>
      <c r="D9" s="89"/>
      <c r="E9" s="90">
        <v>721241.38</v>
      </c>
      <c r="F9" s="91"/>
      <c r="G9" s="91"/>
      <c r="H9" s="91"/>
      <c r="I9" s="92"/>
    </row>
    <row r="10" spans="1:9" ht="12.75">
      <c r="A10" s="86" t="s">
        <v>72</v>
      </c>
      <c r="B10" s="87" t="s">
        <v>73</v>
      </c>
      <c r="C10" s="88"/>
      <c r="D10" s="89"/>
      <c r="E10" s="90">
        <v>2414815.72</v>
      </c>
      <c r="F10" s="91"/>
      <c r="G10" s="91"/>
      <c r="H10" s="91"/>
      <c r="I10" s="92"/>
    </row>
    <row r="11" spans="1:9" ht="12.75">
      <c r="A11" s="86" t="s">
        <v>74</v>
      </c>
      <c r="B11" s="87" t="s">
        <v>75</v>
      </c>
      <c r="C11" s="88"/>
      <c r="D11" s="89"/>
      <c r="E11" s="90">
        <v>8098033.658575</v>
      </c>
      <c r="F11" s="91"/>
      <c r="G11" s="91"/>
      <c r="H11" s="91"/>
      <c r="I11" s="92"/>
    </row>
    <row r="12" spans="1:9" ht="12.75">
      <c r="A12" s="86" t="s">
        <v>76</v>
      </c>
      <c r="B12" s="87" t="s">
        <v>77</v>
      </c>
      <c r="C12" s="88"/>
      <c r="D12" s="89"/>
      <c r="E12" s="90">
        <v>1549852</v>
      </c>
      <c r="F12" s="91"/>
      <c r="G12" s="91"/>
      <c r="H12" s="91"/>
      <c r="I12" s="92"/>
    </row>
    <row r="13" spans="1:9" ht="12.75">
      <c r="A13" s="86" t="s">
        <v>78</v>
      </c>
      <c r="B13" s="87" t="s">
        <v>79</v>
      </c>
      <c r="C13" s="88"/>
      <c r="D13" s="89"/>
      <c r="E13" s="90">
        <v>4363022</v>
      </c>
      <c r="F13" s="91"/>
      <c r="G13" s="91"/>
      <c r="H13" s="91"/>
      <c r="I13" s="92"/>
    </row>
    <row r="14" spans="1:9" ht="12.75">
      <c r="A14" s="86" t="s">
        <v>80</v>
      </c>
      <c r="B14" s="87" t="s">
        <v>81</v>
      </c>
      <c r="C14" s="88"/>
      <c r="D14" s="89"/>
      <c r="E14" s="90">
        <v>2448516</v>
      </c>
      <c r="F14" s="91"/>
      <c r="G14" s="91"/>
      <c r="H14" s="91"/>
      <c r="I14" s="92"/>
    </row>
    <row r="15" spans="1:9" ht="12.75">
      <c r="A15" s="86" t="s">
        <v>82</v>
      </c>
      <c r="B15" s="87" t="s">
        <v>83</v>
      </c>
      <c r="C15" s="88"/>
      <c r="D15" s="89"/>
      <c r="E15" s="90">
        <v>6126903</v>
      </c>
      <c r="F15" s="91"/>
      <c r="G15" s="91"/>
      <c r="H15" s="91"/>
      <c r="I15" s="92"/>
    </row>
    <row r="16" spans="1:9" ht="13.5" thickBot="1">
      <c r="A16" s="86" t="s">
        <v>84</v>
      </c>
      <c r="B16" s="87" t="s">
        <v>85</v>
      </c>
      <c r="C16" s="88"/>
      <c r="D16" s="89"/>
      <c r="E16" s="90">
        <v>24977731</v>
      </c>
      <c r="F16" s="91"/>
      <c r="G16" s="91"/>
      <c r="H16" s="91"/>
      <c r="I16" s="92"/>
    </row>
    <row r="17" spans="1:9" ht="13.5" thickBot="1">
      <c r="A17" s="93"/>
      <c r="B17" s="81" t="s">
        <v>86</v>
      </c>
      <c r="C17" s="81"/>
      <c r="D17" s="94"/>
      <c r="E17" s="95">
        <f>SUM(E7:E16)</f>
        <v>58808776.344575</v>
      </c>
      <c r="F17" s="96">
        <f>SUM(F7:F16)</f>
        <v>2592049.912</v>
      </c>
      <c r="G17" s="96">
        <f>SUM(G7:G16)</f>
        <v>0</v>
      </c>
      <c r="H17" s="96">
        <f>SUM(H7:H16)</f>
        <v>0</v>
      </c>
      <c r="I17" s="97">
        <f>SUM(I7:I16)</f>
        <v>0</v>
      </c>
    </row>
    <row r="18" spans="1:9" ht="12.75">
      <c r="A18" s="88"/>
      <c r="B18" s="88"/>
      <c r="C18" s="88"/>
      <c r="D18" s="88"/>
      <c r="E18" s="88"/>
      <c r="F18" s="88"/>
      <c r="G18" s="88"/>
      <c r="H18" s="88"/>
      <c r="I18" s="88"/>
    </row>
    <row r="19" spans="1:9" ht="18">
      <c r="A19" s="98" t="s">
        <v>87</v>
      </c>
      <c r="B19" s="98"/>
      <c r="C19" s="98"/>
      <c r="D19" s="98"/>
      <c r="E19" s="98"/>
      <c r="F19" s="98"/>
      <c r="G19" s="99"/>
      <c r="H19" s="98"/>
      <c r="I19" s="98"/>
    </row>
    <row r="20" spans="1:9" ht="13.5" thickBot="1">
      <c r="A20" s="100"/>
      <c r="B20" s="100"/>
      <c r="C20" s="100"/>
      <c r="D20" s="100"/>
      <c r="E20" s="100"/>
      <c r="F20" s="100"/>
      <c r="G20" s="100"/>
      <c r="H20" s="100"/>
      <c r="I20" s="100"/>
    </row>
    <row r="21" spans="1:9" ht="12.75">
      <c r="A21" s="101" t="s">
        <v>88</v>
      </c>
      <c r="B21" s="102"/>
      <c r="C21" s="102"/>
      <c r="D21" s="103"/>
      <c r="E21" s="104" t="s">
        <v>89</v>
      </c>
      <c r="F21" s="105" t="s">
        <v>90</v>
      </c>
      <c r="G21" s="106" t="s">
        <v>91</v>
      </c>
      <c r="H21" s="107"/>
      <c r="I21" s="108" t="s">
        <v>89</v>
      </c>
    </row>
    <row r="22" spans="1:9" ht="12.75">
      <c r="A22" s="109"/>
      <c r="B22" s="110"/>
      <c r="C22" s="110"/>
      <c r="D22" s="111"/>
      <c r="E22" s="112"/>
      <c r="F22" s="113"/>
      <c r="G22" s="114">
        <v>0</v>
      </c>
      <c r="H22" s="115">
        <v>500000</v>
      </c>
      <c r="I22" s="116">
        <f>E22+F22*G22/100</f>
        <v>0</v>
      </c>
    </row>
    <row r="23" spans="1:9" ht="13.5" thickBot="1">
      <c r="A23" s="117"/>
      <c r="B23" s="118" t="s">
        <v>92</v>
      </c>
      <c r="C23" s="119"/>
      <c r="D23" s="120"/>
      <c r="E23" s="121"/>
      <c r="F23" s="122"/>
      <c r="G23" s="122"/>
      <c r="H23" s="136">
        <f>SUM(H22:H22)</f>
        <v>500000</v>
      </c>
      <c r="I23" s="137"/>
    </row>
  </sheetData>
  <sheetProtection/>
  <mergeCells count="4">
    <mergeCell ref="A1:B1"/>
    <mergeCell ref="A2:B2"/>
    <mergeCell ref="G2:I2"/>
    <mergeCell ref="H23:I23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5"/>
  <sheetViews>
    <sheetView zoomScalePageLayoutView="0" workbookViewId="0" topLeftCell="A10">
      <selection activeCell="D19" sqref="D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49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43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51</v>
      </c>
      <c r="D6" s="10"/>
      <c r="E6" s="10"/>
      <c r="F6" s="18"/>
      <c r="G6" s="12"/>
    </row>
    <row r="7" spans="1:9" ht="12.75">
      <c r="A7" s="13" t="s">
        <v>7</v>
      </c>
      <c r="B7" s="15"/>
      <c r="C7" s="124"/>
      <c r="D7" s="125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24"/>
      <c r="D8" s="125"/>
      <c r="E8" s="16" t="s">
        <v>10</v>
      </c>
      <c r="F8" s="15"/>
      <c r="G8" s="23"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26"/>
      <c r="F11" s="127"/>
      <c r="G11" s="128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v>6611570.247933884</v>
      </c>
      <c r="D14" s="43" t="s">
        <v>52</v>
      </c>
      <c r="E14" s="44"/>
      <c r="F14" s="45"/>
      <c r="G14" s="42"/>
    </row>
    <row r="15" spans="1:7" ht="15.75" customHeight="1">
      <c r="A15" s="40" t="s">
        <v>19</v>
      </c>
      <c r="B15" s="41" t="s">
        <v>20</v>
      </c>
      <c r="C15" s="42"/>
      <c r="D15" s="24" t="s">
        <v>53</v>
      </c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/>
      <c r="D16" s="24" t="s">
        <v>54</v>
      </c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/>
      <c r="D17" s="24" t="s">
        <v>55</v>
      </c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6611570.247933884</v>
      </c>
      <c r="D18" s="50" t="s">
        <v>56</v>
      </c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/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6611570.247933884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6611570.247933884</v>
      </c>
      <c r="D22" s="52" t="s">
        <v>30</v>
      </c>
      <c r="E22" s="53"/>
      <c r="F22" s="54"/>
      <c r="G22" s="42"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f>C22</f>
        <v>6611570.247933884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1388430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ROUND(SUM(F29:F33),0)</f>
        <v>8000000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29"/>
      <c r="C37" s="129"/>
      <c r="D37" s="129"/>
      <c r="E37" s="129"/>
      <c r="F37" s="129"/>
      <c r="G37" s="129"/>
      <c r="H37" t="s">
        <v>3</v>
      </c>
    </row>
    <row r="38" spans="1:8" ht="12.75" customHeight="1">
      <c r="A38" s="68"/>
      <c r="B38" s="129"/>
      <c r="C38" s="129"/>
      <c r="D38" s="129"/>
      <c r="E38" s="129"/>
      <c r="F38" s="129"/>
      <c r="G38" s="129"/>
      <c r="H38" t="s">
        <v>3</v>
      </c>
    </row>
    <row r="39" spans="1:8" ht="12.75">
      <c r="A39" s="68"/>
      <c r="B39" s="129"/>
      <c r="C39" s="129"/>
      <c r="D39" s="129"/>
      <c r="E39" s="129"/>
      <c r="F39" s="129"/>
      <c r="G39" s="129"/>
      <c r="H39" t="s">
        <v>3</v>
      </c>
    </row>
    <row r="40" spans="1:8" ht="12.75">
      <c r="A40" s="68"/>
      <c r="B40" s="129"/>
      <c r="C40" s="129"/>
      <c r="D40" s="129"/>
      <c r="E40" s="129"/>
      <c r="F40" s="129"/>
      <c r="G40" s="129"/>
      <c r="H40" t="s">
        <v>3</v>
      </c>
    </row>
    <row r="41" spans="1:8" ht="12.75">
      <c r="A41" s="68"/>
      <c r="B41" s="129"/>
      <c r="C41" s="129"/>
      <c r="D41" s="129"/>
      <c r="E41" s="129"/>
      <c r="F41" s="129"/>
      <c r="G41" s="129"/>
      <c r="H41" t="s">
        <v>3</v>
      </c>
    </row>
    <row r="42" spans="1:8" ht="12.75">
      <c r="A42" s="68"/>
      <c r="B42" s="129"/>
      <c r="C42" s="129"/>
      <c r="D42" s="129"/>
      <c r="E42" s="129"/>
      <c r="F42" s="129"/>
      <c r="G42" s="129"/>
      <c r="H42" t="s">
        <v>3</v>
      </c>
    </row>
    <row r="43" spans="1:8" ht="12.75">
      <c r="A43" s="68"/>
      <c r="B43" s="129"/>
      <c r="C43" s="129"/>
      <c r="D43" s="129"/>
      <c r="E43" s="129"/>
      <c r="F43" s="129"/>
      <c r="G43" s="129"/>
      <c r="H43" t="s">
        <v>3</v>
      </c>
    </row>
    <row r="44" spans="1:8" ht="12.75">
      <c r="A44" s="68"/>
      <c r="B44" s="129"/>
      <c r="C44" s="129"/>
      <c r="D44" s="129"/>
      <c r="E44" s="129"/>
      <c r="F44" s="129"/>
      <c r="G44" s="129"/>
      <c r="H44" t="s">
        <v>3</v>
      </c>
    </row>
    <row r="45" spans="1:8" ht="3" customHeight="1">
      <c r="A45" s="68"/>
      <c r="B45" s="129"/>
      <c r="C45" s="129"/>
      <c r="D45" s="129"/>
      <c r="E45" s="129"/>
      <c r="F45" s="129"/>
      <c r="G45" s="129"/>
      <c r="H45" t="s">
        <v>3</v>
      </c>
    </row>
    <row r="46" spans="2:7" ht="12.75">
      <c r="B46" s="123"/>
      <c r="C46" s="123"/>
      <c r="D46" s="123"/>
      <c r="E46" s="123"/>
      <c r="F46" s="123"/>
      <c r="G46" s="123"/>
    </row>
    <row r="47" spans="2:7" ht="12.75">
      <c r="B47" s="123"/>
      <c r="C47" s="123"/>
      <c r="D47" s="123"/>
      <c r="E47" s="123"/>
      <c r="F47" s="123"/>
      <c r="G47" s="123"/>
    </row>
    <row r="48" spans="2:7" ht="12.75">
      <c r="B48" s="123"/>
      <c r="C48" s="123"/>
      <c r="D48" s="123"/>
      <c r="E48" s="123"/>
      <c r="F48" s="123"/>
      <c r="G48" s="123"/>
    </row>
    <row r="49" spans="2:7" ht="12.75">
      <c r="B49" s="123"/>
      <c r="C49" s="123"/>
      <c r="D49" s="123"/>
      <c r="E49" s="123"/>
      <c r="F49" s="123"/>
      <c r="G49" s="123"/>
    </row>
    <row r="50" spans="2:7" ht="12.75">
      <c r="B50" s="123"/>
      <c r="C50" s="123"/>
      <c r="D50" s="123"/>
      <c r="E50" s="123"/>
      <c r="F50" s="123"/>
      <c r="G50" s="123"/>
    </row>
    <row r="51" spans="2:7" ht="12.75">
      <c r="B51" s="123"/>
      <c r="C51" s="123"/>
      <c r="D51" s="123"/>
      <c r="E51" s="123"/>
      <c r="F51" s="123"/>
      <c r="G51" s="123"/>
    </row>
    <row r="52" spans="2:7" ht="12.75">
      <c r="B52" s="123"/>
      <c r="C52" s="123"/>
      <c r="D52" s="123"/>
      <c r="E52" s="123"/>
      <c r="F52" s="123"/>
      <c r="G52" s="123"/>
    </row>
    <row r="53" spans="2:7" ht="12.75">
      <c r="B53" s="123"/>
      <c r="C53" s="123"/>
      <c r="D53" s="123"/>
      <c r="E53" s="123"/>
      <c r="F53" s="123"/>
      <c r="G53" s="123"/>
    </row>
    <row r="54" spans="2:7" ht="12.75">
      <c r="B54" s="123"/>
      <c r="C54" s="123"/>
      <c r="D54" s="123"/>
      <c r="E54" s="123"/>
      <c r="F54" s="123"/>
      <c r="G54" s="123"/>
    </row>
    <row r="55" spans="2:7" ht="12.75">
      <c r="B55" s="123"/>
      <c r="C55" s="123"/>
      <c r="D55" s="123"/>
      <c r="E55" s="123"/>
      <c r="F55" s="123"/>
      <c r="G55" s="123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49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43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48</v>
      </c>
      <c r="D6" s="10"/>
      <c r="E6" s="10"/>
      <c r="F6" s="18"/>
      <c r="G6" s="12"/>
    </row>
    <row r="7" spans="1:9" ht="12.75">
      <c r="A7" s="13" t="s">
        <v>7</v>
      </c>
      <c r="B7" s="15"/>
      <c r="C7" s="124"/>
      <c r="D7" s="125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24"/>
      <c r="D8" s="125"/>
      <c r="E8" s="16" t="s">
        <v>10</v>
      </c>
      <c r="F8" s="15"/>
      <c r="G8" s="23"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26"/>
      <c r="F11" s="127"/>
      <c r="G11" s="128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v>1487603.305785124</v>
      </c>
      <c r="D14" s="43" t="s">
        <v>57</v>
      </c>
      <c r="E14" s="44"/>
      <c r="F14" s="45"/>
      <c r="G14" s="42"/>
    </row>
    <row r="15" spans="1:7" ht="15.75" customHeight="1">
      <c r="A15" s="40" t="s">
        <v>19</v>
      </c>
      <c r="B15" s="41" t="s">
        <v>20</v>
      </c>
      <c r="C15" s="42"/>
      <c r="D15" s="24" t="s">
        <v>58</v>
      </c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/>
      <c r="D16" s="24" t="s">
        <v>59</v>
      </c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/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1487603.305785124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/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1487603.305785124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1487603.305785124</v>
      </c>
      <c r="D22" s="52" t="s">
        <v>30</v>
      </c>
      <c r="E22" s="53"/>
      <c r="F22" s="54"/>
      <c r="G22" s="42"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f>C22</f>
        <v>1487603.305785124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312397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ROUND(SUM(F29:F33),0)</f>
        <v>1800000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29"/>
      <c r="C37" s="129"/>
      <c r="D37" s="129"/>
      <c r="E37" s="129"/>
      <c r="F37" s="129"/>
      <c r="G37" s="129"/>
      <c r="H37" t="s">
        <v>3</v>
      </c>
    </row>
    <row r="38" spans="1:8" ht="12.75" customHeight="1">
      <c r="A38" s="68"/>
      <c r="B38" s="129"/>
      <c r="C38" s="129"/>
      <c r="D38" s="129"/>
      <c r="E38" s="129"/>
      <c r="F38" s="129"/>
      <c r="G38" s="129"/>
      <c r="H38" t="s">
        <v>3</v>
      </c>
    </row>
    <row r="39" spans="1:8" ht="12.75">
      <c r="A39" s="68"/>
      <c r="B39" s="129"/>
      <c r="C39" s="129"/>
      <c r="D39" s="129"/>
      <c r="E39" s="129"/>
      <c r="F39" s="129"/>
      <c r="G39" s="129"/>
      <c r="H39" t="s">
        <v>3</v>
      </c>
    </row>
    <row r="40" spans="1:8" ht="12.75">
      <c r="A40" s="68"/>
      <c r="B40" s="129"/>
      <c r="C40" s="129"/>
      <c r="D40" s="129"/>
      <c r="E40" s="129"/>
      <c r="F40" s="129"/>
      <c r="G40" s="129"/>
      <c r="H40" t="s">
        <v>3</v>
      </c>
    </row>
    <row r="41" spans="1:8" ht="12.75">
      <c r="A41" s="68"/>
      <c r="B41" s="129"/>
      <c r="C41" s="129"/>
      <c r="D41" s="129"/>
      <c r="E41" s="129"/>
      <c r="F41" s="129"/>
      <c r="G41" s="129"/>
      <c r="H41" t="s">
        <v>3</v>
      </c>
    </row>
    <row r="42" spans="1:8" ht="12.75">
      <c r="A42" s="68"/>
      <c r="B42" s="129"/>
      <c r="C42" s="129"/>
      <c r="D42" s="129"/>
      <c r="E42" s="129"/>
      <c r="F42" s="129"/>
      <c r="G42" s="129"/>
      <c r="H42" t="s">
        <v>3</v>
      </c>
    </row>
    <row r="43" spans="1:8" ht="12.75">
      <c r="A43" s="68"/>
      <c r="B43" s="129"/>
      <c r="C43" s="129"/>
      <c r="D43" s="129"/>
      <c r="E43" s="129"/>
      <c r="F43" s="129"/>
      <c r="G43" s="129"/>
      <c r="H43" t="s">
        <v>3</v>
      </c>
    </row>
    <row r="44" spans="1:8" ht="12.75">
      <c r="A44" s="68"/>
      <c r="B44" s="129"/>
      <c r="C44" s="129"/>
      <c r="D44" s="129"/>
      <c r="E44" s="129"/>
      <c r="F44" s="129"/>
      <c r="G44" s="129"/>
      <c r="H44" t="s">
        <v>3</v>
      </c>
    </row>
    <row r="45" spans="1:8" ht="3" customHeight="1">
      <c r="A45" s="68"/>
      <c r="B45" s="129"/>
      <c r="C45" s="129"/>
      <c r="D45" s="129"/>
      <c r="E45" s="129"/>
      <c r="F45" s="129"/>
      <c r="G45" s="129"/>
      <c r="H45" t="s">
        <v>3</v>
      </c>
    </row>
    <row r="46" spans="2:7" ht="12.75">
      <c r="B46" s="123"/>
      <c r="C46" s="123"/>
      <c r="D46" s="123"/>
      <c r="E46" s="123"/>
      <c r="F46" s="123"/>
      <c r="G46" s="123"/>
    </row>
    <row r="47" spans="2:7" ht="12.75">
      <c r="B47" s="123"/>
      <c r="C47" s="123"/>
      <c r="D47" s="123"/>
      <c r="E47" s="123"/>
      <c r="F47" s="123"/>
      <c r="G47" s="123"/>
    </row>
    <row r="48" spans="2:7" ht="12.75">
      <c r="B48" s="123"/>
      <c r="C48" s="123"/>
      <c r="D48" s="123"/>
      <c r="E48" s="123"/>
      <c r="F48" s="123"/>
      <c r="G48" s="123"/>
    </row>
    <row r="49" spans="2:7" ht="12.75">
      <c r="B49" s="123"/>
      <c r="C49" s="123"/>
      <c r="D49" s="123"/>
      <c r="E49" s="123"/>
      <c r="F49" s="123"/>
      <c r="G49" s="123"/>
    </row>
    <row r="50" spans="2:7" ht="12.75">
      <c r="B50" s="123"/>
      <c r="C50" s="123"/>
      <c r="D50" s="123"/>
      <c r="E50" s="123"/>
      <c r="F50" s="123"/>
      <c r="G50" s="123"/>
    </row>
    <row r="51" spans="2:7" ht="12.75">
      <c r="B51" s="123"/>
      <c r="C51" s="123"/>
      <c r="D51" s="123"/>
      <c r="E51" s="123"/>
      <c r="F51" s="123"/>
      <c r="G51" s="123"/>
    </row>
    <row r="52" spans="2:7" ht="12.75">
      <c r="B52" s="123"/>
      <c r="C52" s="123"/>
      <c r="D52" s="123"/>
      <c r="E52" s="123"/>
      <c r="F52" s="123"/>
      <c r="G52" s="123"/>
    </row>
    <row r="53" spans="2:7" ht="12.75">
      <c r="B53" s="123"/>
      <c r="C53" s="123"/>
      <c r="D53" s="123"/>
      <c r="E53" s="123"/>
      <c r="F53" s="123"/>
      <c r="G53" s="123"/>
    </row>
    <row r="54" spans="2:7" ht="12.75">
      <c r="B54" s="123"/>
      <c r="C54" s="123"/>
      <c r="D54" s="123"/>
      <c r="E54" s="123"/>
      <c r="F54" s="123"/>
      <c r="G54" s="123"/>
    </row>
    <row r="55" spans="2:7" ht="12.75">
      <c r="B55" s="123"/>
      <c r="C55" s="123"/>
      <c r="D55" s="123"/>
      <c r="E55" s="123"/>
      <c r="F55" s="123"/>
      <c r="G55" s="123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Brodová Jana</cp:lastModifiedBy>
  <cp:lastPrinted>2014-04-01T08:54:04Z</cp:lastPrinted>
  <dcterms:created xsi:type="dcterms:W3CDTF">2014-03-24T11:47:37Z</dcterms:created>
  <dcterms:modified xsi:type="dcterms:W3CDTF">2014-04-09T09:29:20Z</dcterms:modified>
  <cp:category/>
  <cp:version/>
  <cp:contentType/>
  <cp:contentStatus/>
</cp:coreProperties>
</file>