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lucie_hochmanova_msk_cz/Documents/Liberty/"/>
    </mc:Choice>
  </mc:AlternateContent>
  <xr:revisionPtr revIDLastSave="0" documentId="8_{9C1BF128-3F93-4927-BE4C-516EF4543276}" xr6:coauthVersionLast="47" xr6:coauthVersionMax="47" xr10:uidLastSave="{00000000-0000-0000-0000-000000000000}"/>
  <bookViews>
    <workbookView xWindow="-120" yWindow="-120" windowWidth="29040" windowHeight="15720" xr2:uid="{3D11064C-3E4E-4FDE-A881-0E5F09C3B42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/>
  <c r="B9" i="1"/>
  <c r="B7" i="1"/>
  <c r="C5" i="1"/>
  <c r="B4" i="1"/>
  <c r="B3" i="1"/>
  <c r="B5" i="1" l="1"/>
</calcChain>
</file>

<file path=xl/sharedStrings.xml><?xml version="1.0" encoding="utf-8"?>
<sst xmlns="http://schemas.openxmlformats.org/spreadsheetml/2006/main" count="12" uniqueCount="12">
  <si>
    <t>Aktuální stav vratek Liberty Ostrava a.s.</t>
  </si>
  <si>
    <t>částka</t>
  </si>
  <si>
    <t>počet</t>
  </si>
  <si>
    <t>půjčeno celkem</t>
  </si>
  <si>
    <t>vráceno celkem</t>
  </si>
  <si>
    <t xml:space="preserve">nevráceno </t>
  </si>
  <si>
    <t>splacené půjčky (25.000 Kč)</t>
  </si>
  <si>
    <t>splátkové kalendáře</t>
  </si>
  <si>
    <t>insolvenční a daňové řízení</t>
  </si>
  <si>
    <t>vymáhání exekucí</t>
  </si>
  <si>
    <t>nevymoženo (úmrtí, insolvenční řízení)</t>
  </si>
  <si>
    <t>Kraj s dlužníky komunikuje, postupuje standardně přes upomínky, cílem je dohoda a řešení schůdné pro obě strany, typicky splátky.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</si>
</sst>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>
    <font>
      <sz val="11"/>
      <color theme="1"/>
      <name val="Aptos Narrow"/>
      <family val="2"/>
      <charset val="238"/>
      <scheme val="minor"/>
    </font>
    <font>
      <b/>
      <sz val="11"/>
      <color theme="1"/>
      <name val="Tahoma"/>
    </font>
    <font>
      <sz val="11"/>
      <color theme="1"/>
      <name val="Tahoma"/>
    </font>
    <font>
      <sz val="11"/>
      <name val="Tahoma"/>
    </font>
    <font>
      <sz val="8"/>
      <color theme="1"/>
      <name val="Tahom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164" fontId="2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 applyAlignment="1">
      <alignment horizontal="left"/>
    </xf>
    <xf numFmtId="164" fontId="2" fillId="0" borderId="0" xfId="0" applyNumberFormat="1" applyFont="1"/>
    <xf numFmtId="0" fontId="2" fillId="0" borderId="5" xfId="0" applyFont="1" applyBorder="1"/>
    <xf numFmtId="0" fontId="2" fillId="0" borderId="6" xfId="0" applyFont="1" applyBorder="1"/>
    <xf numFmtId="164" fontId="2" fillId="0" borderId="7" xfId="0" applyNumberFormat="1" applyFont="1" applyBorder="1"/>
    <xf numFmtId="0" fontId="2" fillId="0" borderId="8" xfId="0" applyFont="1" applyBorder="1"/>
    <xf numFmtId="0" fontId="2" fillId="0" borderId="9" xfId="0" applyFont="1" applyBorder="1"/>
    <xf numFmtId="164" fontId="2" fillId="0" borderId="9" xfId="0" applyNumberFormat="1" applyFont="1" applyBorder="1"/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19F17-BBA1-4BF7-8D32-877697A70675}">
  <dimension ref="A1:I16"/>
  <sheetViews>
    <sheetView tabSelected="1" workbookViewId="0">
      <selection activeCell="C8" sqref="C8"/>
    </sheetView>
  </sheetViews>
  <sheetFormatPr defaultRowHeight="15"/>
  <cols>
    <col min="1" max="1" width="36.85546875" bestFit="1" customWidth="1"/>
    <col min="2" max="2" width="17.28515625" customWidth="1"/>
    <col min="3" max="3" width="11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3" t="s">
        <v>1</v>
      </c>
      <c r="C2" s="3" t="s">
        <v>2</v>
      </c>
      <c r="D2" s="2"/>
      <c r="E2" s="2"/>
      <c r="F2" s="2"/>
      <c r="G2" s="2"/>
      <c r="H2" s="2"/>
      <c r="I2" s="2"/>
    </row>
    <row r="3" spans="1:9">
      <c r="A3" s="4" t="s">
        <v>3</v>
      </c>
      <c r="B3" s="5">
        <f>649*25000</f>
        <v>16225000</v>
      </c>
      <c r="C3" s="6">
        <v>649</v>
      </c>
      <c r="D3" s="2"/>
      <c r="E3" s="2"/>
      <c r="F3" s="2"/>
      <c r="G3" s="2"/>
      <c r="H3" s="2"/>
      <c r="I3" s="2"/>
    </row>
    <row r="4" spans="1:9">
      <c r="A4" s="7" t="s">
        <v>4</v>
      </c>
      <c r="B4" s="8">
        <f>SUM(B7:B11)</f>
        <v>14318446.689999999</v>
      </c>
      <c r="C4" s="9"/>
      <c r="D4" s="2"/>
      <c r="E4" s="2"/>
      <c r="F4" s="2"/>
      <c r="G4" s="2"/>
      <c r="H4" s="2"/>
      <c r="I4" s="2"/>
    </row>
    <row r="5" spans="1:9">
      <c r="A5" s="10" t="s">
        <v>5</v>
      </c>
      <c r="B5" s="11">
        <f>B3-B4</f>
        <v>1906553.3100000005</v>
      </c>
      <c r="C5" s="12">
        <f>C3-C7-C11</f>
        <v>89</v>
      </c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13" t="s">
        <v>6</v>
      </c>
      <c r="B7" s="14">
        <f>C7*25000</f>
        <v>13975000</v>
      </c>
      <c r="C7" s="13">
        <v>559</v>
      </c>
      <c r="D7" s="2"/>
      <c r="E7" s="2"/>
      <c r="F7" s="2"/>
      <c r="G7" s="2"/>
      <c r="H7" s="2"/>
      <c r="I7" s="2"/>
    </row>
    <row r="8" spans="1:9">
      <c r="A8" s="13" t="s">
        <v>7</v>
      </c>
      <c r="B8" s="14">
        <f>116500-3000</f>
        <v>113500</v>
      </c>
      <c r="C8" s="13">
        <v>13</v>
      </c>
      <c r="D8" s="16"/>
      <c r="E8" s="2"/>
      <c r="F8" s="2"/>
      <c r="G8" s="2"/>
      <c r="H8" s="2"/>
      <c r="I8" s="2"/>
    </row>
    <row r="9" spans="1:9">
      <c r="A9" s="13" t="s">
        <v>8</v>
      </c>
      <c r="B9" s="14">
        <f>204946.69</f>
        <v>204946.69</v>
      </c>
      <c r="C9" s="13">
        <v>76</v>
      </c>
      <c r="D9" s="2"/>
      <c r="E9" s="2"/>
      <c r="F9" s="2"/>
      <c r="G9" s="2"/>
      <c r="H9" s="2"/>
      <c r="I9" s="2"/>
    </row>
    <row r="10" spans="1:9">
      <c r="A10" s="13" t="s">
        <v>9</v>
      </c>
      <c r="B10" s="14">
        <v>0</v>
      </c>
      <c r="C10" s="13">
        <v>0</v>
      </c>
      <c r="D10" s="2"/>
      <c r="E10" s="2"/>
      <c r="F10" s="2"/>
      <c r="G10" s="2"/>
      <c r="H10" s="2"/>
      <c r="I10" s="2"/>
    </row>
    <row r="11" spans="1:9">
      <c r="A11" s="13" t="s">
        <v>10</v>
      </c>
      <c r="B11" s="14">
        <v>25000</v>
      </c>
      <c r="C11" s="13">
        <v>1</v>
      </c>
      <c r="D11" s="2"/>
      <c r="E11" s="2"/>
      <c r="F11" s="2"/>
      <c r="G11" s="2"/>
      <c r="H11" s="2"/>
      <c r="I11" s="2"/>
    </row>
    <row r="12" spans="1:9">
      <c r="A12" s="2"/>
      <c r="B12" s="2"/>
      <c r="C12" s="2"/>
      <c r="D12" s="2"/>
      <c r="E12" s="2"/>
      <c r="F12" s="2"/>
      <c r="G12" s="2"/>
      <c r="H12" s="2"/>
      <c r="I12" s="2"/>
    </row>
    <row r="13" spans="1:9">
      <c r="A13" s="2"/>
      <c r="B13" s="2"/>
      <c r="C13" s="2"/>
      <c r="D13" s="2"/>
      <c r="E13" s="2"/>
      <c r="F13" s="2"/>
      <c r="G13" s="2"/>
      <c r="H13" s="2"/>
      <c r="I13" s="2"/>
    </row>
    <row r="14" spans="1:9">
      <c r="A14" s="15" t="s">
        <v>11</v>
      </c>
      <c r="B14" s="2"/>
      <c r="C14" s="2"/>
      <c r="D14" s="2"/>
      <c r="E14" s="2"/>
      <c r="F14" s="2"/>
      <c r="G14" s="2"/>
      <c r="H14" s="2"/>
      <c r="I14" s="2"/>
    </row>
    <row r="15" spans="1:9">
      <c r="A15" s="2"/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</sheetData>
  <pageMargins left="0.7" right="0.7" top="0.78740157499999996" bottom="0.78740157499999996" header="0.3" footer="0.3"/>
  <pageSetup paperSize="9" orientation="landscape" r:id="rId1"/>
  <headerFooter>
    <oddFooter>&amp;L_x000D_&amp;1#&amp;"Aptos"&amp;9&amp;K000000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Hochmanová Lucie</dc:creator>
  <cp:keywords/>
  <dc:description/>
  <cp:lastModifiedBy/>
  <cp:revision/>
  <dcterms:created xsi:type="dcterms:W3CDTF">2026-01-28T12:46:58Z</dcterms:created>
  <dcterms:modified xsi:type="dcterms:W3CDTF">2026-09-10T07:40:13Z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2026-01-28T13:04:15Z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05b38705-0bf8-4e54-83b9-352498bfdc38</vt:lpwstr>
  </property>
  <property fmtid="{D5CDD505-2E9C-101B-9397-08002B2CF9AE}" pid="8" name="MSIP_Label_215ad6d0-798b-44f9-b3fd-112ad6275fb4_ContentBits">
    <vt:lpwstr>2</vt:lpwstr>
  </property>
  <property fmtid="{D5CDD505-2E9C-101B-9397-08002B2CF9AE}" pid="9" name="MSIP_Label_215ad6d0-798b-44f9-b3fd-112ad6275fb4_Tag">
    <vt:lpwstr>10, 3, 0, 2</vt:lpwstr>
  </property>
</Properties>
</file>