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V:\Veřejné zakázky\VZ 2023-01\"/>
    </mc:Choice>
  </mc:AlternateContent>
  <xr:revisionPtr revIDLastSave="0" documentId="13_ncr:1_{71728B08-60B0-4296-BAA1-A3527C8688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ář" sheetId="1" r:id="rId1"/>
    <sheet name="Položky" sheetId="2" r:id="rId2"/>
  </sheets>
  <definedNames>
    <definedName name="DPHSni">Sumář!#REF!</definedName>
    <definedName name="DPHZakl">Sumář!#REF!</definedName>
    <definedName name="Mena">Sumář!#REF!</definedName>
    <definedName name="SazbaDPH1">Sumář!#REF!</definedName>
    <definedName name="SazbaDPH2">Sumář!#REF!</definedName>
    <definedName name="ZakladDPHSni">Sumář!#REF!</definedName>
    <definedName name="ZakladDPHSniVypocet">Sumář!#REF!</definedName>
    <definedName name="ZakladDPHZakl">Sumář!#REF!</definedName>
    <definedName name="ZakladDPHZaklVypocet">Sumář!#REF!</definedName>
    <definedName name="Zaokrouhleni">Sumář!#REF!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h1m/8rZWGRXcw3DEVSwjuONzDq2Q=="/>
    </ext>
  </extLst>
</workbook>
</file>

<file path=xl/calcChain.xml><?xml version="1.0" encoding="utf-8"?>
<calcChain xmlns="http://schemas.openxmlformats.org/spreadsheetml/2006/main">
  <c r="F5" i="2" l="1"/>
  <c r="H5" i="2" s="1"/>
  <c r="L5" i="2"/>
  <c r="N5" i="2" s="1"/>
  <c r="H16" i="1"/>
  <c r="G16" i="1" s="1"/>
  <c r="I16" i="1" s="1"/>
  <c r="M5" i="2"/>
  <c r="E16" i="1"/>
  <c r="F16" i="1"/>
  <c r="I5" i="2"/>
  <c r="I17" i="1" l="1"/>
  <c r="N6" i="2"/>
  <c r="M6" i="2"/>
  <c r="F17" i="1"/>
  <c r="H6" i="2"/>
  <c r="I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8" authorId="0" shapeId="0" xr:uid="{00000000-0006-0000-0000-000005000000}">
      <text>
        <r>
          <rPr>
            <sz val="10"/>
            <color rgb="FF000000"/>
            <rFont val="Arial"/>
          </rPr>
          <t>Název</t>
        </r>
      </text>
    </comment>
    <comment ref="H8" authorId="0" shapeId="0" xr:uid="{00000000-0006-0000-0000-000006000000}">
      <text>
        <r>
          <rPr>
            <sz val="10"/>
            <color rgb="FF000000"/>
            <rFont val="Arial"/>
          </rPr>
          <t>IČO</t>
        </r>
      </text>
    </comment>
    <comment ref="C9" authorId="0" shapeId="0" xr:uid="{00000000-0006-0000-0000-000004000000}">
      <text>
        <r>
          <rPr>
            <sz val="10"/>
            <color rgb="FF000000"/>
            <rFont val="Arial"/>
          </rPr>
          <t>Ulice</t>
        </r>
      </text>
    </comment>
    <comment ref="H9" authorId="0" shapeId="0" xr:uid="{00000000-0006-0000-0000-000002000000}">
      <text>
        <r>
          <rPr>
            <sz val="10"/>
            <color rgb="FF000000"/>
            <rFont val="Arial"/>
          </rPr>
          <t>DIČ</t>
        </r>
      </text>
    </comment>
    <comment ref="B10" authorId="0" shapeId="0" xr:uid="{00000000-0006-0000-0000-000001000000}">
      <text>
        <r>
          <rPr>
            <sz val="10"/>
            <color rgb="FF000000"/>
            <rFont val="Arial"/>
          </rPr>
          <t>PSČ</t>
        </r>
      </text>
    </comment>
    <comment ref="C10" authorId="0" shapeId="0" xr:uid="{00000000-0006-0000-0000-000003000000}">
      <text>
        <r>
          <rPr>
            <sz val="10"/>
            <color rgb="FF000000"/>
            <rFont val="Arial"/>
          </rPr>
          <t>Ulice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dxHTrVRxJ6z43csUKeR6a0CKNtA=="/>
    </ext>
  </extLst>
</comments>
</file>

<file path=xl/sharedStrings.xml><?xml version="1.0" encoding="utf-8"?>
<sst xmlns="http://schemas.openxmlformats.org/spreadsheetml/2006/main" count="52" uniqueCount="44">
  <si>
    <t>Položkový rozpočet</t>
  </si>
  <si>
    <t>Zakázka:</t>
  </si>
  <si>
    <t>Střední průmyslová škola elektrotechniky a informatiky Ostrava, Kratochvílova 1490/7, Ostrava</t>
  </si>
  <si>
    <t>Objekt:</t>
  </si>
  <si>
    <t>Pokyny k vyplnění:</t>
  </si>
  <si>
    <t>Rozpočet:</t>
  </si>
  <si>
    <t>vyplňte modrá pole</t>
  </si>
  <si>
    <t>Objednatel:</t>
  </si>
  <si>
    <t>Střední průmyslová škola elektrotechniky a informatiky Ostrava, příspěvková organizace</t>
  </si>
  <si>
    <t>IČ:</t>
  </si>
  <si>
    <t>00602132</t>
  </si>
  <si>
    <t>DIČ:</t>
  </si>
  <si>
    <t>neplátce DPH</t>
  </si>
  <si>
    <t>Zhotovitel:</t>
  </si>
  <si>
    <t>Cenová nabídka</t>
  </si>
  <si>
    <t>Č.p.</t>
  </si>
  <si>
    <t>Položka</t>
  </si>
  <si>
    <t>Počet kusů</t>
  </si>
  <si>
    <t>Poptáváno</t>
  </si>
  <si>
    <t>Cenová nabídka uchazeče</t>
  </si>
  <si>
    <t>max. cena za kus s DPH</t>
  </si>
  <si>
    <t>max. cena za položku bez DPH</t>
  </si>
  <si>
    <t>max. cena za položku vč. DPH</t>
  </si>
  <si>
    <t>cena za kus s DPH</t>
  </si>
  <si>
    <t>cena za položku bez DPH</t>
  </si>
  <si>
    <t>cena za položku vč. DPH</t>
  </si>
  <si>
    <t>Celkem:</t>
  </si>
  <si>
    <t>Nabídka uchazeče</t>
  </si>
  <si>
    <t>č.p.</t>
  </si>
  <si>
    <t>Název položky</t>
  </si>
  <si>
    <t>MJ</t>
  </si>
  <si>
    <t>Množství</t>
  </si>
  <si>
    <t>Komerční/ katalogový název a detailní technická specifikace (značka, výrobce, parametr, rozměr, hmotnost, SW atd.)</t>
  </si>
  <si>
    <t>Max. cena za kus bez DPH</t>
  </si>
  <si>
    <t>Max. cena za kus s DPH</t>
  </si>
  <si>
    <t>Cena celkem bez DPH</t>
  </si>
  <si>
    <t>Cena celkem s DPH</t>
  </si>
  <si>
    <t>Nabízená cena za kus bez DPH</t>
  </si>
  <si>
    <t>Nabízená cena za kus s DPH</t>
  </si>
  <si>
    <t>ks</t>
  </si>
  <si>
    <t>Celkem</t>
  </si>
  <si>
    <t>Stolní PC</t>
  </si>
  <si>
    <t>CPU:64b, min. 9200 bodů CPU mark a max. TDP 100 W (https://www.cpubenchmark.net/CPU_mega_page.html) + nutná kompatibilita s Windows 11 (ideálně Intel Core 10. generace a novější nebo AMD Ryzen 3xxx a novější),
GPU: min. 1100 bodů G3D mark; (https://www.videocardbenchmark.net/GPU_mega_page.html),
RAM: min. 16 GB (DDR4/DDR5),
SSD: min. 250 GB,
HDD: volný 3,5" slot + volný SATA napájecí konektor (povolená možnost instalace vlastních HDD),
DALŠÍ: USB3 (min. 4x), USB2 (min. 4x), HDMI (1x), DP (1x), Gbit LAN (RJ-45), TMP 2.0, zvuková karta (může být int.),
SKŘÍŇ: SFF case,
OS: podkladová licence Windows 7 nebo vyšší (počítač musí splňovat HW požadavky pro OS Windows 11 Edu 64b),
SET: dodávka i s CZ klávesnicí a myší,
ZÁRUKA: min. 4 roky, servis NBD</t>
  </si>
  <si>
    <t>Dodávka ICT vybavení 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</si>
</sst>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"/>
    <numFmt numFmtId="165" formatCode="#,##0\ [$Kč-405]"/>
    <numFmt numFmtId="166" formatCode="_-* #,##0_-;\-* #,##0_-;_-* &quot;-&quot;??_-;_-@_-"/>
    <numFmt numFmtId="170" formatCode="_-* #,##0.00_-;\-* #,##0.00_-;_-* &quot;-&quot;??_-;_-@"/>
  </numFmts>
  <fonts count="25" x14ac:knownFonts="1">
    <font>
      <sz val="10"/>
      <color rgb="FF000000"/>
      <name val="Arial"/>
    </font>
    <font>
      <b/>
      <sz val="14"/>
      <color theme="1"/>
      <name val="Arial ce"/>
    </font>
    <font>
      <sz val="10"/>
      <name val="Arial"/>
    </font>
    <font>
      <sz val="10"/>
      <color theme="1"/>
      <name val="Arial ce"/>
    </font>
    <font>
      <sz val="12"/>
      <color theme="1"/>
      <name val="Arial ce"/>
    </font>
    <font>
      <b/>
      <sz val="12"/>
      <color theme="1"/>
      <name val="Arial ce"/>
    </font>
    <font>
      <b/>
      <sz val="12"/>
      <color theme="1"/>
      <name val="Arial"/>
    </font>
    <font>
      <b/>
      <sz val="10"/>
      <color theme="1"/>
      <name val="Arial ce"/>
    </font>
    <font>
      <b/>
      <sz val="10"/>
      <color theme="1"/>
      <name val="Arial"/>
    </font>
    <font>
      <b/>
      <sz val="10"/>
      <color rgb="FF000000"/>
      <name val="Arial"/>
    </font>
    <font>
      <sz val="11"/>
      <color rgb="FF000000"/>
      <name val="Arial"/>
    </font>
    <font>
      <sz val="8"/>
      <color rgb="FF000000"/>
      <name val="Arial"/>
    </font>
    <font>
      <b/>
      <sz val="11"/>
      <color rgb="FF000000"/>
      <name val="Arial"/>
    </font>
    <font>
      <b/>
      <sz val="10"/>
      <color theme="1"/>
      <name val="Calibri"/>
    </font>
    <font>
      <sz val="10"/>
      <color theme="1"/>
      <name val="Calibri"/>
    </font>
    <font>
      <sz val="10"/>
      <color rgb="FF000000"/>
      <name val="Calibri"/>
    </font>
    <font>
      <sz val="10"/>
      <color theme="1"/>
      <name val="Arial"/>
    </font>
    <font>
      <sz val="10"/>
      <color rgb="FF000000"/>
      <name val="Arial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99CCFF"/>
        <bgColor rgb="FF99CCFF"/>
      </patternFill>
    </fill>
    <fill>
      <patternFill patternType="solid">
        <fgColor rgb="FFE6E6E6"/>
        <bgColor rgb="FFE6E6E6"/>
      </patternFill>
    </fill>
    <fill>
      <patternFill patternType="solid">
        <fgColor rgb="FFE5B8B7"/>
        <bgColor rgb="FFE5B8B7"/>
      </patternFill>
    </fill>
    <fill>
      <patternFill patternType="solid">
        <fgColor rgb="FFFFFFFF"/>
        <bgColor rgb="FFFFFFFF"/>
      </patternFill>
    </fill>
    <fill>
      <patternFill patternType="solid">
        <fgColor rgb="FFA6A6A6"/>
        <bgColor rgb="FFA6A6A6"/>
      </patternFill>
    </fill>
    <fill>
      <patternFill patternType="solid">
        <fgColor rgb="FFFF9900"/>
        <bgColor rgb="FFFF9900"/>
      </patternFill>
    </fill>
  </fills>
  <borders count="7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thin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uble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39">
    <xf numFmtId="0" fontId="0" fillId="0" borderId="0" xfId="0"/>
    <xf numFmtId="0" fontId="0" fillId="4" borderId="54" xfId="0" applyFill="1" applyBorder="1" applyAlignment="1" applyProtection="1">
      <alignment vertical="top" wrapText="1"/>
      <protection locked="0"/>
    </xf>
    <xf numFmtId="0" fontId="0" fillId="4" borderId="56" xfId="0" applyFill="1" applyBorder="1" applyAlignment="1" applyProtection="1">
      <alignment vertical="top" wrapText="1"/>
      <protection locked="0"/>
    </xf>
    <xf numFmtId="0" fontId="0" fillId="4" borderId="55" xfId="0" applyFill="1" applyBorder="1" applyAlignment="1" applyProtection="1">
      <alignment vertical="top" wrapText="1"/>
      <protection locked="0"/>
    </xf>
    <xf numFmtId="49" fontId="7" fillId="4" borderId="10" xfId="0" applyNumberFormat="1" applyFont="1" applyFill="1" applyBorder="1" applyAlignment="1" applyProtection="1">
      <alignment horizontal="right" vertical="center"/>
      <protection locked="0"/>
    </xf>
    <xf numFmtId="0" fontId="22" fillId="4" borderId="65" xfId="0" applyFont="1" applyFill="1" applyBorder="1" applyAlignment="1" applyProtection="1">
      <alignment vertical="top"/>
      <protection locked="0"/>
    </xf>
    <xf numFmtId="166" fontId="16" fillId="4" borderId="56" xfId="1" applyNumberFormat="1" applyFont="1" applyFill="1" applyBorder="1" applyAlignment="1" applyProtection="1">
      <alignment vertical="top"/>
      <protection locked="0"/>
    </xf>
    <xf numFmtId="166" fontId="16" fillId="4" borderId="66" xfId="1" applyNumberFormat="1" applyFont="1" applyFill="1" applyBorder="1" applyAlignment="1" applyProtection="1">
      <alignment vertical="top"/>
      <protection locked="0"/>
    </xf>
    <xf numFmtId="166" fontId="16" fillId="4" borderId="67" xfId="1" applyNumberFormat="1" applyFont="1" applyFill="1" applyBorder="1" applyAlignment="1" applyProtection="1">
      <alignment vertical="top"/>
      <protection locked="0"/>
    </xf>
    <xf numFmtId="0" fontId="4" fillId="2" borderId="4" xfId="0" applyFont="1" applyFill="1" applyBorder="1" applyAlignment="1">
      <alignment horizontal="left" vertical="center"/>
    </xf>
    <xf numFmtId="0" fontId="3" fillId="2" borderId="5" xfId="0" applyFont="1" applyFill="1" applyBorder="1"/>
    <xf numFmtId="49" fontId="5" fillId="2" borderId="5" xfId="0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0" xfId="0" applyFont="1" applyFill="1" applyBorder="1"/>
    <xf numFmtId="49" fontId="7" fillId="2" borderId="10" xfId="0" applyNumberFormat="1" applyFont="1" applyFill="1" applyBorder="1" applyAlignment="1">
      <alignment horizontal="left" vertical="center"/>
    </xf>
    <xf numFmtId="0" fontId="7" fillId="2" borderId="10" xfId="0" applyFont="1" applyFill="1" applyBorder="1"/>
    <xf numFmtId="0" fontId="7" fillId="2" borderId="12" xfId="0" applyFont="1" applyFill="1" applyBorder="1"/>
    <xf numFmtId="0" fontId="3" fillId="0" borderId="13" xfId="0" applyFont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0" fontId="3" fillId="0" borderId="15" xfId="0" applyFont="1" applyBorder="1"/>
    <xf numFmtId="0" fontId="7" fillId="0" borderId="13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16" xfId="0" applyFont="1" applyBorder="1" applyAlignment="1">
      <alignment horizontal="left" vertical="center"/>
    </xf>
    <xf numFmtId="49" fontId="7" fillId="0" borderId="17" xfId="0" applyNumberFormat="1" applyFont="1" applyBorder="1" applyAlignment="1">
      <alignment horizontal="right" vertical="center"/>
    </xf>
    <xf numFmtId="49" fontId="7" fillId="0" borderId="17" xfId="0" applyNumberFormat="1" applyFont="1" applyBorder="1" applyAlignment="1">
      <alignment horizontal="left" vertical="center"/>
    </xf>
    <xf numFmtId="0" fontId="7" fillId="0" borderId="17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/>
    <xf numFmtId="0" fontId="3" fillId="0" borderId="17" xfId="0" applyFont="1" applyBorder="1" applyAlignment="1">
      <alignment horizontal="right" vertical="center"/>
    </xf>
    <xf numFmtId="0" fontId="3" fillId="0" borderId="27" xfId="0" applyFont="1" applyBorder="1" applyAlignment="1">
      <alignment horizontal="left" vertical="top"/>
    </xf>
    <xf numFmtId="0" fontId="3" fillId="0" borderId="14" xfId="0" applyFont="1" applyBorder="1" applyAlignment="1">
      <alignment vertical="top"/>
    </xf>
    <xf numFmtId="0" fontId="7" fillId="0" borderId="14" xfId="0" applyFont="1" applyBorder="1" applyAlignment="1">
      <alignment horizontal="left" vertical="top"/>
    </xf>
    <xf numFmtId="0" fontId="7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3" fillId="0" borderId="28" xfId="0" applyFont="1" applyBorder="1"/>
    <xf numFmtId="0" fontId="9" fillId="2" borderId="47" xfId="0" applyFont="1" applyFill="1" applyBorder="1" applyAlignment="1">
      <alignment horizontal="center" vertical="top" wrapText="1"/>
    </xf>
    <xf numFmtId="0" fontId="9" fillId="2" borderId="48" xfId="0" applyFont="1" applyFill="1" applyBorder="1" applyAlignment="1">
      <alignment horizontal="center" vertical="top" wrapText="1"/>
    </xf>
    <xf numFmtId="0" fontId="9" fillId="2" borderId="49" xfId="0" applyFont="1" applyFill="1" applyBorder="1" applyAlignment="1">
      <alignment horizontal="center" vertical="top" wrapText="1"/>
    </xf>
    <xf numFmtId="0" fontId="9" fillId="2" borderId="50" xfId="0" applyFont="1" applyFill="1" applyBorder="1" applyAlignment="1">
      <alignment horizontal="center" vertical="top" wrapText="1"/>
    </xf>
    <xf numFmtId="0" fontId="9" fillId="2" borderId="51" xfId="0" applyFont="1" applyFill="1" applyBorder="1" applyAlignment="1">
      <alignment horizontal="center" vertical="top" wrapText="1"/>
    </xf>
    <xf numFmtId="0" fontId="9" fillId="2" borderId="52" xfId="0" applyFont="1" applyFill="1" applyBorder="1" applyAlignment="1">
      <alignment horizontal="center" vertical="top" wrapText="1"/>
    </xf>
    <xf numFmtId="0" fontId="10" fillId="5" borderId="53" xfId="0" applyFont="1" applyFill="1" applyBorder="1" applyAlignment="1">
      <alignment horizontal="right" vertical="top" wrapText="1"/>
    </xf>
    <xf numFmtId="0" fontId="11" fillId="5" borderId="54" xfId="0" applyFont="1" applyFill="1" applyBorder="1" applyAlignment="1">
      <alignment vertical="top" wrapText="1"/>
    </xf>
    <xf numFmtId="0" fontId="10" fillId="5" borderId="55" xfId="0" applyFont="1" applyFill="1" applyBorder="1" applyAlignment="1">
      <alignment horizontal="right" vertical="top" wrapText="1"/>
    </xf>
    <xf numFmtId="0" fontId="10" fillId="6" borderId="72" xfId="0" applyFont="1" applyFill="1" applyBorder="1" applyAlignment="1">
      <alignment vertical="center" wrapText="1"/>
    </xf>
    <xf numFmtId="0" fontId="12" fillId="6" borderId="73" xfId="0" applyFont="1" applyFill="1" applyBorder="1" applyAlignment="1">
      <alignment vertical="center" wrapText="1"/>
    </xf>
    <xf numFmtId="0" fontId="12" fillId="6" borderId="74" xfId="0" applyFont="1" applyFill="1" applyBorder="1" applyAlignment="1">
      <alignment horizontal="right" vertical="center" wrapText="1"/>
    </xf>
    <xf numFmtId="164" fontId="12" fillId="6" borderId="73" xfId="0" applyNumberFormat="1" applyFont="1" applyFill="1" applyBorder="1" applyAlignment="1">
      <alignment horizontal="right" vertical="center" wrapText="1"/>
    </xf>
    <xf numFmtId="164" fontId="12" fillId="6" borderId="75" xfId="0" applyNumberFormat="1" applyFont="1" applyFill="1" applyBorder="1" applyAlignment="1">
      <alignment horizontal="right" vertical="center" wrapText="1"/>
    </xf>
    <xf numFmtId="164" fontId="12" fillId="6" borderId="74" xfId="0" applyNumberFormat="1" applyFont="1" applyFill="1" applyBorder="1" applyAlignment="1">
      <alignment horizontal="right" vertical="center" wrapText="1"/>
    </xf>
    <xf numFmtId="0" fontId="13" fillId="7" borderId="5" xfId="0" applyFont="1" applyFill="1" applyBorder="1" applyAlignment="1">
      <alignment horizontal="center"/>
    </xf>
    <xf numFmtId="0" fontId="13" fillId="8" borderId="62" xfId="0" applyFont="1" applyFill="1" applyBorder="1" applyAlignment="1">
      <alignment horizontal="center" vertical="top"/>
    </xf>
    <xf numFmtId="0" fontId="13" fillId="8" borderId="57" xfId="0" applyFont="1" applyFill="1" applyBorder="1" applyAlignment="1">
      <alignment horizontal="center" vertical="top"/>
    </xf>
    <xf numFmtId="0" fontId="13" fillId="8" borderId="57" xfId="0" applyFont="1" applyFill="1" applyBorder="1" applyAlignment="1">
      <alignment horizontal="center" vertical="top" wrapText="1"/>
    </xf>
    <xf numFmtId="165" fontId="13" fillId="8" borderId="63" xfId="0" applyNumberFormat="1" applyFont="1" applyFill="1" applyBorder="1" applyAlignment="1">
      <alignment horizontal="center" vertical="top" wrapText="1"/>
    </xf>
    <xf numFmtId="0" fontId="13" fillId="9" borderId="62" xfId="0" applyFont="1" applyFill="1" applyBorder="1" applyAlignment="1">
      <alignment horizontal="center" vertical="top" wrapText="1"/>
    </xf>
    <xf numFmtId="0" fontId="13" fillId="9" borderId="57" xfId="0" applyFont="1" applyFill="1" applyBorder="1" applyAlignment="1">
      <alignment horizontal="center" vertical="top" wrapText="1"/>
    </xf>
    <xf numFmtId="0" fontId="13" fillId="9" borderId="63" xfId="0" applyFont="1" applyFill="1" applyBorder="1" applyAlignment="1">
      <alignment horizontal="center" vertical="top" wrapText="1"/>
    </xf>
    <xf numFmtId="165" fontId="13" fillId="9" borderId="64" xfId="0" applyNumberFormat="1" applyFont="1" applyFill="1" applyBorder="1" applyAlignment="1">
      <alignment horizontal="center" vertical="top" wrapText="1"/>
    </xf>
    <xf numFmtId="0" fontId="14" fillId="7" borderId="65" xfId="0" applyFont="1" applyFill="1" applyBorder="1" applyAlignment="1">
      <alignment horizontal="center" vertical="top"/>
    </xf>
    <xf numFmtId="0" fontId="15" fillId="7" borderId="56" xfId="0" applyFont="1" applyFill="1" applyBorder="1" applyAlignment="1">
      <alignment vertical="top"/>
    </xf>
    <xf numFmtId="0" fontId="15" fillId="7" borderId="56" xfId="0" applyFont="1" applyFill="1" applyBorder="1" applyAlignment="1">
      <alignment horizontal="center" vertical="top"/>
    </xf>
    <xf numFmtId="0" fontId="22" fillId="7" borderId="56" xfId="0" applyFont="1" applyFill="1" applyBorder="1" applyAlignment="1">
      <alignment vertical="top" wrapText="1"/>
    </xf>
    <xf numFmtId="0" fontId="19" fillId="7" borderId="68" xfId="0" applyFont="1" applyFill="1" applyBorder="1" applyAlignment="1">
      <alignment horizontal="center" vertical="center"/>
    </xf>
    <xf numFmtId="0" fontId="21" fillId="7" borderId="69" xfId="0" applyFont="1" applyFill="1" applyBorder="1" applyAlignment="1">
      <alignment horizontal="left" vertical="center"/>
    </xf>
    <xf numFmtId="0" fontId="20" fillId="7" borderId="69" xfId="0" applyFont="1" applyFill="1" applyBorder="1" applyAlignment="1">
      <alignment horizontal="left" vertical="center"/>
    </xf>
    <xf numFmtId="0" fontId="20" fillId="7" borderId="69" xfId="0" applyFont="1" applyFill="1" applyBorder="1" applyAlignment="1">
      <alignment horizontal="center" vertical="center"/>
    </xf>
    <xf numFmtId="0" fontId="19" fillId="7" borderId="69" xfId="0" applyFont="1" applyFill="1" applyBorder="1" applyAlignment="1">
      <alignment horizontal="left" vertical="center" wrapText="1"/>
    </xf>
    <xf numFmtId="0" fontId="18" fillId="7" borderId="69" xfId="0" applyFont="1" applyFill="1" applyBorder="1" applyAlignment="1">
      <alignment horizontal="left" vertical="center" wrapText="1"/>
    </xf>
    <xf numFmtId="0" fontId="7" fillId="3" borderId="10" xfId="0" applyFont="1" applyFill="1" applyBorder="1"/>
    <xf numFmtId="0" fontId="7" fillId="3" borderId="5" xfId="0" applyFont="1" applyFill="1" applyBorder="1"/>
    <xf numFmtId="164" fontId="0" fillId="0" borderId="0" xfId="0" applyNumberFormat="1"/>
    <xf numFmtId="0" fontId="19" fillId="4" borderId="68" xfId="0" applyFont="1" applyFill="1" applyBorder="1" applyAlignment="1" applyProtection="1">
      <alignment vertical="center"/>
      <protection locked="0"/>
    </xf>
    <xf numFmtId="166" fontId="18" fillId="4" borderId="69" xfId="1" applyNumberFormat="1" applyFont="1" applyFill="1" applyBorder="1" applyAlignment="1" applyProtection="1">
      <alignment vertical="center"/>
      <protection locked="0"/>
    </xf>
    <xf numFmtId="166" fontId="18" fillId="4" borderId="70" xfId="1" applyNumberFormat="1" applyFont="1" applyFill="1" applyBorder="1" applyAlignment="1" applyProtection="1">
      <alignment vertical="center"/>
      <protection locked="0"/>
    </xf>
    <xf numFmtId="166" fontId="18" fillId="4" borderId="71" xfId="1" applyNumberFormat="1" applyFont="1" applyFill="1" applyBorder="1" applyAlignment="1" applyProtection="1">
      <alignment vertical="center"/>
      <protection locked="0"/>
    </xf>
    <xf numFmtId="49" fontId="7" fillId="4" borderId="20" xfId="0" applyNumberFormat="1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Protection="1">
      <protection locked="0"/>
    </xf>
    <xf numFmtId="0" fontId="2" fillId="0" borderId="22" xfId="0" applyFont="1" applyBorder="1" applyProtection="1">
      <protection locked="0"/>
    </xf>
    <xf numFmtId="49" fontId="7" fillId="4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23" xfId="0" applyFont="1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49" fontId="6" fillId="2" borderId="6" xfId="0" applyNumberFormat="1" applyFont="1" applyFill="1" applyBorder="1" applyAlignment="1">
      <alignment horizontal="left" vertical="center" wrapText="1"/>
    </xf>
    <xf numFmtId="0" fontId="2" fillId="0" borderId="7" xfId="0" applyFont="1" applyBorder="1"/>
    <xf numFmtId="0" fontId="2" fillId="0" borderId="8" xfId="0" applyFont="1" applyBorder="1"/>
    <xf numFmtId="49" fontId="7" fillId="0" borderId="14" xfId="0" applyNumberFormat="1" applyFont="1" applyBorder="1" applyAlignment="1">
      <alignment horizontal="left" vertical="center" wrapText="1"/>
    </xf>
    <xf numFmtId="0" fontId="2" fillId="0" borderId="14" xfId="0" applyFont="1" applyBorder="1"/>
    <xf numFmtId="49" fontId="7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7" xfId="0" applyFont="1" applyBorder="1" applyProtection="1">
      <protection locked="0"/>
    </xf>
    <xf numFmtId="0" fontId="2" fillId="0" borderId="19" xfId="0" applyFont="1" applyBorder="1" applyProtection="1">
      <protection locked="0"/>
    </xf>
    <xf numFmtId="49" fontId="7" fillId="4" borderId="6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Font="1" applyBorder="1" applyProtection="1">
      <protection locked="0"/>
    </xf>
    <xf numFmtId="49" fontId="7" fillId="4" borderId="24" xfId="0" applyNumberFormat="1" applyFont="1" applyFill="1" applyBorder="1" applyAlignment="1" applyProtection="1">
      <alignment horizontal="left" vertical="center"/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9" fillId="2" borderId="29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2" fillId="0" borderId="31" xfId="0" applyFont="1" applyBorder="1"/>
    <xf numFmtId="0" fontId="9" fillId="2" borderId="32" xfId="0" applyFont="1" applyFill="1" applyBorder="1" applyAlignment="1">
      <alignment horizontal="center" vertical="top" wrapText="1"/>
    </xf>
    <xf numFmtId="0" fontId="2" fillId="0" borderId="38" xfId="0" applyFont="1" applyBorder="1"/>
    <xf numFmtId="0" fontId="2" fillId="0" borderId="44" xfId="0" applyFont="1" applyBorder="1"/>
    <xf numFmtId="0" fontId="9" fillId="2" borderId="33" xfId="0" applyFont="1" applyFill="1" applyBorder="1" applyAlignment="1">
      <alignment horizontal="center" vertical="top" wrapText="1"/>
    </xf>
    <xf numFmtId="0" fontId="2" fillId="0" borderId="39" xfId="0" applyFont="1" applyBorder="1"/>
    <xf numFmtId="0" fontId="2" fillId="0" borderId="45" xfId="0" applyFont="1" applyBorder="1"/>
    <xf numFmtId="0" fontId="9" fillId="2" borderId="34" xfId="0" applyFont="1" applyFill="1" applyBorder="1" applyAlignment="1">
      <alignment horizontal="center" vertical="top" wrapText="1"/>
    </xf>
    <xf numFmtId="0" fontId="2" fillId="0" borderId="40" xfId="0" applyFont="1" applyBorder="1"/>
    <xf numFmtId="0" fontId="2" fillId="0" borderId="46" xfId="0" applyFont="1" applyBorder="1"/>
    <xf numFmtId="0" fontId="9" fillId="2" borderId="35" xfId="0" applyFont="1" applyFill="1" applyBorder="1" applyAlignment="1">
      <alignment horizontal="center" vertical="top" wrapText="1"/>
    </xf>
    <xf numFmtId="0" fontId="2" fillId="0" borderId="36" xfId="0" applyFont="1" applyBorder="1"/>
    <xf numFmtId="0" fontId="2" fillId="0" borderId="37" xfId="0" applyFont="1" applyBorder="1"/>
    <xf numFmtId="0" fontId="2" fillId="0" borderId="41" xfId="0" applyFont="1" applyBorder="1"/>
    <xf numFmtId="0" fontId="2" fillId="0" borderId="42" xfId="0" applyFont="1" applyBorder="1"/>
    <xf numFmtId="0" fontId="2" fillId="0" borderId="43" xfId="0" applyFont="1" applyBorder="1"/>
    <xf numFmtId="0" fontId="23" fillId="7" borderId="20" xfId="0" applyFont="1" applyFill="1" applyBorder="1" applyAlignment="1">
      <alignment horizontal="center"/>
    </xf>
    <xf numFmtId="0" fontId="24" fillId="0" borderId="21" xfId="0" applyFont="1" applyBorder="1"/>
    <xf numFmtId="0" fontId="24" fillId="0" borderId="22" xfId="0" applyFont="1" applyBorder="1"/>
    <xf numFmtId="0" fontId="13" fillId="8" borderId="58" xfId="0" applyFont="1" applyFill="1" applyBorder="1" applyAlignment="1">
      <alignment horizontal="center"/>
    </xf>
    <xf numFmtId="0" fontId="2" fillId="0" borderId="59" xfId="0" applyFont="1" applyBorder="1"/>
    <xf numFmtId="0" fontId="2" fillId="0" borderId="60" xfId="0" applyFont="1" applyBorder="1"/>
    <xf numFmtId="0" fontId="13" fillId="9" borderId="58" xfId="0" applyFont="1" applyFill="1" applyBorder="1" applyAlignment="1">
      <alignment horizontal="center"/>
    </xf>
    <xf numFmtId="0" fontId="2" fillId="0" borderId="61" xfId="0" applyFont="1" applyBorder="1"/>
    <xf numFmtId="4" fontId="18" fillId="7" borderId="70" xfId="0" applyNumberFormat="1" applyFont="1" applyFill="1" applyBorder="1" applyAlignment="1">
      <alignment horizontal="right" vertical="center" wrapText="1"/>
    </xf>
    <xf numFmtId="4" fontId="16" fillId="7" borderId="66" xfId="0" applyNumberFormat="1" applyFont="1" applyFill="1" applyBorder="1" applyAlignment="1">
      <alignment vertical="top"/>
    </xf>
    <xf numFmtId="4" fontId="18" fillId="7" borderId="70" xfId="0" applyNumberFormat="1" applyFont="1" applyFill="1" applyBorder="1" applyAlignment="1">
      <alignment vertical="center"/>
    </xf>
    <xf numFmtId="4" fontId="16" fillId="7" borderId="56" xfId="0" applyNumberFormat="1" applyFont="1" applyFill="1" applyBorder="1" applyAlignment="1">
      <alignment horizontal="right" vertical="top"/>
    </xf>
    <xf numFmtId="170" fontId="10" fillId="5" borderId="54" xfId="0" applyNumberFormat="1" applyFont="1" applyFill="1" applyBorder="1" applyAlignment="1">
      <alignment horizontal="right" vertical="top" wrapText="1"/>
    </xf>
    <xf numFmtId="170" fontId="10" fillId="5" borderId="56" xfId="0" applyNumberFormat="1" applyFont="1" applyFill="1" applyBorder="1" applyAlignment="1">
      <alignment horizontal="right" vertical="top" wrapText="1"/>
    </xf>
    <xf numFmtId="170" fontId="10" fillId="5" borderId="55" xfId="0" applyNumberFormat="1" applyFont="1" applyFill="1" applyBorder="1" applyAlignment="1">
      <alignment horizontal="right" vertical="top" wrapText="1"/>
    </xf>
    <xf numFmtId="170" fontId="12" fillId="6" borderId="74" xfId="0" applyNumberFormat="1" applyFont="1" applyFill="1" applyBorder="1" applyAlignment="1">
      <alignment horizontal="righ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68"/>
  <sheetViews>
    <sheetView tabSelected="1" workbookViewId="0">
      <selection activeCell="G8" sqref="G8"/>
    </sheetView>
  </sheetViews>
  <sheetFormatPr defaultColWidth="14.42578125" defaultRowHeight="15" customHeight="1" x14ac:dyDescent="0.2"/>
  <cols>
    <col min="1" max="1" width="5.42578125" customWidth="1"/>
    <col min="2" max="2" width="21.42578125" customWidth="1"/>
    <col min="3" max="3" width="6.42578125" customWidth="1"/>
    <col min="4" max="5" width="11.42578125" customWidth="1"/>
    <col min="6" max="6" width="13.5703125" customWidth="1"/>
    <col min="7" max="8" width="11.42578125" customWidth="1"/>
    <col min="9" max="9" width="13.5703125" customWidth="1"/>
    <col min="10" max="10" width="8.7109375" customWidth="1"/>
    <col min="11" max="11" width="18.42578125" customWidth="1"/>
    <col min="12" max="26" width="8.7109375" customWidth="1"/>
  </cols>
  <sheetData>
    <row r="1" spans="1:11" ht="30.75" customHeight="1" x14ac:dyDescent="0.2">
      <c r="A1" s="89" t="s">
        <v>0</v>
      </c>
      <c r="B1" s="90"/>
      <c r="C1" s="90"/>
      <c r="D1" s="90"/>
      <c r="E1" s="90"/>
      <c r="F1" s="90"/>
      <c r="G1" s="90"/>
      <c r="H1" s="90"/>
      <c r="I1" s="91"/>
      <c r="J1" s="24"/>
      <c r="K1" s="24"/>
    </row>
    <row r="2" spans="1:11" ht="37.5" customHeight="1" x14ac:dyDescent="0.2">
      <c r="A2" s="9" t="s">
        <v>1</v>
      </c>
      <c r="B2" s="10"/>
      <c r="C2" s="11"/>
      <c r="D2" s="92" t="s">
        <v>2</v>
      </c>
      <c r="E2" s="93"/>
      <c r="F2" s="93"/>
      <c r="G2" s="93"/>
      <c r="H2" s="93"/>
      <c r="I2" s="94"/>
      <c r="J2" s="24"/>
      <c r="K2" s="24"/>
    </row>
    <row r="3" spans="1:11" ht="16.5" customHeight="1" x14ac:dyDescent="0.2">
      <c r="A3" s="12" t="s">
        <v>3</v>
      </c>
      <c r="B3" s="10"/>
      <c r="C3" s="13"/>
      <c r="D3" s="14" t="s">
        <v>43</v>
      </c>
      <c r="E3" s="15"/>
      <c r="F3" s="15"/>
      <c r="G3" s="10"/>
      <c r="H3" s="16"/>
      <c r="I3" s="17"/>
      <c r="J3" s="24"/>
      <c r="K3" s="77" t="s">
        <v>4</v>
      </c>
    </row>
    <row r="4" spans="1:11" ht="13.5" customHeight="1" x14ac:dyDescent="0.2">
      <c r="A4" s="18" t="s">
        <v>5</v>
      </c>
      <c r="B4" s="19"/>
      <c r="C4" s="20"/>
      <c r="D4" s="20"/>
      <c r="E4" s="21"/>
      <c r="F4" s="21"/>
      <c r="G4" s="21"/>
      <c r="H4" s="21"/>
      <c r="I4" s="22"/>
      <c r="J4" s="24"/>
      <c r="K4" s="78" t="s">
        <v>6</v>
      </c>
    </row>
    <row r="5" spans="1:11" ht="27" customHeight="1" x14ac:dyDescent="0.2">
      <c r="A5" s="23" t="s">
        <v>7</v>
      </c>
      <c r="B5" s="24"/>
      <c r="C5" s="95" t="s">
        <v>8</v>
      </c>
      <c r="D5" s="96"/>
      <c r="E5" s="96"/>
      <c r="F5" s="96"/>
      <c r="G5" s="25" t="s">
        <v>9</v>
      </c>
      <c r="H5" s="26" t="s">
        <v>10</v>
      </c>
      <c r="I5" s="27"/>
      <c r="J5" s="24"/>
      <c r="K5" s="24"/>
    </row>
    <row r="6" spans="1:11" ht="13.5" customHeight="1" x14ac:dyDescent="0.2">
      <c r="A6" s="28"/>
      <c r="B6" s="29"/>
      <c r="C6" s="26"/>
      <c r="D6" s="29"/>
      <c r="E6" s="29"/>
      <c r="F6" s="29"/>
      <c r="G6" s="25" t="s">
        <v>11</v>
      </c>
      <c r="H6" s="26" t="s">
        <v>12</v>
      </c>
      <c r="I6" s="27"/>
      <c r="J6" s="24"/>
      <c r="K6" s="24"/>
    </row>
    <row r="7" spans="1:11" ht="13.5" customHeight="1" x14ac:dyDescent="0.2">
      <c r="A7" s="30"/>
      <c r="B7" s="31"/>
      <c r="C7" s="32"/>
      <c r="D7" s="33"/>
      <c r="E7" s="33"/>
      <c r="F7" s="33"/>
      <c r="G7" s="34"/>
      <c r="H7" s="33"/>
      <c r="I7" s="35"/>
      <c r="J7" s="24"/>
      <c r="K7" s="24"/>
    </row>
    <row r="8" spans="1:11" ht="27" customHeight="1" x14ac:dyDescent="0.2">
      <c r="A8" s="23" t="s">
        <v>13</v>
      </c>
      <c r="B8" s="24"/>
      <c r="C8" s="97"/>
      <c r="D8" s="98"/>
      <c r="E8" s="98"/>
      <c r="F8" s="99"/>
      <c r="G8" s="25" t="s">
        <v>9</v>
      </c>
      <c r="H8" s="100"/>
      <c r="I8" s="101"/>
      <c r="J8" s="24"/>
      <c r="K8" s="24"/>
    </row>
    <row r="9" spans="1:11" ht="12.75" customHeight="1" x14ac:dyDescent="0.2">
      <c r="A9" s="28"/>
      <c r="B9" s="29"/>
      <c r="C9" s="84"/>
      <c r="D9" s="85"/>
      <c r="E9" s="85"/>
      <c r="F9" s="86"/>
      <c r="G9" s="25" t="s">
        <v>11</v>
      </c>
      <c r="H9" s="87"/>
      <c r="I9" s="88"/>
      <c r="J9" s="24"/>
      <c r="K9" s="24"/>
    </row>
    <row r="10" spans="1:11" ht="12.75" customHeight="1" x14ac:dyDescent="0.2">
      <c r="A10" s="30"/>
      <c r="B10" s="4"/>
      <c r="C10" s="102"/>
      <c r="D10" s="103"/>
      <c r="E10" s="103"/>
      <c r="F10" s="104"/>
      <c r="G10" s="36"/>
      <c r="H10" s="33"/>
      <c r="I10" s="35"/>
      <c r="J10" s="24"/>
      <c r="K10" s="24"/>
    </row>
    <row r="11" spans="1:11" ht="12.75" customHeight="1" x14ac:dyDescent="0.2">
      <c r="A11" s="37"/>
      <c r="B11" s="38"/>
      <c r="C11" s="39"/>
      <c r="D11" s="40"/>
      <c r="E11" s="40"/>
      <c r="F11" s="40"/>
      <c r="G11" s="41"/>
      <c r="H11" s="40"/>
      <c r="I11" s="42"/>
      <c r="J11" s="24"/>
      <c r="K11" s="24"/>
    </row>
    <row r="12" spans="1:11" ht="18.75" customHeight="1" x14ac:dyDescent="0.2">
      <c r="A12" s="105" t="s">
        <v>14</v>
      </c>
      <c r="B12" s="106"/>
      <c r="C12" s="106"/>
      <c r="D12" s="106"/>
      <c r="E12" s="106"/>
      <c r="F12" s="106"/>
      <c r="G12" s="106"/>
      <c r="H12" s="106"/>
      <c r="I12" s="107"/>
      <c r="J12" s="24"/>
      <c r="K12" s="24"/>
    </row>
    <row r="13" spans="1:11" ht="12.75" customHeight="1" x14ac:dyDescent="0.2">
      <c r="A13" s="108" t="s">
        <v>15</v>
      </c>
      <c r="B13" s="111" t="s">
        <v>16</v>
      </c>
      <c r="C13" s="114" t="s">
        <v>17</v>
      </c>
      <c r="D13" s="117" t="s">
        <v>18</v>
      </c>
      <c r="E13" s="118"/>
      <c r="F13" s="119"/>
      <c r="G13" s="117" t="s">
        <v>19</v>
      </c>
      <c r="H13" s="118"/>
      <c r="I13" s="119"/>
      <c r="J13" s="24"/>
      <c r="K13" s="24"/>
    </row>
    <row r="14" spans="1:11" ht="6.75" customHeight="1" x14ac:dyDescent="0.2">
      <c r="A14" s="109"/>
      <c r="B14" s="112"/>
      <c r="C14" s="115"/>
      <c r="D14" s="120"/>
      <c r="E14" s="121"/>
      <c r="F14" s="122"/>
      <c r="G14" s="120"/>
      <c r="H14" s="121"/>
      <c r="I14" s="122"/>
      <c r="J14" s="24"/>
      <c r="K14" s="24"/>
    </row>
    <row r="15" spans="1:11" ht="44.25" customHeight="1" x14ac:dyDescent="0.2">
      <c r="A15" s="110"/>
      <c r="B15" s="113"/>
      <c r="C15" s="116"/>
      <c r="D15" s="43" t="s">
        <v>20</v>
      </c>
      <c r="E15" s="44" t="s">
        <v>21</v>
      </c>
      <c r="F15" s="45" t="s">
        <v>22</v>
      </c>
      <c r="G15" s="46" t="s">
        <v>23</v>
      </c>
      <c r="H15" s="47" t="s">
        <v>24</v>
      </c>
      <c r="I15" s="48" t="s">
        <v>25</v>
      </c>
      <c r="J15" s="24"/>
      <c r="K15" s="24"/>
    </row>
    <row r="16" spans="1:11" ht="15.75" thickTop="1" thickBot="1" x14ac:dyDescent="0.25">
      <c r="A16" s="49">
        <v>1</v>
      </c>
      <c r="B16" s="50" t="s">
        <v>41</v>
      </c>
      <c r="C16" s="51">
        <v>40</v>
      </c>
      <c r="D16" s="135">
        <v>10000</v>
      </c>
      <c r="E16" s="136">
        <f t="shared" ref="E16" si="0">D16/1.21</f>
        <v>8264.4628099173551</v>
      </c>
      <c r="F16" s="137">
        <f t="shared" ref="F16" si="1">C16*D16</f>
        <v>400000</v>
      </c>
      <c r="G16" s="1">
        <f>H16*1.21</f>
        <v>0</v>
      </c>
      <c r="H16" s="2">
        <f>Položky!K5</f>
        <v>0</v>
      </c>
      <c r="I16" s="3">
        <f>C16*G16</f>
        <v>0</v>
      </c>
      <c r="J16" s="24"/>
      <c r="K16" s="24"/>
    </row>
    <row r="17" spans="1:9" ht="16.5" customHeight="1" thickTop="1" thickBot="1" x14ac:dyDescent="0.25">
      <c r="A17" s="52"/>
      <c r="B17" s="53" t="s">
        <v>26</v>
      </c>
      <c r="C17" s="54"/>
      <c r="D17" s="55"/>
      <c r="E17" s="56"/>
      <c r="F17" s="138">
        <f>SUM(F16:F16)</f>
        <v>400000</v>
      </c>
      <c r="G17" s="55"/>
      <c r="H17" s="56"/>
      <c r="I17" s="57">
        <f>SUM(I16:I16)</f>
        <v>0</v>
      </c>
    </row>
    <row r="18" spans="1:9" ht="12.75" customHeight="1" x14ac:dyDescent="0.2"/>
    <row r="19" spans="1:9" ht="12.75" customHeight="1" x14ac:dyDescent="0.2">
      <c r="F19" s="79"/>
    </row>
    <row r="20" spans="1:9" ht="12.75" customHeight="1" x14ac:dyDescent="0.2"/>
    <row r="21" spans="1:9" ht="12.75" customHeight="1" x14ac:dyDescent="0.2"/>
    <row r="22" spans="1:9" ht="12.75" customHeight="1" x14ac:dyDescent="0.2"/>
    <row r="23" spans="1:9" ht="12.75" customHeight="1" x14ac:dyDescent="0.2"/>
    <row r="24" spans="1:9" ht="12.75" customHeight="1" x14ac:dyDescent="0.2"/>
    <row r="25" spans="1:9" ht="12.75" customHeight="1" x14ac:dyDescent="0.2"/>
    <row r="26" spans="1:9" ht="12.75" customHeight="1" x14ac:dyDescent="0.2"/>
    <row r="27" spans="1:9" ht="12.75" customHeight="1" x14ac:dyDescent="0.2"/>
    <row r="28" spans="1:9" ht="12.75" customHeight="1" x14ac:dyDescent="0.2"/>
    <row r="29" spans="1:9" ht="12.75" customHeight="1" x14ac:dyDescent="0.2"/>
    <row r="30" spans="1:9" ht="12.75" customHeight="1" x14ac:dyDescent="0.2"/>
    <row r="31" spans="1:9" ht="12.75" customHeight="1" x14ac:dyDescent="0.2"/>
    <row r="32" spans="1:9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sheetProtection algorithmName="SHA-512" hashValue="UsSjT3ag8ouqhI6dN5JG6xGs5KJRBRnKDgfjN6j3TiZeODGgqlJdyOz0lVeXHtLDkqiLWPGOzyYRFHzuu1UDaA==" saltValue="ytYdiyGMiJ1P91dSy04yCw==" spinCount="100000" sheet="1" formatCells="0"/>
  <mergeCells count="14">
    <mergeCell ref="C10:F10"/>
    <mergeCell ref="A12:I12"/>
    <mergeCell ref="A13:A15"/>
    <mergeCell ref="B13:B15"/>
    <mergeCell ref="C13:C15"/>
    <mergeCell ref="D13:F14"/>
    <mergeCell ref="G13:I14"/>
    <mergeCell ref="C9:F9"/>
    <mergeCell ref="H9:I9"/>
    <mergeCell ref="A1:I1"/>
    <mergeCell ref="D2:I2"/>
    <mergeCell ref="C5:F5"/>
    <mergeCell ref="C8:F8"/>
    <mergeCell ref="H8:I8"/>
  </mergeCells>
  <pageMargins left="0.25" right="0.25" top="0.75" bottom="0.75" header="0" footer="0"/>
  <pageSetup paperSize="9" scale="75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N968"/>
  <sheetViews>
    <sheetView workbookViewId="0">
      <selection activeCell="K5" sqref="K5"/>
    </sheetView>
  </sheetViews>
  <sheetFormatPr defaultColWidth="14.42578125" defaultRowHeight="15" customHeight="1" x14ac:dyDescent="0.2"/>
  <cols>
    <col min="1" max="1" width="4.85546875" customWidth="1"/>
    <col min="2" max="2" width="11" customWidth="1"/>
    <col min="3" max="3" width="5.7109375" customWidth="1"/>
    <col min="4" max="4" width="7.85546875" customWidth="1"/>
    <col min="5" max="5" width="49.5703125" customWidth="1"/>
    <col min="6" max="6" width="10.7109375" customWidth="1"/>
    <col min="7" max="7" width="10.85546875" customWidth="1"/>
    <col min="8" max="9" width="11.28515625" customWidth="1"/>
    <col min="10" max="10" width="35.42578125" customWidth="1"/>
    <col min="14" max="14" width="17.42578125" customWidth="1"/>
  </cols>
  <sheetData>
    <row r="1" spans="1:14" ht="15.75" customHeight="1" x14ac:dyDescent="0.25">
      <c r="A1" s="123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5"/>
    </row>
    <row r="2" spans="1:14" ht="15.75" customHeight="1" x14ac:dyDescent="0.2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5.75" customHeight="1" x14ac:dyDescent="0.2">
      <c r="A3" s="126" t="s">
        <v>18</v>
      </c>
      <c r="B3" s="127"/>
      <c r="C3" s="127"/>
      <c r="D3" s="127"/>
      <c r="E3" s="127"/>
      <c r="F3" s="127"/>
      <c r="G3" s="127"/>
      <c r="H3" s="127"/>
      <c r="I3" s="128"/>
      <c r="J3" s="129" t="s">
        <v>27</v>
      </c>
      <c r="K3" s="127"/>
      <c r="L3" s="127"/>
      <c r="M3" s="127"/>
      <c r="N3" s="130"/>
    </row>
    <row r="4" spans="1:14" ht="49.5" customHeight="1" x14ac:dyDescent="0.2">
      <c r="A4" s="59" t="s">
        <v>28</v>
      </c>
      <c r="B4" s="61" t="s">
        <v>29</v>
      </c>
      <c r="C4" s="60" t="s">
        <v>30</v>
      </c>
      <c r="D4" s="60" t="s">
        <v>31</v>
      </c>
      <c r="E4" s="61" t="s">
        <v>32</v>
      </c>
      <c r="F4" s="61" t="s">
        <v>33</v>
      </c>
      <c r="G4" s="61" t="s">
        <v>34</v>
      </c>
      <c r="H4" s="61" t="s">
        <v>35</v>
      </c>
      <c r="I4" s="62" t="s">
        <v>36</v>
      </c>
      <c r="J4" s="63" t="s">
        <v>32</v>
      </c>
      <c r="K4" s="64" t="s">
        <v>37</v>
      </c>
      <c r="L4" s="64" t="s">
        <v>38</v>
      </c>
      <c r="M4" s="65" t="s">
        <v>35</v>
      </c>
      <c r="N4" s="66" t="s">
        <v>36</v>
      </c>
    </row>
    <row r="5" spans="1:14" ht="191.25" x14ac:dyDescent="0.2">
      <c r="A5" s="67">
        <v>1</v>
      </c>
      <c r="B5" s="68" t="s">
        <v>41</v>
      </c>
      <c r="C5" s="69" t="s">
        <v>39</v>
      </c>
      <c r="D5" s="69">
        <v>40</v>
      </c>
      <c r="E5" s="70" t="s">
        <v>42</v>
      </c>
      <c r="F5" s="134">
        <f t="shared" ref="F5" si="0">G5/1.21</f>
        <v>8264.4628099173551</v>
      </c>
      <c r="G5" s="134">
        <v>10000</v>
      </c>
      <c r="H5" s="132">
        <f t="shared" ref="H5:I5" si="1">$D5*F5</f>
        <v>330578.51239669422</v>
      </c>
      <c r="I5" s="132">
        <f t="shared" si="1"/>
        <v>400000</v>
      </c>
      <c r="J5" s="5"/>
      <c r="K5" s="6"/>
      <c r="L5" s="6">
        <f>K5*1.21</f>
        <v>0</v>
      </c>
      <c r="M5" s="7">
        <f>D5*K5</f>
        <v>0</v>
      </c>
      <c r="N5" s="8">
        <f>D5*L5</f>
        <v>0</v>
      </c>
    </row>
    <row r="6" spans="1:14" ht="21" customHeight="1" x14ac:dyDescent="0.2">
      <c r="A6" s="71"/>
      <c r="B6" s="72" t="s">
        <v>40</v>
      </c>
      <c r="C6" s="73"/>
      <c r="D6" s="74"/>
      <c r="E6" s="75"/>
      <c r="F6" s="76"/>
      <c r="G6" s="76"/>
      <c r="H6" s="131">
        <f>SUM(H5:H5)</f>
        <v>330578.51239669422</v>
      </c>
      <c r="I6" s="133">
        <f>SUM(I5:I5)</f>
        <v>400000</v>
      </c>
      <c r="J6" s="80"/>
      <c r="K6" s="81"/>
      <c r="L6" s="81"/>
      <c r="M6" s="82">
        <f>SUM(M5:M5)</f>
        <v>0</v>
      </c>
      <c r="N6" s="83">
        <f>SUM(N5:N5)</f>
        <v>0</v>
      </c>
    </row>
    <row r="7" spans="1:14" ht="15.75" customHeight="1" x14ac:dyDescent="0.2"/>
    <row r="8" spans="1:14" ht="15.75" customHeight="1" x14ac:dyDescent="0.2"/>
    <row r="9" spans="1:14" ht="15.75" customHeight="1" x14ac:dyDescent="0.2"/>
    <row r="10" spans="1:14" ht="15.75" customHeight="1" x14ac:dyDescent="0.2"/>
    <row r="11" spans="1:14" ht="15.75" customHeight="1" x14ac:dyDescent="0.2"/>
    <row r="12" spans="1:14" ht="15.75" customHeight="1" x14ac:dyDescent="0.2"/>
    <row r="13" spans="1:14" ht="15.75" customHeight="1" x14ac:dyDescent="0.2"/>
    <row r="14" spans="1:14" ht="15.75" customHeight="1" x14ac:dyDescent="0.2"/>
    <row r="15" spans="1:14" ht="15.75" customHeight="1" x14ac:dyDescent="0.2"/>
    <row r="16" spans="1:14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</sheetData>
  <sheetProtection algorithmName="SHA-512" hashValue="DG09M+xMCapPRNgOHTuIQBqQVdD5oqAZncSfw1EqESTHQRm6UZ8Kywf2VHvPFz3sEfj/2mnWar5KUqRL1ZEhug==" saltValue="mzBVcwSMlnXgDhHzHdZ62g==" spinCount="100000" sheet="1" formatCells="0" formatColumns="0" formatRows="0" insertHyperlinks="0"/>
  <mergeCells count="3">
    <mergeCell ref="A1:N1"/>
    <mergeCell ref="A3:I3"/>
    <mergeCell ref="J3:N3"/>
  </mergeCells>
  <printOptions horizontalCentered="1" gridLines="1"/>
  <pageMargins left="0.23622047244094491" right="0.23622047244094491" top="0.74803149606299213" bottom="0.74803149606299213" header="0" footer="0"/>
  <pageSetup paperSize="8" scale="115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Sumář</vt:lpstr>
      <vt:lpstr>Položky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Učitel</dc:creator>
  <cp:lastModifiedBy>Rostislav Miarka</cp:lastModifiedBy>
  <cp:lastPrinted>2022-10-04T10:45:29Z</cp:lastPrinted>
  <dcterms:created xsi:type="dcterms:W3CDTF">2022-02-20T21:05:42Z</dcterms:created>
  <dcterms:modified xsi:type="dcterms:W3CDTF">2023-03-24T10:23:31Z</dcterms:modified>
</cp:coreProperties>
</file>