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V:\REKONSTRUKCE\zabezpečení\"/>
    </mc:Choice>
  </mc:AlternateContent>
  <bookViews>
    <workbookView xWindow="-2256" yWindow="-23520" windowWidth="38400" windowHeight="23520"/>
  </bookViews>
  <sheets>
    <sheet name="Rekapitulace" sheetId="5" r:id="rId1"/>
    <sheet name="PZTS+ LDP" sheetId="4" r:id="rId2"/>
    <sheet name="CCTV" sheetId="2" r:id="rId3"/>
    <sheet name="DT" sheetId="7" r:id="rId4"/>
  </sheets>
  <definedNames>
    <definedName name="_xlnm._FilterDatabase" localSheetId="2" hidden="1">CCTV!$C$4:$C$50</definedName>
    <definedName name="afs">#REF!</definedName>
    <definedName name="DIGITAL_Bitron" localSheetId="2">CCTV!#REF!</definedName>
    <definedName name="DIGITAL_Bitron">#REF!</definedName>
    <definedName name="DIGITAL_Videx" localSheetId="2">CCTV!#REF!</definedName>
    <definedName name="DIGITAL_Videx">#REF!</definedName>
    <definedName name="DOMOVNÍ_TELEFONY" localSheetId="2">#REF!</definedName>
    <definedName name="DOMOVNÍ_TELEFONY">#REF!</definedName>
    <definedName name="DOMULAR" localSheetId="2">#REF!</definedName>
    <definedName name="DOMULAR">#REF!</definedName>
    <definedName name="EPSE">#REF!</definedName>
    <definedName name="_xlnm.Print_Area" localSheetId="2">CCTV!$A$1:$H$50</definedName>
    <definedName name="_xlnm.Print_Area" localSheetId="3">DT!$A$1:$H$27</definedName>
    <definedName name="_xlnm.Print_Area" localSheetId="1">'PZTS+ LDP'!$A$1:$H$50</definedName>
    <definedName name="PROPOUŠŤÁK_Videx" localSheetId="2">CCTV!#REF!</definedName>
    <definedName name="PROPOUŠŤÁK_Videx">#REF!</definedName>
    <definedName name="Příslušenství_dveřních_systémů" localSheetId="2">CCTV!#REF!</definedName>
    <definedName name="Příslušenství_dveřních_systémů">#REF!</definedName>
    <definedName name="Příslušenství_RESISTANT" localSheetId="2">CCTV!#REF!</definedName>
    <definedName name="Příslušenství_RESISTANT">#REF!</definedName>
    <definedName name="RESISTANT" localSheetId="2">CCTV!#REF!</definedName>
    <definedName name="RESISTANT">#REF!</definedName>
    <definedName name="sad">#REF!</definedName>
    <definedName name="Skladané_soupravy" localSheetId="2">CCTV!#REF!</definedName>
    <definedName name="Skladané_soupravy">#REF!</definedName>
    <definedName name="SOUPRAVY_Bitron" localSheetId="2">CCTV!#REF!</definedName>
    <definedName name="SOUPRAVY_Bitron">#REF!</definedName>
    <definedName name="SOUPRAVY_Videx" localSheetId="2">CCTV!#REF!</definedName>
    <definedName name="SOUPRAVY_Videx">#REF!</definedName>
    <definedName name="VIDEOSOUPRAVY_Bitron" localSheetId="2">CCTV!#REF!</definedName>
    <definedName name="VIDEOSOUPRAVY_Bitron">#REF!</definedName>
    <definedName name="VIDEOSOUPRAVY_Videx" localSheetId="2">CCTV!#REF!</definedName>
    <definedName name="VIDEOSOUPRAVY_Videx">#REF!</definedName>
    <definedName name="VIDEOTELEFONY_Bitron" localSheetId="2">#REF!</definedName>
    <definedName name="VIDEOTELEFONY_Bitron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17" i="7" l="1"/>
  <c r="G17" i="7"/>
  <c r="H17" i="7"/>
  <c r="G26" i="2"/>
  <c r="H26" i="2" s="1"/>
  <c r="E26" i="2"/>
  <c r="G25" i="2"/>
  <c r="E25" i="2"/>
  <c r="G48" i="2"/>
  <c r="E48" i="2"/>
  <c r="G47" i="2"/>
  <c r="E47" i="2"/>
  <c r="G46" i="2"/>
  <c r="E46" i="2"/>
  <c r="G45" i="2"/>
  <c r="E45" i="2"/>
  <c r="G44" i="2"/>
  <c r="E44" i="2"/>
  <c r="G43" i="2"/>
  <c r="E43" i="2"/>
  <c r="G42" i="2"/>
  <c r="E42" i="2"/>
  <c r="G41" i="2"/>
  <c r="E41" i="2"/>
  <c r="G40" i="2"/>
  <c r="H40" i="2" s="1"/>
  <c r="E40" i="2"/>
  <c r="G39" i="2"/>
  <c r="E39" i="2"/>
  <c r="G38" i="2"/>
  <c r="E38" i="2"/>
  <c r="G27" i="4"/>
  <c r="H27" i="4" s="1"/>
  <c r="E27" i="4"/>
  <c r="G26" i="4"/>
  <c r="H26" i="4" s="1"/>
  <c r="E26" i="4"/>
  <c r="G25" i="7"/>
  <c r="G24" i="7"/>
  <c r="G23" i="7"/>
  <c r="G22" i="7"/>
  <c r="G21" i="7"/>
  <c r="G20" i="7"/>
  <c r="G19" i="7"/>
  <c r="G18" i="7"/>
  <c r="H18" i="7" s="1"/>
  <c r="G16" i="7"/>
  <c r="H16" i="7" s="1"/>
  <c r="G15" i="7"/>
  <c r="H15" i="7" s="1"/>
  <c r="G14" i="7"/>
  <c r="G13" i="7"/>
  <c r="G12" i="7"/>
  <c r="E5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G15" i="4"/>
  <c r="H15" i="4" s="1"/>
  <c r="E12" i="7"/>
  <c r="E18" i="7"/>
  <c r="E16" i="7"/>
  <c r="E14" i="7"/>
  <c r="E13" i="7"/>
  <c r="G11" i="7"/>
  <c r="E11" i="7"/>
  <c r="G10" i="4"/>
  <c r="G25" i="4"/>
  <c r="H12" i="7" l="1"/>
  <c r="H13" i="7"/>
  <c r="H14" i="7"/>
  <c r="H25" i="2"/>
  <c r="H45" i="2"/>
  <c r="H43" i="2"/>
  <c r="H41" i="2"/>
  <c r="H42" i="2"/>
  <c r="H48" i="2"/>
  <c r="H38" i="2"/>
  <c r="H47" i="2"/>
  <c r="H39" i="2"/>
  <c r="H44" i="2"/>
  <c r="H46" i="2"/>
  <c r="H11" i="7"/>
  <c r="H10" i="4"/>
  <c r="H25" i="4"/>
  <c r="G15" i="2" l="1"/>
  <c r="E15" i="2"/>
  <c r="G14" i="2"/>
  <c r="E14" i="2"/>
  <c r="G9" i="2"/>
  <c r="E9" i="2"/>
  <c r="H15" i="2" l="1"/>
  <c r="H14" i="2"/>
  <c r="H9" i="2"/>
  <c r="G47" i="4" l="1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4" i="4"/>
  <c r="G23" i="4"/>
  <c r="G22" i="4"/>
  <c r="G21" i="4"/>
  <c r="G20" i="4"/>
  <c r="G18" i="4"/>
  <c r="G16" i="4"/>
  <c r="G14" i="4"/>
  <c r="G13" i="4"/>
  <c r="G12" i="4"/>
  <c r="G17" i="4"/>
  <c r="G19" i="4"/>
  <c r="G11" i="4"/>
  <c r="G9" i="4"/>
  <c r="G8" i="4"/>
  <c r="G7" i="4"/>
  <c r="G6" i="4"/>
  <c r="G5" i="4"/>
  <c r="H38" i="4" l="1"/>
  <c r="H9" i="4"/>
  <c r="H14" i="4"/>
  <c r="H36" i="4"/>
  <c r="H5" i="4"/>
  <c r="H12" i="4"/>
  <c r="H20" i="4"/>
  <c r="H13" i="4"/>
  <c r="H17" i="4"/>
  <c r="H30" i="4"/>
  <c r="H44" i="4"/>
  <c r="H45" i="4"/>
  <c r="H18" i="4"/>
  <c r="H23" i="4"/>
  <c r="H33" i="4"/>
  <c r="H6" i="4"/>
  <c r="H35" i="4"/>
  <c r="H39" i="4"/>
  <c r="H46" i="4"/>
  <c r="H11" i="4"/>
  <c r="H19" i="4"/>
  <c r="H37" i="4"/>
  <c r="H7" i="4"/>
  <c r="H32" i="4"/>
  <c r="H40" i="4"/>
  <c r="H31" i="4"/>
  <c r="H42" i="4"/>
  <c r="H29" i="4"/>
  <c r="H43" i="4"/>
  <c r="H22" i="4"/>
  <c r="H28" i="4"/>
  <c r="H34" i="4"/>
  <c r="H41" i="4"/>
  <c r="H47" i="4"/>
  <c r="H21" i="4"/>
  <c r="H24" i="4"/>
  <c r="H16" i="4"/>
  <c r="H8" i="4"/>
  <c r="H49" i="4" l="1"/>
  <c r="B5" i="5" s="1"/>
  <c r="E10" i="7" l="1"/>
  <c r="G10" i="7"/>
  <c r="E19" i="7"/>
  <c r="H19" i="7" s="1"/>
  <c r="E20" i="7"/>
  <c r="H20" i="7" s="1"/>
  <c r="E21" i="7"/>
  <c r="H21" i="7" s="1"/>
  <c r="E22" i="7"/>
  <c r="H22" i="7" s="1"/>
  <c r="E23" i="7"/>
  <c r="H23" i="7" s="1"/>
  <c r="E24" i="7"/>
  <c r="H24" i="7" s="1"/>
  <c r="E25" i="7"/>
  <c r="H25" i="7" s="1"/>
  <c r="G23" i="2"/>
  <c r="E23" i="2"/>
  <c r="G22" i="2"/>
  <c r="E22" i="2"/>
  <c r="G37" i="2"/>
  <c r="E37" i="2"/>
  <c r="G36" i="2"/>
  <c r="E36" i="2"/>
  <c r="G35" i="2"/>
  <c r="E35" i="2"/>
  <c r="G34" i="2"/>
  <c r="E34" i="2"/>
  <c r="G33" i="2"/>
  <c r="E33" i="2"/>
  <c r="G32" i="2"/>
  <c r="E32" i="2"/>
  <c r="G31" i="2"/>
  <c r="E31" i="2"/>
  <c r="G30" i="2"/>
  <c r="E30" i="2"/>
  <c r="G29" i="2"/>
  <c r="E29" i="2"/>
  <c r="G28" i="2"/>
  <c r="E28" i="2"/>
  <c r="G27" i="2"/>
  <c r="E27" i="2"/>
  <c r="H36" i="2" l="1"/>
  <c r="H32" i="2"/>
  <c r="H28" i="2"/>
  <c r="H27" i="2"/>
  <c r="H30" i="2"/>
  <c r="H23" i="2"/>
  <c r="H33" i="2"/>
  <c r="H37" i="2"/>
  <c r="H35" i="2"/>
  <c r="H31" i="2"/>
  <c r="H34" i="2"/>
  <c r="H10" i="7"/>
  <c r="H29" i="2"/>
  <c r="H22" i="2"/>
  <c r="H27" i="7" l="1"/>
  <c r="B7" i="5" s="1"/>
  <c r="E7" i="2"/>
  <c r="G7" i="2"/>
  <c r="G24" i="2"/>
  <c r="E24" i="2"/>
  <c r="E5" i="2"/>
  <c r="G5" i="2"/>
  <c r="E8" i="2"/>
  <c r="G8" i="2"/>
  <c r="G6" i="2"/>
  <c r="E6" i="2"/>
  <c r="G10" i="2"/>
  <c r="E10" i="2"/>
  <c r="G11" i="2"/>
  <c r="E11" i="2"/>
  <c r="G12" i="2"/>
  <c r="E12" i="2"/>
  <c r="G13" i="2"/>
  <c r="E13" i="2"/>
  <c r="G19" i="2"/>
  <c r="E19" i="2"/>
  <c r="G20" i="2"/>
  <c r="E20" i="2"/>
  <c r="G21" i="2"/>
  <c r="E21" i="2"/>
  <c r="E16" i="2" l="1"/>
  <c r="H20" i="2"/>
  <c r="H24" i="2"/>
  <c r="G16" i="2"/>
  <c r="H7" i="2"/>
  <c r="H10" i="2"/>
  <c r="H6" i="2"/>
  <c r="H21" i="2"/>
  <c r="H19" i="2"/>
  <c r="H13" i="2"/>
  <c r="H11" i="2"/>
  <c r="H12" i="2"/>
  <c r="H8" i="2"/>
  <c r="H5" i="2"/>
  <c r="H16" i="2" l="1"/>
  <c r="H50" i="2" s="1"/>
  <c r="B6" i="5" s="1"/>
  <c r="B9" i="5" s="1"/>
  <c r="B11" i="5" s="1"/>
</calcChain>
</file>

<file path=xl/sharedStrings.xml><?xml version="1.0" encoding="utf-8"?>
<sst xmlns="http://schemas.openxmlformats.org/spreadsheetml/2006/main" count="153" uniqueCount="107">
  <si>
    <t>Oboustranná nálepka "Objekt střežen bezpečnostním systémem"Velikost 90 x 70 mm</t>
  </si>
  <si>
    <t>Expandér 8 zón, 4 PGM výstupy s vestavěným napájecím zdrojem 13,8Vss / max.3A (pro AKU a AUX), možnost měření napětí, odběru z klávesnic. Vestavěno v kovovém krytu s tamperem, včetně transformátoru, místo pro aku ...</t>
  </si>
  <si>
    <t>Bezúdržbový akumulátor 18 Ah/12V o hmotnosti 5,85Kg, rozměr: 181x76x167mm s okem pro šroub životností až 10 let.V balení nejsou šroubky pro baterii </t>
  </si>
  <si>
    <t>Montážní krabička na omítku, 16 letovacích svorek, bílá barva </t>
  </si>
  <si>
    <t>Cena/ks</t>
  </si>
  <si>
    <t>Cena celkem</t>
  </si>
  <si>
    <t>Instalace celkem</t>
  </si>
  <si>
    <t>Popis</t>
  </si>
  <si>
    <t>.</t>
  </si>
  <si>
    <t>Cena /ks</t>
  </si>
  <si>
    <t>Materiál + montáž</t>
  </si>
  <si>
    <t>Cena celkem bez DPH</t>
  </si>
  <si>
    <t>CYKY 3x2,5</t>
  </si>
  <si>
    <t>﻿Bezkontaktní přívěšek EM4102/EM4200, šedý ABS, bez ID čísla﻿ včetně zavedení do systému</t>
  </si>
  <si>
    <t xml:space="preserve"> 
Instalační kabel  CAT6A STP LSOHFR B2ca s1 d1 a1 500m/cívka SXKD-6A-STP-LSOHFR-B2ca</t>
  </si>
  <si>
    <t>Datová jednozásuvka komplet CAT6 bilá v provedení na omítku</t>
  </si>
  <si>
    <t>PoE extender pro IP kamery, podporuje normu IEEE 802.3af/at, 3x 100Base-T</t>
  </si>
  <si>
    <t>antivandal dome IP kamera 6Mpix (3072x2048@20fps), komprese videa H.265+/H.264+, snímač CMOS 1/2.9" s progresivním skenem, citlivost až 0,03Lux, IR přísvit do 50m, moto-zoom objektiv f=2,7-13.5mm (91~27°), ICR, napájení DC12V, AC24V, PoE+(802.3at)(Class 4), voděodolná IP67, antivandal IK10. Video výstup, I/O rozhraní pro EZS. Audio in/out. uSD slot, video rozhraní 1 Port (pouze pro nastavení).
1x LAN 10/100Base-TX, 3x stream, ONVIF-S. Videoanalytiky (virtuální plot,vniknutí,změna scény,detekce tváře).</t>
  </si>
  <si>
    <t>14" anti-vandal kryt pro kamery, hliník, IP67, IK10, vyhřívání(zapíná se při 5+-5°C, vypíná při 15+-5°C), ventilátor(zapíná se při 37+-5°C, vypíná při 20+-5°C), napájení 24V AC/ 24V DC, příkon (bez kamery) 45W, přípustná teplota -30°C až +60°C, rozměr okénka ɸ60mm, rozměr krytu 404mmx164mmx132mm, váha 2.7kg</t>
  </si>
  <si>
    <t>Naprogramování kamerového vstupu do rekordéru</t>
  </si>
  <si>
    <t>Popisovací štítek profesionální samolepicí</t>
  </si>
  <si>
    <t>Zprovoznění kamerových střihových a záznamových jednotek do datové sítě s možností dálkové obsluhy a editace záznamu</t>
  </si>
  <si>
    <t>Softwarové úpravy a nastavení kamerových,záznamových a střihových jednotek</t>
  </si>
  <si>
    <t>Uvedení systému CCTV do bezpečného trvalého provozu ve vztahu ke všem navazujícím zařízením</t>
  </si>
  <si>
    <t>Dopravní náklady</t>
  </si>
  <si>
    <t>Číslo položky</t>
  </si>
  <si>
    <t>Kombinovaná hrubá a jemná přepěťová ochrana datová vedení LAN.  Montážní box.</t>
  </si>
  <si>
    <t>Kombinovaná hrubá a jemná přepěťová ochrana na napájecí vedení 12V. Montážní box.</t>
  </si>
  <si>
    <t>Změření videosekce ke kameře od záznamové jednotky</t>
  </si>
  <si>
    <t>Ks/m/kpl.</t>
  </si>
  <si>
    <t>Přesun hmot</t>
  </si>
  <si>
    <t>Zkušební provoz CCTV</t>
  </si>
  <si>
    <t>Proškolení obsluhy (hod.)</t>
  </si>
  <si>
    <t xml:space="preserve">CYA 6 - Drát 6mm, zeleno žlutý </t>
  </si>
  <si>
    <t>Jistič 6A, B</t>
  </si>
  <si>
    <t>Zásuvkový panel ČSN 8xzás.230V/16A + přepěť.ochrana 3.stupně D+VF filtr, do rozvaděče, modul 19"</t>
  </si>
  <si>
    <t>Certifikační měření datového kabelu</t>
  </si>
  <si>
    <t>Zařízení staveniště (hod.)</t>
  </si>
  <si>
    <t>Zabezpečení stávajícího vybavení proti prachu a poškození, zatečení vody (kpl.)</t>
  </si>
  <si>
    <t>Výmalba dotčených prostorů s nejvyšší opatrností vč.úklidu: 1 x základ, 2 x vrchní kompletní nákl. (kpl.)</t>
  </si>
  <si>
    <t>Pomocné montážní práce (hod.)</t>
  </si>
  <si>
    <t>Zednické přimomoci (kpl.)</t>
  </si>
  <si>
    <t>Příplatek za prácu mimo pracovní dobu pro celou dobu montáže</t>
  </si>
  <si>
    <t>Drobný instalační materiál (kpl.)</t>
  </si>
  <si>
    <t>Protipožární utěsnění kabel. průrazů ve stěnách, stropech</t>
  </si>
  <si>
    <t>Uvedení systému PZTS do bezpečného trvalého provozu ve vztahu ke všem navazujícím zařízením</t>
  </si>
  <si>
    <t>Zkušební provoz PZTS</t>
  </si>
  <si>
    <t>Softwarové nastavení PZTS</t>
  </si>
  <si>
    <t>GSM modul pro ústředny využívá možností moderních komunikačních technologií sítí GSM k odesílání SMS o požadovaných událostech v objektu společně s prozvoněním na zvolené telefonní číslo a poskytuje tak detailní ...</t>
  </si>
  <si>
    <t xml:space="preserve">Bezdrátové tísňové tlačítko </t>
  </si>
  <si>
    <t xml:space="preserve">Mobilní aplikace pro ústředny.  </t>
  </si>
  <si>
    <t>Příplatek za práci mimo pracovní dobu pro celou dobu montáže</t>
  </si>
  <si>
    <t>Protipožární utěsnění kabel. průrazů ve stěnách, stropech (kpl.)</t>
  </si>
  <si>
    <t>Instalace</t>
  </si>
  <si>
    <t>Materiál dodávka</t>
  </si>
  <si>
    <t>Materiál celkem</t>
  </si>
  <si>
    <t>PZTS a LDP</t>
  </si>
  <si>
    <t>CCTV</t>
  </si>
  <si>
    <t>PZTS + LDP</t>
  </si>
  <si>
    <t>Kabel pro sběrnici  4x2x0,5 stíněný, B2ca, s1. d0</t>
  </si>
  <si>
    <t>Kabel pro napájení sběrnice 2x1,5 B2cad0</t>
  </si>
  <si>
    <t>Čidlový kabel 4x2x0,5 B2ca, s1. d0</t>
  </si>
  <si>
    <t>Napájecí kabel pro 230V,  3x1,5, B2ca, s1. d0</t>
  </si>
  <si>
    <t xml:space="preserve">Zkušební provoz </t>
  </si>
  <si>
    <t>Síťový video rekordér pro záznam až 16x IP kamer včetně PoE napájení, povoleny kombinace různých rozlišení až 12MP, snímkování a datových toků do 320Mb/s; 1x LAN 10/100/1000 Mbps + 8x ePoE + 8x PoE802.3af/at (celkem 130W), 4x alarmový vstup, 2x alarmový výstup, 2x USB, 2x SATA HDD, HDMI a VGA výstup, 4K rozlišení na HDMI výstupu; vzdálené ovládání z web prohlížeče, CZ menu a prostředí, mobilní přístup a P2P, CMS utilita; podpora kamer mnoha výrobců včetně ONVIF</t>
  </si>
  <si>
    <t>NVR rekordér pro  zobrazení kamer na dalším pracovišti. 16 IP kamer do 8Mpx, 160Mb/s, 2xHDD, HDMI/VGA, 1xLAN + 16x PoE, H265+, ONVIF</t>
  </si>
  <si>
    <t>HDD pro záznamové zařízení 10 TB do hlavního nahrávacího zařízení</t>
  </si>
  <si>
    <t>Průmyslový LCD monitor 22", VA panel s ELED podsvětlením pro CCTV aplikace s trvalým provozem 7x24, rozlišení 1920x1080 (16:9), kontrast 3000:1, odezva 6,5 ms, široký sledovací úhel, HDMI a VGA vstup, napájení 12 VDC, odběr 20 W, VESA 75 x 75 mm, rozměry 510 x 307.5 x 37.5 mm.</t>
  </si>
  <si>
    <t xml:space="preserve">Funkční zkoušky systému CCTV </t>
  </si>
  <si>
    <t>Dopravní náklady, VRN</t>
  </si>
  <si>
    <t>2 U Rack UPS zařízení s dvojitou online konverzí, výkon 1000 VA / 900 W, baterie: 2 x 12V / 9 Ah, doba dobíjení cca 4 hodiny. Výstup: 3 x IEC 320, 1 x USB, 1 x RS-232, 1 x inteligentní slot.</t>
  </si>
  <si>
    <t>NoteBook 13 palců monitor pro zobrazování kamer. Včetně instalace software. Win home</t>
  </si>
  <si>
    <t>4U 19“ nástěnný datový rozvaděč se skleněnými dveřmi, dodávaný ve smontovaném stavu. Pevná svařovaná konstrukce, skelet z ocelového plechu, šedá prášková barva. Rozvaděč je dodávaný kompletně smontovaný. Skleněné dveře umožňují okamžitý přehled o stavu zařízení uvnitř rozvaděče. Vhodné pro malé sítě nebo koncová místa velkých sítí. Cena včetně poliček.</t>
  </si>
  <si>
    <t>Bezdrátový přijímač s obousměrnou komunikací</t>
  </si>
  <si>
    <t>Manuální hlásič požáru červený, krycí sklo.</t>
  </si>
  <si>
    <t>Systémový napájecí zdroj 2A, regenerátor sběrnice, 4x PGM výstup</t>
  </si>
  <si>
    <t>Klávesnice s  displejem a čtečkou EM, zápustná montáž, pokročilé uživatelské menu  s moderním a intuitivním uživatelským rozhraním. Je vybavena Wi-Fi a LAN ...</t>
  </si>
  <si>
    <t>Opakovač bezdrátového signálu</t>
  </si>
  <si>
    <t>Domácí telefon</t>
  </si>
  <si>
    <t>IP dveřní panel, klávesnice, CMOS 1,3Mpix, nerez,TCP/IP, IP53, ZM, SIP, CZ</t>
  </si>
  <si>
    <t>Bytový monitor, dotykový TFT 7", PoE, paměť, připojení IP kamer, alarm out, bílo-stříbrný, CZ</t>
  </si>
  <si>
    <t>Napáječ 230V/24 V</t>
  </si>
  <si>
    <t xml:space="preserve">Výkopové práce, rozebrání zámkové dlažby </t>
  </si>
  <si>
    <t>Zámek Befo</t>
  </si>
  <si>
    <t>DT</t>
  </si>
  <si>
    <t>REKAPITULACE</t>
  </si>
  <si>
    <t>Výchozí revize  v rozsahu ČSN 33 2000-6 včetně 2 ks protokolů + 1 x PDF na CD</t>
  </si>
  <si>
    <t xml:space="preserve"> detektor tříštění skla, dosah 7,6m, teplotní čidlo</t>
  </si>
  <si>
    <t xml:space="preserve"> PIR detektor, PET imunita, teplotní čidlo, dosah 12m</t>
  </si>
  <si>
    <t>žlab plastový 13x118</t>
  </si>
  <si>
    <t>Vysekámí  lužka pro trubku vč. Zapravení</t>
  </si>
  <si>
    <t>Trubka ohebná 23</t>
  </si>
  <si>
    <t>Venkovní magnetický kontakt, externí vstup, teplotní čidlo, antimasking</t>
  </si>
  <si>
    <t xml:space="preserve"> Magnetický kontakt, externí vstup</t>
  </si>
  <si>
    <t xml:space="preserve"> Opticko-kouřový a teplotní detektor, siréna, teplotní čidlo</t>
  </si>
  <si>
    <t>Výchozí revize  v rozsahu ČSN 33 2000-6 včetně 6 ks protokolů + 1 x PDF v el. Podobě</t>
  </si>
  <si>
    <t>Vnitřní siréna</t>
  </si>
  <si>
    <t>Boxová IP kamera, 1/2.8" CMOS,  H.265&amp;H.264 triple-stream, WDR, ICR, BLC, HLC, 3DNR, microSD, PoE, detekce obličeje, počítání lidí, , 2x audio vstup, 1x audio výstup, vestavěný mikrofon, RS485, 2x alarm vstup, 2x alarm výstup, RS485, 1x BNC</t>
  </si>
  <si>
    <t>Datový kabel Cat.6 LSOH</t>
  </si>
  <si>
    <t>Premium Cord RJ 45</t>
  </si>
  <si>
    <t>Switch napájecí,pro 2-drátové IP videovrátné připojení až 6ti monitorů  </t>
  </si>
  <si>
    <t>Cena celkem s DPH</t>
  </si>
  <si>
    <t>Souprava obsahující desku plošného spoje, kovovou skříň, transformátor, tamper kontakt a klávesnici  s dotykovým displejem. Největší typ z nové řady ústředen  vhodný pro středně velké instalace. Od předchozího typu  se liší maximální konfigurací - 16 zón na základní desce,max.520, 8 PGM výstupů, 32 podsystémů, 999 uživatelů, paměť 1000 +1500 událostí.</t>
  </si>
  <si>
    <t>Funkční zkoušky systému PZTS včetně 6 ks protokolů + 1 x PDF v el. Popdobě</t>
  </si>
  <si>
    <t>Prostup do objektu a jeho utěsnění</t>
  </si>
  <si>
    <t>HDPE trubka 40/33</t>
  </si>
  <si>
    <t>Datový kabel Cat 6 LSOH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</si>
</sst>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0&quot;Kč&quot;_);\(#,##0.00&quot;Kč)&quot;"/>
    <numFmt numFmtId="165" formatCode="[$$-409]#,##0"/>
  </numFmts>
  <fonts count="43">
    <font>
      <sz val="11"/>
      <color rgb="FF000000"/>
      <name val="Calibri"/>
    </font>
    <font>
      <sz val="10"/>
      <color theme="1" tint="0.14999847407452621"/>
      <name val="Tahoma"/>
      <family val="2"/>
      <charset val="238"/>
    </font>
    <font>
      <b/>
      <sz val="10"/>
      <name val="Arial"/>
      <family val="2"/>
    </font>
    <font>
      <sz val="10"/>
      <name val="Arial"/>
      <family val="2"/>
    </font>
    <font>
      <sz val="10"/>
      <color theme="1" tint="0.34998626667073579"/>
      <name val="T"/>
      <charset val="238"/>
    </font>
    <font>
      <sz val="10"/>
      <color theme="1" tint="0.34998626667073579"/>
      <name val="Tahoma"/>
      <family val="2"/>
      <charset val="238"/>
    </font>
    <font>
      <sz val="9"/>
      <name val="Arial"/>
      <family val="2"/>
      <charset val="238"/>
    </font>
    <font>
      <sz val="9"/>
      <color indexed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</font>
    <font>
      <sz val="9"/>
      <name val="Arial"/>
    </font>
    <font>
      <sz val="10"/>
      <color indexed="12"/>
      <name val="Arial"/>
    </font>
    <font>
      <u/>
      <sz val="10"/>
      <color indexed="12"/>
      <name val="Arial"/>
      <family val="2"/>
    </font>
    <font>
      <sz val="10"/>
      <name val="T"/>
      <charset val="238"/>
    </font>
    <font>
      <sz val="9"/>
      <name val="T"/>
      <charset val="238"/>
    </font>
    <font>
      <sz val="10"/>
      <color indexed="12"/>
      <name val="T"/>
      <charset val="238"/>
    </font>
    <font>
      <sz val="12"/>
      <color theme="0"/>
      <name val="T"/>
      <charset val="238"/>
    </font>
    <font>
      <b/>
      <sz val="12"/>
      <name val="T"/>
      <charset val="238"/>
    </font>
    <font>
      <b/>
      <sz val="9"/>
      <name val="Tahoma"/>
      <family val="2"/>
      <charset val="238"/>
    </font>
    <font>
      <b/>
      <sz val="22"/>
      <color theme="0"/>
      <name val="Tahoma"/>
      <family val="2"/>
      <charset val="238"/>
    </font>
    <font>
      <sz val="10"/>
      <name val="Tahoma"/>
      <family val="2"/>
      <charset val="238"/>
    </font>
    <font>
      <i/>
      <sz val="8"/>
      <name val="Tahoma"/>
      <family val="2"/>
      <charset val="238"/>
    </font>
    <font>
      <i/>
      <sz val="9"/>
      <name val="Tahoma"/>
      <family val="2"/>
      <charset val="238"/>
    </font>
    <font>
      <sz val="10"/>
      <color indexed="12"/>
      <name val="Tahoma"/>
      <family val="2"/>
      <charset val="238"/>
    </font>
    <font>
      <sz val="9"/>
      <name val="Tahoma"/>
      <family val="2"/>
      <charset val="238"/>
    </font>
    <font>
      <sz val="8"/>
      <name val="MS Sans Serif"/>
      <charset val="1"/>
    </font>
    <font>
      <sz val="10"/>
      <name val="Arial CE"/>
      <family val="2"/>
      <charset val="238"/>
    </font>
    <font>
      <b/>
      <sz val="11"/>
      <name val="T"/>
      <charset val="238"/>
    </font>
    <font>
      <b/>
      <sz val="11"/>
      <color theme="0"/>
      <name val="T"/>
      <charset val="238"/>
    </font>
    <font>
      <sz val="11"/>
      <color rgb="FF000000"/>
      <name val="Calibri"/>
      <family val="2"/>
      <charset val="238"/>
    </font>
    <font>
      <b/>
      <sz val="10"/>
      <color theme="1"/>
      <name val="Tahoma"/>
      <family val="2"/>
      <charset val="238"/>
    </font>
    <font>
      <b/>
      <sz val="22"/>
      <color theme="1"/>
      <name val="Tahoma"/>
      <family val="2"/>
      <charset val="238"/>
    </font>
    <font>
      <sz val="10"/>
      <name val="Arial"/>
    </font>
    <font>
      <b/>
      <sz val="10"/>
      <color indexed="8"/>
      <name val="Arial CE"/>
      <family val="2"/>
      <charset val="238"/>
    </font>
    <font>
      <sz val="10"/>
      <color indexed="8"/>
      <name val="Arial CE"/>
      <charset val="238"/>
    </font>
    <font>
      <sz val="8"/>
      <color indexed="8"/>
      <name val="Arial CE"/>
      <charset val="238"/>
    </font>
    <font>
      <sz val="10"/>
      <name val="Arial"/>
      <family val="2"/>
      <charset val="238"/>
    </font>
    <font>
      <b/>
      <sz val="10"/>
      <name val="Arial CE"/>
      <charset val="238"/>
    </font>
    <font>
      <sz val="10"/>
      <color indexed="8"/>
      <name val="Arial"/>
      <family val="2"/>
      <charset val="238"/>
    </font>
    <font>
      <i/>
      <sz val="10"/>
      <color indexed="8"/>
      <name val="Arial CE"/>
      <family val="2"/>
      <charset val="238"/>
    </font>
    <font>
      <b/>
      <i/>
      <sz val="10"/>
      <color rgb="FF008000"/>
      <name val="Arial CE"/>
      <charset val="238"/>
    </font>
    <font>
      <b/>
      <sz val="11"/>
      <name val="Arial"/>
      <family val="2"/>
      <charset val="238"/>
    </font>
    <font>
      <b/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</borders>
  <cellStyleXfs count="12">
    <xf numFmtId="0" fontId="0" fillId="0" borderId="0"/>
    <xf numFmtId="0" fontId="9" fillId="0" borderId="0" applyProtection="0"/>
    <xf numFmtId="0" fontId="12" fillId="0" borderId="0" applyNumberFormat="0" applyFill="0" applyBorder="0" applyAlignment="0" applyProtection="0">
      <alignment vertical="top"/>
      <protection locked="0"/>
    </xf>
    <xf numFmtId="44" fontId="9" fillId="0" borderId="0" applyFont="0" applyFill="0" applyBorder="0" applyAlignment="0" applyProtection="0"/>
    <xf numFmtId="0" fontId="25" fillId="0" borderId="0" applyAlignment="0">
      <alignment vertical="top" wrapText="1"/>
      <protection locked="0"/>
    </xf>
    <xf numFmtId="0" fontId="26" fillId="0" borderId="6" applyBorder="0" applyProtection="0">
      <alignment horizontal="left"/>
      <protection locked="0"/>
    </xf>
    <xf numFmtId="0" fontId="26" fillId="0" borderId="0" applyProtection="0"/>
    <xf numFmtId="0" fontId="32" fillId="0" borderId="0"/>
    <xf numFmtId="0" fontId="36" fillId="0" borderId="0"/>
    <xf numFmtId="0" fontId="36" fillId="0" borderId="0"/>
    <xf numFmtId="0" fontId="36" fillId="0" borderId="0"/>
    <xf numFmtId="0" fontId="36" fillId="0" borderId="0"/>
  </cellStyleXfs>
  <cellXfs count="94">
    <xf numFmtId="0" fontId="0" fillId="0" borderId="0" xfId="0"/>
    <xf numFmtId="0" fontId="0" fillId="0" borderId="1" xfId="0" applyBorder="1"/>
    <xf numFmtId="2" fontId="3" fillId="0" borderId="0" xfId="1" applyNumberFormat="1" applyFont="1"/>
    <xf numFmtId="3" fontId="3" fillId="3" borderId="0" xfId="1" applyNumberFormat="1" applyFont="1" applyFill="1"/>
    <xf numFmtId="3" fontId="3" fillId="0" borderId="0" xfId="1" applyNumberFormat="1" applyFont="1"/>
    <xf numFmtId="2" fontId="10" fillId="3" borderId="0" xfId="1" applyNumberFormat="1" applyFont="1" applyFill="1" applyAlignment="1">
      <alignment wrapText="1"/>
    </xf>
    <xf numFmtId="0" fontId="9" fillId="0" borderId="0" xfId="1"/>
    <xf numFmtId="3" fontId="3" fillId="0" borderId="0" xfId="1" applyNumberFormat="1" applyFont="1" applyAlignment="1">
      <alignment horizontal="right"/>
    </xf>
    <xf numFmtId="3" fontId="3" fillId="0" borderId="0" xfId="1" applyNumberFormat="1" applyFont="1" applyAlignment="1" applyProtection="1">
      <alignment horizontal="right" vertical="center"/>
      <protection locked="0"/>
    </xf>
    <xf numFmtId="3" fontId="8" fillId="0" borderId="0" xfId="1" applyNumberFormat="1" applyFont="1" applyAlignment="1" applyProtection="1">
      <alignment horizontal="right" vertical="center"/>
      <protection locked="0"/>
    </xf>
    <xf numFmtId="3" fontId="7" fillId="0" borderId="0" xfId="1" applyNumberFormat="1" applyFont="1" applyAlignment="1" applyProtection="1">
      <alignment horizontal="right" vertical="center"/>
      <protection locked="0"/>
    </xf>
    <xf numFmtId="0" fontId="6" fillId="0" borderId="0" xfId="1" applyFont="1" applyAlignment="1" applyProtection="1">
      <alignment horizontal="left" vertical="center"/>
      <protection locked="0"/>
    </xf>
    <xf numFmtId="3" fontId="5" fillId="3" borderId="1" xfId="1" applyNumberFormat="1" applyFont="1" applyFill="1" applyBorder="1" applyAlignment="1">
      <alignment horizontal="right" vertical="center"/>
    </xf>
    <xf numFmtId="3" fontId="13" fillId="3" borderId="0" xfId="1" applyNumberFormat="1" applyFont="1" applyFill="1" applyAlignment="1">
      <alignment horizontal="right"/>
    </xf>
    <xf numFmtId="3" fontId="13" fillId="0" borderId="0" xfId="1" applyNumberFormat="1" applyFont="1" applyAlignment="1">
      <alignment horizontal="right"/>
    </xf>
    <xf numFmtId="3" fontId="16" fillId="0" borderId="0" xfId="1" applyNumberFormat="1" applyFont="1" applyAlignment="1" applyProtection="1">
      <alignment horizontal="right" vertical="top"/>
    </xf>
    <xf numFmtId="2" fontId="14" fillId="0" borderId="0" xfId="1" applyNumberFormat="1" applyFont="1" applyAlignment="1" applyProtection="1">
      <alignment vertical="top" wrapText="1"/>
    </xf>
    <xf numFmtId="2" fontId="3" fillId="0" borderId="0" xfId="1" applyNumberFormat="1" applyFont="1" applyAlignment="1">
      <alignment horizontal="left" vertical="center"/>
    </xf>
    <xf numFmtId="3" fontId="5" fillId="0" borderId="1" xfId="1" applyNumberFormat="1" applyFont="1" applyBorder="1" applyAlignment="1">
      <alignment horizontal="right" vertical="center"/>
    </xf>
    <xf numFmtId="3" fontId="5" fillId="0" borderId="1" xfId="1" quotePrefix="1" applyNumberFormat="1" applyFont="1" applyBorder="1" applyAlignment="1" applyProtection="1">
      <alignment horizontal="right" vertical="center"/>
      <protection locked="0"/>
    </xf>
    <xf numFmtId="2" fontId="5" fillId="0" borderId="1" xfId="1" applyNumberFormat="1" applyFont="1" applyBorder="1" applyAlignment="1">
      <alignment horizontal="left" vertical="center" wrapText="1"/>
    </xf>
    <xf numFmtId="2" fontId="5" fillId="0" borderId="1" xfId="1" applyNumberFormat="1" applyFont="1" applyBorder="1" applyAlignment="1">
      <alignment horizontal="left" vertical="top" wrapText="1"/>
    </xf>
    <xf numFmtId="3" fontId="20" fillId="3" borderId="0" xfId="1" applyNumberFormat="1" applyFont="1" applyFill="1" applyAlignment="1">
      <alignment horizontal="left" vertical="center"/>
    </xf>
    <xf numFmtId="3" fontId="20" fillId="0" borderId="0" xfId="1" applyNumberFormat="1" applyFont="1" applyAlignment="1">
      <alignment horizontal="left" vertical="center"/>
    </xf>
    <xf numFmtId="3" fontId="21" fillId="3" borderId="0" xfId="1" applyNumberFormat="1" applyFont="1" applyFill="1" applyAlignment="1">
      <alignment horizontal="left" vertical="center"/>
    </xf>
    <xf numFmtId="2" fontId="22" fillId="3" borderId="0" xfId="1" applyNumberFormat="1" applyFont="1" applyFill="1" applyAlignment="1">
      <alignment horizontal="left" vertical="center" wrapText="1"/>
    </xf>
    <xf numFmtId="2" fontId="24" fillId="3" borderId="0" xfId="1" applyNumberFormat="1" applyFont="1" applyFill="1" applyAlignment="1">
      <alignment horizontal="left" vertical="center" wrapText="1"/>
    </xf>
    <xf numFmtId="0" fontId="19" fillId="0" borderId="2" xfId="1" applyFont="1" applyBorder="1" applyAlignment="1">
      <alignment horizontal="left" vertical="center"/>
    </xf>
    <xf numFmtId="3" fontId="19" fillId="0" borderId="5" xfId="1" applyNumberFormat="1" applyFont="1" applyBorder="1" applyAlignment="1">
      <alignment horizontal="left" vertical="center"/>
    </xf>
    <xf numFmtId="2" fontId="27" fillId="2" borderId="0" xfId="1" applyNumberFormat="1" applyFont="1" applyFill="1" applyAlignment="1">
      <alignment wrapText="1"/>
    </xf>
    <xf numFmtId="3" fontId="28" fillId="2" borderId="0" xfId="1" applyNumberFormat="1" applyFont="1" applyFill="1" applyAlignment="1">
      <alignment horizontal="right"/>
    </xf>
    <xf numFmtId="3" fontId="27" fillId="2" borderId="0" xfId="1" applyNumberFormat="1" applyFont="1" applyFill="1" applyAlignment="1">
      <alignment horizontal="right"/>
    </xf>
    <xf numFmtId="0" fontId="1" fillId="0" borderId="0" xfId="0" applyFont="1" applyAlignment="1">
      <alignment vertical="center" wrapText="1"/>
    </xf>
    <xf numFmtId="3" fontId="4" fillId="0" borderId="0" xfId="0" quotePrefix="1" applyNumberFormat="1" applyFont="1" applyAlignment="1" applyProtection="1">
      <alignment horizontal="right" vertical="center"/>
      <protection locked="0"/>
    </xf>
    <xf numFmtId="3" fontId="4" fillId="0" borderId="0" xfId="0" applyNumberFormat="1" applyFont="1" applyAlignment="1">
      <alignment horizontal="right" vertical="center"/>
    </xf>
    <xf numFmtId="3" fontId="4" fillId="0" borderId="0" xfId="0" quotePrefix="1" applyNumberFormat="1" applyFont="1" applyAlignment="1" applyProtection="1">
      <alignment horizontal="right" vertical="center" wrapText="1"/>
      <protection locked="0"/>
    </xf>
    <xf numFmtId="3" fontId="5" fillId="3" borderId="0" xfId="0" applyNumberFormat="1" applyFont="1" applyFill="1" applyAlignment="1">
      <alignment horizontal="right" vertical="center"/>
    </xf>
    <xf numFmtId="1" fontId="4" fillId="0" borderId="0" xfId="0" applyNumberFormat="1" applyFont="1" applyAlignment="1" applyProtection="1">
      <alignment horizontal="right" vertical="center"/>
      <protection locked="0"/>
    </xf>
    <xf numFmtId="1" fontId="27" fillId="2" borderId="0" xfId="1" applyNumberFormat="1" applyFont="1" applyFill="1" applyAlignment="1">
      <alignment wrapText="1"/>
    </xf>
    <xf numFmtId="1" fontId="0" fillId="0" borderId="0" xfId="0" applyNumberFormat="1"/>
    <xf numFmtId="0" fontId="31" fillId="0" borderId="5" xfId="1" applyFont="1" applyBorder="1" applyAlignment="1">
      <alignment horizontal="left" vertical="center"/>
    </xf>
    <xf numFmtId="1" fontId="11" fillId="3" borderId="0" xfId="1" applyNumberFormat="1" applyFont="1" applyFill="1" applyAlignment="1">
      <alignment horizontal="right"/>
    </xf>
    <xf numFmtId="1" fontId="23" fillId="3" borderId="0" xfId="1" applyNumberFormat="1" applyFont="1" applyFill="1" applyAlignment="1">
      <alignment horizontal="left" vertical="center"/>
    </xf>
    <xf numFmtId="1" fontId="5" fillId="0" borderId="1" xfId="1" applyNumberFormat="1" applyFont="1" applyBorder="1" applyAlignment="1">
      <alignment horizontal="left" vertical="center"/>
    </xf>
    <xf numFmtId="1" fontId="17" fillId="0" borderId="0" xfId="1" applyNumberFormat="1" applyFont="1" applyAlignment="1">
      <alignment horizontal="right" vertical="top"/>
    </xf>
    <xf numFmtId="1" fontId="15" fillId="2" borderId="0" xfId="1" applyNumberFormat="1" applyFont="1" applyFill="1" applyAlignment="1">
      <alignment horizontal="right"/>
    </xf>
    <xf numFmtId="1" fontId="2" fillId="0" borderId="0" xfId="1" applyNumberFormat="1" applyFont="1" applyAlignment="1" applyProtection="1">
      <alignment horizontal="left" vertical="center"/>
      <protection locked="0"/>
    </xf>
    <xf numFmtId="3" fontId="18" fillId="0" borderId="7" xfId="1" applyNumberFormat="1" applyFont="1" applyBorder="1" applyAlignment="1" applyProtection="1">
      <alignment horizontal="left" vertical="center" wrapText="1"/>
      <protection locked="0"/>
    </xf>
    <xf numFmtId="1" fontId="19" fillId="0" borderId="2" xfId="1" applyNumberFormat="1" applyFont="1" applyBorder="1" applyAlignment="1">
      <alignment horizontal="left" vertical="center"/>
    </xf>
    <xf numFmtId="3" fontId="18" fillId="0" borderId="4" xfId="1" applyNumberFormat="1" applyFont="1" applyBorder="1" applyAlignment="1" applyProtection="1">
      <alignment horizontal="left" vertical="center" wrapText="1"/>
      <protection locked="0"/>
    </xf>
    <xf numFmtId="0" fontId="29" fillId="0" borderId="0" xfId="0" applyFont="1"/>
    <xf numFmtId="0" fontId="29" fillId="0" borderId="1" xfId="0" applyFont="1" applyBorder="1"/>
    <xf numFmtId="3" fontId="0" fillId="0" borderId="1" xfId="0" applyNumberFormat="1" applyBorder="1"/>
    <xf numFmtId="0" fontId="18" fillId="0" borderId="8" xfId="1" applyFont="1" applyBorder="1" applyAlignment="1" applyProtection="1">
      <alignment horizontal="left" vertical="center"/>
      <protection locked="0"/>
    </xf>
    <xf numFmtId="0" fontId="18" fillId="0" borderId="9" xfId="1" applyFont="1" applyBorder="1" applyAlignment="1" applyProtection="1">
      <alignment horizontal="left" vertical="center"/>
      <protection locked="0"/>
    </xf>
    <xf numFmtId="0" fontId="18" fillId="0" borderId="10" xfId="1" applyFont="1" applyBorder="1" applyAlignment="1" applyProtection="1">
      <alignment horizontal="left" vertical="center"/>
      <protection locked="0"/>
    </xf>
    <xf numFmtId="3" fontId="18" fillId="0" borderId="10" xfId="1" applyNumberFormat="1" applyFont="1" applyBorder="1" applyAlignment="1" applyProtection="1">
      <alignment horizontal="left" vertical="center" wrapText="1"/>
      <protection locked="0"/>
    </xf>
    <xf numFmtId="3" fontId="18" fillId="0" borderId="11" xfId="1" applyNumberFormat="1" applyFont="1" applyBorder="1" applyAlignment="1" applyProtection="1">
      <alignment horizontal="left" vertical="center" wrapText="1"/>
      <protection locked="0"/>
    </xf>
    <xf numFmtId="3" fontId="18" fillId="0" borderId="8" xfId="1" applyNumberFormat="1" applyFont="1" applyBorder="1" applyAlignment="1" applyProtection="1">
      <alignment horizontal="left" vertical="center" wrapText="1"/>
      <protection locked="0"/>
    </xf>
    <xf numFmtId="1" fontId="18" fillId="0" borderId="6" xfId="1" applyNumberFormat="1" applyFont="1" applyBorder="1" applyAlignment="1" applyProtection="1">
      <alignment horizontal="left" vertical="center"/>
      <protection locked="0"/>
    </xf>
    <xf numFmtId="0" fontId="36" fillId="0" borderId="0" xfId="11"/>
    <xf numFmtId="1" fontId="36" fillId="0" borderId="0" xfId="11" applyNumberFormat="1"/>
    <xf numFmtId="0" fontId="34" fillId="0" borderId="0" xfId="11" applyFont="1"/>
    <xf numFmtId="164" fontId="35" fillId="0" borderId="0" xfId="11" applyNumberFormat="1" applyFont="1"/>
    <xf numFmtId="1" fontId="34" fillId="0" borderId="0" xfId="11" applyNumberFormat="1" applyFont="1"/>
    <xf numFmtId="0" fontId="38" fillId="0" borderId="0" xfId="11" applyFont="1"/>
    <xf numFmtId="3" fontId="18" fillId="0" borderId="12" xfId="1" applyNumberFormat="1" applyFont="1" applyBorder="1" applyAlignment="1" applyProtection="1">
      <alignment horizontal="left" vertical="center" wrapText="1"/>
      <protection locked="0"/>
    </xf>
    <xf numFmtId="3" fontId="18" fillId="0" borderId="13" xfId="1" applyNumberFormat="1" applyFont="1" applyBorder="1" applyAlignment="1" applyProtection="1">
      <alignment horizontal="left" vertical="center" wrapText="1"/>
      <protection locked="0"/>
    </xf>
    <xf numFmtId="0" fontId="18" fillId="0" borderId="13" xfId="1" applyFont="1" applyBorder="1" applyAlignment="1" applyProtection="1">
      <alignment horizontal="left" vertical="center"/>
      <protection locked="0"/>
    </xf>
    <xf numFmtId="1" fontId="18" fillId="0" borderId="14" xfId="1" applyNumberFormat="1" applyFont="1" applyBorder="1" applyAlignment="1" applyProtection="1">
      <alignment horizontal="left" vertical="center"/>
      <protection locked="0"/>
    </xf>
    <xf numFmtId="0" fontId="34" fillId="0" borderId="0" xfId="11" applyFont="1" applyAlignment="1">
      <alignment horizontal="right"/>
    </xf>
    <xf numFmtId="0" fontId="33" fillId="0" borderId="0" xfId="11" applyFont="1" applyAlignment="1">
      <alignment horizontal="center"/>
    </xf>
    <xf numFmtId="0" fontId="33" fillId="0" borderId="0" xfId="11" applyFont="1"/>
    <xf numFmtId="1" fontId="39" fillId="0" borderId="0" xfId="11" applyNumberFormat="1" applyFont="1"/>
    <xf numFmtId="0" fontId="34" fillId="0" borderId="0" xfId="11" applyFont="1" applyAlignment="1">
      <alignment horizontal="left"/>
    </xf>
    <xf numFmtId="165" fontId="34" fillId="0" borderId="0" xfId="11" applyNumberFormat="1" applyFont="1" applyAlignment="1">
      <alignment horizontal="right"/>
    </xf>
    <xf numFmtId="0" fontId="37" fillId="0" borderId="0" xfId="11" applyFont="1" applyAlignment="1">
      <alignment horizontal="left"/>
    </xf>
    <xf numFmtId="1" fontId="40" fillId="0" borderId="0" xfId="11" applyNumberFormat="1" applyFont="1"/>
    <xf numFmtId="0" fontId="34" fillId="0" borderId="0" xfId="11" applyFont="1" applyAlignment="1">
      <alignment vertical="center"/>
    </xf>
    <xf numFmtId="0" fontId="33" fillId="0" borderId="0" xfId="11" applyFont="1" applyAlignment="1">
      <alignment horizontal="center" vertical="center"/>
    </xf>
    <xf numFmtId="0" fontId="33" fillId="0" borderId="0" xfId="11" applyFont="1" applyAlignment="1">
      <alignment horizontal="left" vertical="center"/>
    </xf>
    <xf numFmtId="1" fontId="39" fillId="0" borderId="0" xfId="11" applyNumberFormat="1" applyFont="1" applyAlignment="1">
      <alignment vertical="center"/>
    </xf>
    <xf numFmtId="0" fontId="33" fillId="0" borderId="0" xfId="11" applyFont="1" applyAlignment="1">
      <alignment vertical="center"/>
    </xf>
    <xf numFmtId="0" fontId="41" fillId="0" borderId="0" xfId="11" applyFont="1"/>
    <xf numFmtId="165" fontId="39" fillId="0" borderId="0" xfId="11" applyNumberFormat="1" applyFont="1" applyAlignment="1">
      <alignment horizontal="right"/>
    </xf>
    <xf numFmtId="3" fontId="5" fillId="0" borderId="1" xfId="1" applyNumberFormat="1" applyFont="1" applyBorder="1" applyAlignment="1">
      <alignment horizontal="left" vertical="center"/>
    </xf>
    <xf numFmtId="0" fontId="27" fillId="2" borderId="0" xfId="1" applyFont="1" applyFill="1" applyAlignment="1">
      <alignment horizontal="right"/>
    </xf>
    <xf numFmtId="0" fontId="42" fillId="2" borderId="0" xfId="0" applyFont="1" applyFill="1"/>
    <xf numFmtId="3" fontId="42" fillId="2" borderId="0" xfId="0" applyNumberFormat="1" applyFont="1" applyFill="1"/>
    <xf numFmtId="1" fontId="5" fillId="0" borderId="1" xfId="1" applyNumberFormat="1" applyFont="1" applyBorder="1" applyAlignment="1">
      <alignment horizontal="right" vertical="center" wrapText="1"/>
    </xf>
    <xf numFmtId="3" fontId="30" fillId="0" borderId="2" xfId="1" applyNumberFormat="1" applyFont="1" applyBorder="1" applyAlignment="1">
      <alignment horizontal="center" vertical="center"/>
    </xf>
    <xf numFmtId="3" fontId="30" fillId="0" borderId="3" xfId="1" applyNumberFormat="1" applyFont="1" applyBorder="1" applyAlignment="1">
      <alignment horizontal="center" vertical="center"/>
    </xf>
    <xf numFmtId="3" fontId="18" fillId="0" borderId="2" xfId="1" applyNumberFormat="1" applyFont="1" applyBorder="1" applyAlignment="1" applyProtection="1">
      <alignment horizontal="center" vertical="center" wrapText="1"/>
      <protection locked="0"/>
    </xf>
    <xf numFmtId="3" fontId="18" fillId="0" borderId="3" xfId="1" applyNumberFormat="1" applyFont="1" applyBorder="1" applyAlignment="1" applyProtection="1">
      <alignment horizontal="center" vertical="center" wrapText="1"/>
      <protection locked="0"/>
    </xf>
  </cellXfs>
  <cellStyles count="12">
    <cellStyle name="Hypertextový odkaz 2" xfId="2"/>
    <cellStyle name="Měna 2" xfId="3"/>
    <cellStyle name="NazevPolozky" xfId="5"/>
    <cellStyle name="Normální" xfId="0" builtinId="0"/>
    <cellStyle name="Normální 2" xfId="1"/>
    <cellStyle name="normální 2 2" xfId="9"/>
    <cellStyle name="Normální 3" xfId="4"/>
    <cellStyle name="Normální 4" xfId="7"/>
    <cellStyle name="normální 4 2" xfId="8"/>
    <cellStyle name="Normální 4 3" xfId="11"/>
    <cellStyle name="normální 6" xfId="10"/>
    <cellStyle name="Styl 1" xfId="6"/>
  </cellStyles>
  <dxfs count="9"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0"/>
      </font>
    </dxf>
    <dxf>
      <font>
        <b/>
        <i val="0"/>
        <condense val="0"/>
        <extend val="0"/>
        <color indexed="10"/>
      </font>
      <fill>
        <patternFill>
          <bgColor indexed="13"/>
        </patternFill>
      </fill>
    </dxf>
    <dxf>
      <font>
        <condense val="0"/>
        <extend val="0"/>
        <color indexed="14"/>
      </font>
    </dxf>
    <dxf>
      <font>
        <condense val="0"/>
        <extend val="0"/>
        <color indexed="10"/>
      </font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B11"/>
  <sheetViews>
    <sheetView tabSelected="1" view="pageBreakPreview" zoomScale="190" zoomScaleNormal="130" zoomScaleSheetLayoutView="190" workbookViewId="0">
      <selection activeCell="D19" sqref="D19"/>
    </sheetView>
  </sheetViews>
  <sheetFormatPr defaultColWidth="8.77734375" defaultRowHeight="14.4"/>
  <cols>
    <col min="1" max="1" width="40.109375" customWidth="1"/>
    <col min="2" max="2" width="13" customWidth="1"/>
  </cols>
  <sheetData>
    <row r="1" spans="1:2">
      <c r="A1" s="50"/>
    </row>
    <row r="3" spans="1:2">
      <c r="A3" t="s">
        <v>85</v>
      </c>
    </row>
    <row r="5" spans="1:2">
      <c r="A5" s="51" t="s">
        <v>58</v>
      </c>
      <c r="B5" s="52">
        <f>'PZTS+ LDP'!$H$49</f>
        <v>0</v>
      </c>
    </row>
    <row r="6" spans="1:2">
      <c r="A6" s="51" t="s">
        <v>57</v>
      </c>
      <c r="B6" s="52">
        <f>CCTV!$H$50</f>
        <v>0</v>
      </c>
    </row>
    <row r="7" spans="1:2">
      <c r="A7" s="51" t="s">
        <v>84</v>
      </c>
      <c r="B7" s="52">
        <f>DT!$H$27</f>
        <v>0</v>
      </c>
    </row>
    <row r="9" spans="1:2">
      <c r="A9" s="87" t="s">
        <v>11</v>
      </c>
      <c r="B9" s="88">
        <f>SUM(B5:B8)</f>
        <v>0</v>
      </c>
    </row>
    <row r="11" spans="1:2">
      <c r="A11" s="87" t="s">
        <v>101</v>
      </c>
      <c r="B11" s="87">
        <f>B9*1.21</f>
        <v>0</v>
      </c>
    </row>
  </sheetData>
  <pageMargins left="0.7" right="0.7" top="0.78740157499999996" bottom="0.78740157499999996" header="0.3" footer="0.3"/>
  <pageSetup paperSize="9"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79998168889431442"/>
  </sheetPr>
  <dimension ref="A2:J55"/>
  <sheetViews>
    <sheetView view="pageBreakPreview" zoomScaleNormal="100" zoomScaleSheetLayoutView="100" workbookViewId="0">
      <selection activeCell="E7" sqref="E7"/>
    </sheetView>
  </sheetViews>
  <sheetFormatPr defaultColWidth="8.77734375" defaultRowHeight="14.4"/>
  <cols>
    <col min="2" max="2" width="78" customWidth="1"/>
    <col min="3" max="3" width="9.109375" style="39"/>
    <col min="8" max="8" width="11.6640625" customWidth="1"/>
  </cols>
  <sheetData>
    <row r="2" spans="1:10" ht="15" thickBot="1"/>
    <row r="3" spans="1:10" ht="28.2" thickBot="1">
      <c r="A3" s="27"/>
      <c r="B3" s="40" t="s">
        <v>56</v>
      </c>
      <c r="C3" s="28"/>
      <c r="D3" s="90" t="s">
        <v>54</v>
      </c>
      <c r="E3" s="91"/>
      <c r="F3" s="92" t="s">
        <v>53</v>
      </c>
      <c r="G3" s="93"/>
      <c r="H3" s="47" t="s">
        <v>5</v>
      </c>
    </row>
    <row r="4" spans="1:10" ht="22.8">
      <c r="A4" s="53" t="s">
        <v>25</v>
      </c>
      <c r="B4" s="54" t="s">
        <v>7</v>
      </c>
      <c r="C4" s="55" t="s">
        <v>29</v>
      </c>
      <c r="D4" s="56" t="s">
        <v>9</v>
      </c>
      <c r="E4" s="56" t="s">
        <v>55</v>
      </c>
      <c r="F4" s="56" t="s">
        <v>4</v>
      </c>
      <c r="G4" s="57" t="s">
        <v>6</v>
      </c>
      <c r="H4" s="58" t="s">
        <v>10</v>
      </c>
    </row>
    <row r="5" spans="1:10" ht="86.25" customHeight="1">
      <c r="A5" s="1">
        <v>1</v>
      </c>
      <c r="B5" s="20" t="s">
        <v>102</v>
      </c>
      <c r="C5" s="89">
        <v>1</v>
      </c>
      <c r="D5" s="18"/>
      <c r="E5" s="19">
        <f>D5*C5</f>
        <v>0</v>
      </c>
      <c r="F5" s="18"/>
      <c r="G5" s="12">
        <f>F5*C5</f>
        <v>0</v>
      </c>
      <c r="H5" s="12">
        <f>G5+E5</f>
        <v>0</v>
      </c>
    </row>
    <row r="6" spans="1:10" ht="42.75" customHeight="1">
      <c r="A6" s="1">
        <v>2</v>
      </c>
      <c r="B6" s="20" t="s">
        <v>76</v>
      </c>
      <c r="C6" s="89">
        <v>2</v>
      </c>
      <c r="D6" s="18"/>
      <c r="E6" s="19">
        <f t="shared" ref="E6:E47" si="0">D6*C6</f>
        <v>0</v>
      </c>
      <c r="F6" s="18"/>
      <c r="G6" s="12">
        <f t="shared" ref="G6:G47" si="1">F6*C6</f>
        <v>0</v>
      </c>
      <c r="H6" s="12">
        <f t="shared" ref="H6:H47" si="2">G6+E6</f>
        <v>0</v>
      </c>
    </row>
    <row r="7" spans="1:10" ht="60.75" customHeight="1">
      <c r="A7" s="1">
        <v>3</v>
      </c>
      <c r="B7" s="20" t="s">
        <v>1</v>
      </c>
      <c r="C7" s="89">
        <v>8</v>
      </c>
      <c r="D7" s="18"/>
      <c r="E7" s="19">
        <f t="shared" si="0"/>
        <v>0</v>
      </c>
      <c r="F7" s="18"/>
      <c r="G7" s="12">
        <f t="shared" si="1"/>
        <v>0</v>
      </c>
      <c r="H7" s="12">
        <f t="shared" si="2"/>
        <v>0</v>
      </c>
    </row>
    <row r="8" spans="1:10" ht="60.75" customHeight="1">
      <c r="A8" s="1">
        <v>4</v>
      </c>
      <c r="B8" s="20" t="s">
        <v>75</v>
      </c>
      <c r="C8" s="89">
        <v>3</v>
      </c>
      <c r="D8" s="18"/>
      <c r="E8" s="19">
        <f t="shared" si="0"/>
        <v>0</v>
      </c>
      <c r="F8" s="18"/>
      <c r="G8" s="12">
        <f t="shared" si="1"/>
        <v>0</v>
      </c>
      <c r="H8" s="12">
        <f t="shared" si="2"/>
        <v>0</v>
      </c>
    </row>
    <row r="9" spans="1:10" ht="40.5" customHeight="1">
      <c r="A9" s="1">
        <v>5</v>
      </c>
      <c r="B9" s="20" t="s">
        <v>73</v>
      </c>
      <c r="C9" s="89">
        <v>3</v>
      </c>
      <c r="D9" s="18"/>
      <c r="E9" s="19">
        <f t="shared" si="0"/>
        <v>0</v>
      </c>
      <c r="F9" s="18"/>
      <c r="G9" s="12">
        <f t="shared" si="1"/>
        <v>0</v>
      </c>
      <c r="H9" s="12">
        <f t="shared" si="2"/>
        <v>0</v>
      </c>
    </row>
    <row r="10" spans="1:10" ht="40.5" customHeight="1">
      <c r="A10" s="1">
        <v>6</v>
      </c>
      <c r="B10" s="20" t="s">
        <v>77</v>
      </c>
      <c r="C10" s="89">
        <v>3</v>
      </c>
      <c r="D10" s="18"/>
      <c r="E10" s="19">
        <f t="shared" si="0"/>
        <v>0</v>
      </c>
      <c r="F10" s="18"/>
      <c r="G10" s="12">
        <f t="shared" si="1"/>
        <v>0</v>
      </c>
      <c r="H10" s="12">
        <f t="shared" si="2"/>
        <v>0</v>
      </c>
    </row>
    <row r="11" spans="1:10" ht="60.75" customHeight="1">
      <c r="A11" s="1">
        <v>7</v>
      </c>
      <c r="B11" s="20" t="s">
        <v>48</v>
      </c>
      <c r="C11" s="89">
        <v>1</v>
      </c>
      <c r="D11" s="18"/>
      <c r="E11" s="19">
        <f t="shared" si="0"/>
        <v>0</v>
      </c>
      <c r="F11" s="18"/>
      <c r="G11" s="12">
        <f t="shared" si="1"/>
        <v>0</v>
      </c>
      <c r="H11" s="12">
        <f t="shared" si="2"/>
        <v>0</v>
      </c>
    </row>
    <row r="12" spans="1:10" ht="24.75" customHeight="1">
      <c r="A12" s="1">
        <v>8</v>
      </c>
      <c r="B12" s="20" t="s">
        <v>50</v>
      </c>
      <c r="C12" s="89">
        <v>1</v>
      </c>
      <c r="D12" s="18"/>
      <c r="E12" s="19">
        <f t="shared" si="0"/>
        <v>0</v>
      </c>
      <c r="F12" s="18"/>
      <c r="G12" s="12">
        <f t="shared" si="1"/>
        <v>0</v>
      </c>
      <c r="H12" s="12">
        <f t="shared" si="2"/>
        <v>0</v>
      </c>
    </row>
    <row r="13" spans="1:10" ht="24.75" customHeight="1">
      <c r="A13" s="1">
        <v>9</v>
      </c>
      <c r="B13" s="20" t="s">
        <v>0</v>
      </c>
      <c r="C13" s="89">
        <v>4</v>
      </c>
      <c r="D13" s="18"/>
      <c r="E13" s="19">
        <f t="shared" si="0"/>
        <v>0</v>
      </c>
      <c r="F13" s="18"/>
      <c r="G13" s="12">
        <f t="shared" si="1"/>
        <v>0</v>
      </c>
      <c r="H13" s="12">
        <f t="shared" si="2"/>
        <v>0</v>
      </c>
    </row>
    <row r="14" spans="1:10" ht="24.75" customHeight="1">
      <c r="A14" s="1">
        <v>10</v>
      </c>
      <c r="B14" s="20" t="s">
        <v>13</v>
      </c>
      <c r="C14" s="89">
        <v>1</v>
      </c>
      <c r="D14" s="18"/>
      <c r="E14" s="19">
        <f t="shared" si="0"/>
        <v>0</v>
      </c>
      <c r="F14" s="18"/>
      <c r="G14" s="12">
        <f t="shared" si="1"/>
        <v>0</v>
      </c>
      <c r="H14" s="12">
        <f t="shared" si="2"/>
        <v>0</v>
      </c>
    </row>
    <row r="15" spans="1:10" ht="24.75" customHeight="1">
      <c r="A15" s="1">
        <v>11</v>
      </c>
      <c r="B15" s="20" t="s">
        <v>87</v>
      </c>
      <c r="C15" s="89">
        <v>16</v>
      </c>
      <c r="D15" s="18"/>
      <c r="E15" s="19">
        <f t="shared" si="0"/>
        <v>0</v>
      </c>
      <c r="F15" s="18"/>
      <c r="G15" s="12">
        <f t="shared" si="1"/>
        <v>0</v>
      </c>
      <c r="H15" s="12">
        <f t="shared" si="2"/>
        <v>0</v>
      </c>
      <c r="J15" s="50"/>
    </row>
    <row r="16" spans="1:10" ht="42" customHeight="1">
      <c r="A16" s="1">
        <v>12</v>
      </c>
      <c r="B16" s="20" t="s">
        <v>88</v>
      </c>
      <c r="C16" s="89">
        <v>24</v>
      </c>
      <c r="D16" s="18"/>
      <c r="E16" s="19">
        <f t="shared" si="0"/>
        <v>0</v>
      </c>
      <c r="F16" s="18"/>
      <c r="G16" s="12">
        <f t="shared" si="1"/>
        <v>0</v>
      </c>
      <c r="H16" s="12">
        <f t="shared" si="2"/>
        <v>0</v>
      </c>
    </row>
    <row r="17" spans="1:10" ht="29.25" customHeight="1">
      <c r="A17" s="1">
        <v>13</v>
      </c>
      <c r="B17" s="20" t="s">
        <v>94</v>
      </c>
      <c r="C17" s="89">
        <v>4</v>
      </c>
      <c r="D17" s="18"/>
      <c r="E17" s="19">
        <f>D17*C17</f>
        <v>0</v>
      </c>
      <c r="F17" s="18"/>
      <c r="G17" s="12">
        <f>F17*C17</f>
        <v>0</v>
      </c>
      <c r="H17" s="12">
        <f>G17+E17</f>
        <v>0</v>
      </c>
    </row>
    <row r="18" spans="1:10" ht="29.25" customHeight="1">
      <c r="A18" s="1">
        <v>14</v>
      </c>
      <c r="B18" s="20" t="s">
        <v>74</v>
      </c>
      <c r="C18" s="89">
        <v>6</v>
      </c>
      <c r="D18" s="18"/>
      <c r="E18" s="19">
        <f t="shared" si="0"/>
        <v>0</v>
      </c>
      <c r="F18" s="18"/>
      <c r="G18" s="12">
        <f t="shared" si="1"/>
        <v>0</v>
      </c>
      <c r="H18" s="12">
        <f t="shared" si="2"/>
        <v>0</v>
      </c>
      <c r="J18" s="50"/>
    </row>
    <row r="19" spans="1:10" ht="19.5" customHeight="1">
      <c r="A19" s="1">
        <v>15</v>
      </c>
      <c r="B19" s="20" t="s">
        <v>49</v>
      </c>
      <c r="C19" s="89">
        <v>2</v>
      </c>
      <c r="D19" s="18"/>
      <c r="E19" s="19">
        <f>D19*C19</f>
        <v>0</v>
      </c>
      <c r="F19" s="18"/>
      <c r="G19" s="12">
        <f>F19*C19</f>
        <v>0</v>
      </c>
      <c r="H19" s="12">
        <f>G19+E19</f>
        <v>0</v>
      </c>
    </row>
    <row r="20" spans="1:10" ht="18" customHeight="1">
      <c r="A20" s="1">
        <v>16</v>
      </c>
      <c r="B20" s="20" t="s">
        <v>93</v>
      </c>
      <c r="C20" s="89">
        <v>3</v>
      </c>
      <c r="D20" s="18"/>
      <c r="E20" s="19">
        <f t="shared" si="0"/>
        <v>0</v>
      </c>
      <c r="F20" s="18"/>
      <c r="G20" s="12">
        <f t="shared" si="1"/>
        <v>0</v>
      </c>
      <c r="H20" s="12">
        <f t="shared" si="2"/>
        <v>0</v>
      </c>
      <c r="J20" s="50"/>
    </row>
    <row r="21" spans="1:10" ht="18" customHeight="1">
      <c r="A21" s="1">
        <v>17</v>
      </c>
      <c r="B21" s="20" t="s">
        <v>92</v>
      </c>
      <c r="C21" s="89">
        <v>2</v>
      </c>
      <c r="D21" s="18"/>
      <c r="E21" s="19">
        <f t="shared" si="0"/>
        <v>0</v>
      </c>
      <c r="F21" s="18"/>
      <c r="G21" s="12">
        <f t="shared" si="1"/>
        <v>0</v>
      </c>
      <c r="H21" s="12">
        <f t="shared" si="2"/>
        <v>0</v>
      </c>
      <c r="J21" s="50"/>
    </row>
    <row r="22" spans="1:10" ht="42" customHeight="1">
      <c r="A22" s="1">
        <v>18</v>
      </c>
      <c r="B22" s="20" t="s">
        <v>2</v>
      </c>
      <c r="C22" s="89">
        <v>1</v>
      </c>
      <c r="D22" s="18"/>
      <c r="E22" s="19">
        <f t="shared" si="0"/>
        <v>0</v>
      </c>
      <c r="F22" s="18"/>
      <c r="G22" s="12">
        <f t="shared" si="1"/>
        <v>0</v>
      </c>
      <c r="H22" s="12">
        <f t="shared" si="2"/>
        <v>0</v>
      </c>
    </row>
    <row r="23" spans="1:10" ht="27.75" customHeight="1">
      <c r="A23" s="1">
        <v>19</v>
      </c>
      <c r="B23" s="20" t="s">
        <v>96</v>
      </c>
      <c r="C23" s="89">
        <v>3</v>
      </c>
      <c r="D23" s="18"/>
      <c r="E23" s="19">
        <f t="shared" si="0"/>
        <v>0</v>
      </c>
      <c r="F23" s="18"/>
      <c r="G23" s="12">
        <f t="shared" si="1"/>
        <v>0</v>
      </c>
      <c r="H23" s="12">
        <f t="shared" si="2"/>
        <v>0</v>
      </c>
      <c r="J23" s="50"/>
    </row>
    <row r="24" spans="1:10" ht="24.75" customHeight="1">
      <c r="A24" s="1">
        <v>20</v>
      </c>
      <c r="B24" s="20" t="s">
        <v>3</v>
      </c>
      <c r="C24" s="89">
        <v>10</v>
      </c>
      <c r="D24" s="18"/>
      <c r="E24" s="19">
        <f t="shared" si="0"/>
        <v>0</v>
      </c>
      <c r="F24" s="18"/>
      <c r="G24" s="12">
        <f t="shared" si="1"/>
        <v>0</v>
      </c>
      <c r="H24" s="12">
        <f t="shared" si="2"/>
        <v>0</v>
      </c>
    </row>
    <row r="25" spans="1:10" ht="24.75" customHeight="1">
      <c r="A25" s="1">
        <v>21</v>
      </c>
      <c r="B25" s="20" t="s">
        <v>89</v>
      </c>
      <c r="C25" s="89">
        <v>3500</v>
      </c>
      <c r="D25" s="18"/>
      <c r="E25" s="19">
        <f t="shared" si="0"/>
        <v>0</v>
      </c>
      <c r="F25" s="18"/>
      <c r="G25" s="12">
        <f t="shared" si="1"/>
        <v>0</v>
      </c>
      <c r="H25" s="12">
        <f t="shared" si="2"/>
        <v>0</v>
      </c>
    </row>
    <row r="26" spans="1:10" ht="24.75" customHeight="1">
      <c r="A26" s="1">
        <v>22</v>
      </c>
      <c r="B26" s="20" t="s">
        <v>90</v>
      </c>
      <c r="C26" s="89">
        <v>850</v>
      </c>
      <c r="D26" s="18"/>
      <c r="E26" s="19">
        <f t="shared" ref="E26:E27" si="3">D26*C26</f>
        <v>0</v>
      </c>
      <c r="F26" s="18"/>
      <c r="G26" s="12">
        <f t="shared" ref="G26:G27" si="4">F26*C26</f>
        <v>0</v>
      </c>
      <c r="H26" s="12">
        <f t="shared" ref="H26:H27" si="5">G26+E26</f>
        <v>0</v>
      </c>
    </row>
    <row r="27" spans="1:10" ht="24.75" customHeight="1">
      <c r="A27" s="1">
        <v>23</v>
      </c>
      <c r="B27" s="20" t="s">
        <v>91</v>
      </c>
      <c r="C27" s="89">
        <v>900</v>
      </c>
      <c r="D27" s="18"/>
      <c r="E27" s="19">
        <f t="shared" si="3"/>
        <v>0</v>
      </c>
      <c r="F27" s="18"/>
      <c r="G27" s="12">
        <f t="shared" si="4"/>
        <v>0</v>
      </c>
      <c r="H27" s="12">
        <f t="shared" si="5"/>
        <v>0</v>
      </c>
    </row>
    <row r="28" spans="1:10">
      <c r="A28" s="1">
        <v>24</v>
      </c>
      <c r="B28" s="20" t="s">
        <v>61</v>
      </c>
      <c r="C28" s="89">
        <v>4500</v>
      </c>
      <c r="D28" s="18"/>
      <c r="E28" s="19">
        <f t="shared" si="0"/>
        <v>0</v>
      </c>
      <c r="F28" s="18"/>
      <c r="G28" s="12">
        <f t="shared" si="1"/>
        <v>0</v>
      </c>
      <c r="H28" s="12">
        <f t="shared" si="2"/>
        <v>0</v>
      </c>
    </row>
    <row r="29" spans="1:10">
      <c r="A29" s="1">
        <v>25</v>
      </c>
      <c r="B29" s="20" t="s">
        <v>59</v>
      </c>
      <c r="C29" s="89">
        <v>600</v>
      </c>
      <c r="D29" s="18"/>
      <c r="E29" s="19">
        <f t="shared" si="0"/>
        <v>0</v>
      </c>
      <c r="F29" s="18"/>
      <c r="G29" s="12">
        <f t="shared" si="1"/>
        <v>0</v>
      </c>
      <c r="H29" s="12">
        <f t="shared" si="2"/>
        <v>0</v>
      </c>
    </row>
    <row r="30" spans="1:10">
      <c r="A30" s="1">
        <v>26</v>
      </c>
      <c r="B30" s="20" t="s">
        <v>60</v>
      </c>
      <c r="C30" s="89">
        <v>600</v>
      </c>
      <c r="D30" s="18"/>
      <c r="E30" s="19">
        <f t="shared" si="0"/>
        <v>0</v>
      </c>
      <c r="F30" s="18"/>
      <c r="G30" s="12">
        <f t="shared" si="1"/>
        <v>0</v>
      </c>
      <c r="H30" s="12">
        <f t="shared" si="2"/>
        <v>0</v>
      </c>
    </row>
    <row r="31" spans="1:10">
      <c r="A31" s="1">
        <v>27</v>
      </c>
      <c r="B31" s="20" t="s">
        <v>62</v>
      </c>
      <c r="C31" s="89">
        <v>230</v>
      </c>
      <c r="D31" s="18"/>
      <c r="E31" s="19">
        <f t="shared" si="0"/>
        <v>0</v>
      </c>
      <c r="F31" s="18"/>
      <c r="G31" s="12">
        <f t="shared" si="1"/>
        <v>0</v>
      </c>
      <c r="H31" s="12">
        <f t="shared" si="2"/>
        <v>0</v>
      </c>
    </row>
    <row r="32" spans="1:10">
      <c r="A32" s="1">
        <v>28</v>
      </c>
      <c r="B32" s="20" t="s">
        <v>52</v>
      </c>
      <c r="C32" s="89">
        <v>12</v>
      </c>
      <c r="D32" s="18"/>
      <c r="E32" s="19">
        <f t="shared" si="0"/>
        <v>0</v>
      </c>
      <c r="F32" s="18"/>
      <c r="G32" s="12">
        <f t="shared" si="1"/>
        <v>0</v>
      </c>
      <c r="H32" s="12">
        <f t="shared" si="2"/>
        <v>0</v>
      </c>
    </row>
    <row r="33" spans="1:8">
      <c r="A33" s="1">
        <v>29</v>
      </c>
      <c r="B33" s="20" t="s">
        <v>47</v>
      </c>
      <c r="C33" s="89">
        <v>1</v>
      </c>
      <c r="D33" s="18"/>
      <c r="E33" s="19">
        <f t="shared" si="0"/>
        <v>0</v>
      </c>
      <c r="F33" s="18"/>
      <c r="G33" s="12">
        <f t="shared" si="1"/>
        <v>0</v>
      </c>
      <c r="H33" s="12">
        <f t="shared" si="2"/>
        <v>0</v>
      </c>
    </row>
    <row r="34" spans="1:8" ht="26.4">
      <c r="A34" s="1">
        <v>30</v>
      </c>
      <c r="B34" s="20" t="s">
        <v>45</v>
      </c>
      <c r="C34" s="89">
        <v>1</v>
      </c>
      <c r="D34" s="18"/>
      <c r="E34" s="19">
        <f t="shared" si="0"/>
        <v>0</v>
      </c>
      <c r="F34" s="18"/>
      <c r="G34" s="12">
        <f t="shared" si="1"/>
        <v>0</v>
      </c>
      <c r="H34" s="12">
        <f t="shared" si="2"/>
        <v>0</v>
      </c>
    </row>
    <row r="35" spans="1:8">
      <c r="A35" s="1">
        <v>31</v>
      </c>
      <c r="B35" s="20" t="s">
        <v>103</v>
      </c>
      <c r="C35" s="89">
        <v>1</v>
      </c>
      <c r="D35" s="18"/>
      <c r="E35" s="19">
        <f t="shared" si="0"/>
        <v>0</v>
      </c>
      <c r="F35" s="18"/>
      <c r="G35" s="12">
        <f t="shared" si="1"/>
        <v>0</v>
      </c>
      <c r="H35" s="12">
        <f t="shared" si="2"/>
        <v>0</v>
      </c>
    </row>
    <row r="36" spans="1:8">
      <c r="A36" s="1">
        <v>32</v>
      </c>
      <c r="B36" s="20" t="s">
        <v>95</v>
      </c>
      <c r="C36" s="89">
        <v>1</v>
      </c>
      <c r="D36" s="18"/>
      <c r="E36" s="19">
        <f t="shared" si="0"/>
        <v>0</v>
      </c>
      <c r="F36" s="18"/>
      <c r="G36" s="12">
        <f t="shared" si="1"/>
        <v>0</v>
      </c>
      <c r="H36" s="12">
        <f t="shared" si="2"/>
        <v>0</v>
      </c>
    </row>
    <row r="37" spans="1:8">
      <c r="A37" s="1">
        <v>33</v>
      </c>
      <c r="B37" s="20" t="s">
        <v>37</v>
      </c>
      <c r="C37" s="89">
        <v>10</v>
      </c>
      <c r="D37" s="18"/>
      <c r="E37" s="19">
        <f t="shared" si="0"/>
        <v>0</v>
      </c>
      <c r="F37" s="18"/>
      <c r="G37" s="12">
        <f t="shared" si="1"/>
        <v>0</v>
      </c>
      <c r="H37" s="12">
        <f t="shared" si="2"/>
        <v>0</v>
      </c>
    </row>
    <row r="38" spans="1:8">
      <c r="A38" s="1">
        <v>34</v>
      </c>
      <c r="B38" s="20" t="s">
        <v>46</v>
      </c>
      <c r="C38" s="89">
        <v>10</v>
      </c>
      <c r="D38" s="18"/>
      <c r="E38" s="19">
        <f t="shared" si="0"/>
        <v>0</v>
      </c>
      <c r="F38" s="18"/>
      <c r="G38" s="12">
        <f t="shared" si="1"/>
        <v>0</v>
      </c>
      <c r="H38" s="12">
        <f t="shared" si="2"/>
        <v>0</v>
      </c>
    </row>
    <row r="39" spans="1:8">
      <c r="A39" s="1">
        <v>35</v>
      </c>
      <c r="B39" s="20" t="s">
        <v>32</v>
      </c>
      <c r="C39" s="89">
        <v>16</v>
      </c>
      <c r="D39" s="18"/>
      <c r="E39" s="19">
        <f t="shared" si="0"/>
        <v>0</v>
      </c>
      <c r="F39" s="18"/>
      <c r="G39" s="12">
        <f t="shared" si="1"/>
        <v>0</v>
      </c>
      <c r="H39" s="12">
        <f t="shared" si="2"/>
        <v>0</v>
      </c>
    </row>
    <row r="40" spans="1:8">
      <c r="A40" s="1">
        <v>36</v>
      </c>
      <c r="B40" s="20" t="s">
        <v>38</v>
      </c>
      <c r="C40" s="89">
        <v>1</v>
      </c>
      <c r="D40" s="18"/>
      <c r="E40" s="19">
        <f t="shared" si="0"/>
        <v>0</v>
      </c>
      <c r="F40" s="18"/>
      <c r="G40" s="12">
        <f t="shared" si="1"/>
        <v>0</v>
      </c>
      <c r="H40" s="12">
        <f t="shared" si="2"/>
        <v>0</v>
      </c>
    </row>
    <row r="41" spans="1:8" ht="26.4">
      <c r="A41" s="1">
        <v>37</v>
      </c>
      <c r="B41" s="20" t="s">
        <v>39</v>
      </c>
      <c r="C41" s="89">
        <v>1</v>
      </c>
      <c r="D41" s="18"/>
      <c r="E41" s="19">
        <f t="shared" si="0"/>
        <v>0</v>
      </c>
      <c r="F41" s="18"/>
      <c r="G41" s="12">
        <f t="shared" si="1"/>
        <v>0</v>
      </c>
      <c r="H41" s="12">
        <f t="shared" si="2"/>
        <v>0</v>
      </c>
    </row>
    <row r="42" spans="1:8">
      <c r="A42" s="1">
        <v>38</v>
      </c>
      <c r="B42" s="20" t="s">
        <v>40</v>
      </c>
      <c r="C42" s="89">
        <v>20</v>
      </c>
      <c r="D42" s="18"/>
      <c r="E42" s="19">
        <f t="shared" si="0"/>
        <v>0</v>
      </c>
      <c r="F42" s="18"/>
      <c r="G42" s="12">
        <f t="shared" si="1"/>
        <v>0</v>
      </c>
      <c r="H42" s="12">
        <f t="shared" si="2"/>
        <v>0</v>
      </c>
    </row>
    <row r="43" spans="1:8">
      <c r="A43" s="1">
        <v>39</v>
      </c>
      <c r="B43" s="20" t="s">
        <v>41</v>
      </c>
      <c r="C43" s="89">
        <v>1</v>
      </c>
      <c r="D43" s="18"/>
      <c r="E43" s="19">
        <f t="shared" si="0"/>
        <v>0</v>
      </c>
      <c r="F43" s="18"/>
      <c r="G43" s="12">
        <f t="shared" si="1"/>
        <v>0</v>
      </c>
      <c r="H43" s="12">
        <f t="shared" si="2"/>
        <v>0</v>
      </c>
    </row>
    <row r="44" spans="1:8">
      <c r="A44" s="1">
        <v>40</v>
      </c>
      <c r="B44" s="20" t="s">
        <v>51</v>
      </c>
      <c r="C44" s="89">
        <v>1</v>
      </c>
      <c r="D44" s="18"/>
      <c r="E44" s="19">
        <f t="shared" si="0"/>
        <v>0</v>
      </c>
      <c r="F44" s="18"/>
      <c r="G44" s="12">
        <f t="shared" si="1"/>
        <v>0</v>
      </c>
      <c r="H44" s="12">
        <f t="shared" si="2"/>
        <v>0</v>
      </c>
    </row>
    <row r="45" spans="1:8">
      <c r="A45" s="1">
        <v>41</v>
      </c>
      <c r="B45" s="20" t="s">
        <v>43</v>
      </c>
      <c r="C45" s="89">
        <v>1</v>
      </c>
      <c r="D45" s="18"/>
      <c r="E45" s="19">
        <f t="shared" si="0"/>
        <v>0</v>
      </c>
      <c r="F45" s="18"/>
      <c r="G45" s="12">
        <f t="shared" si="1"/>
        <v>0</v>
      </c>
      <c r="H45" s="12">
        <f t="shared" si="2"/>
        <v>0</v>
      </c>
    </row>
    <row r="46" spans="1:8">
      <c r="A46" s="1">
        <v>42</v>
      </c>
      <c r="B46" s="20" t="s">
        <v>30</v>
      </c>
      <c r="C46" s="89">
        <v>1</v>
      </c>
      <c r="D46" s="18"/>
      <c r="E46" s="19">
        <f t="shared" si="0"/>
        <v>0</v>
      </c>
      <c r="F46" s="18"/>
      <c r="G46" s="12">
        <f t="shared" si="1"/>
        <v>0</v>
      </c>
      <c r="H46" s="12">
        <f t="shared" si="2"/>
        <v>0</v>
      </c>
    </row>
    <row r="47" spans="1:8">
      <c r="A47" s="1">
        <v>43</v>
      </c>
      <c r="B47" s="20" t="s">
        <v>24</v>
      </c>
      <c r="C47" s="89">
        <v>1</v>
      </c>
      <c r="D47" s="18"/>
      <c r="E47" s="19">
        <f t="shared" si="0"/>
        <v>0</v>
      </c>
      <c r="F47" s="18"/>
      <c r="G47" s="12">
        <f t="shared" si="1"/>
        <v>0</v>
      </c>
      <c r="H47" s="12">
        <f t="shared" si="2"/>
        <v>0</v>
      </c>
    </row>
    <row r="48" spans="1:8">
      <c r="B48" s="32"/>
      <c r="C48" s="37"/>
      <c r="D48" s="33"/>
      <c r="E48" s="34"/>
      <c r="F48" s="35"/>
      <c r="G48" s="34"/>
      <c r="H48" s="36"/>
    </row>
    <row r="49" spans="2:8">
      <c r="B49" s="29" t="s">
        <v>11</v>
      </c>
      <c r="C49" s="38"/>
      <c r="D49" s="30" t="s">
        <v>8</v>
      </c>
      <c r="E49" s="31"/>
      <c r="F49" s="31"/>
      <c r="G49" s="31"/>
      <c r="H49" s="31">
        <f>SUM(H5:H48)</f>
        <v>0</v>
      </c>
    </row>
    <row r="50" spans="2:8">
      <c r="B50" s="32"/>
      <c r="C50" s="37"/>
      <c r="D50" s="33"/>
      <c r="E50" s="34"/>
      <c r="F50" s="35"/>
      <c r="G50" s="34"/>
      <c r="H50" s="36"/>
    </row>
    <row r="51" spans="2:8">
      <c r="B51" s="32"/>
      <c r="C51" s="37"/>
      <c r="D51" s="33"/>
      <c r="E51" s="34"/>
      <c r="F51" s="35"/>
      <c r="G51" s="34"/>
      <c r="H51" s="36"/>
    </row>
    <row r="52" spans="2:8">
      <c r="B52" s="32"/>
      <c r="C52" s="37"/>
      <c r="D52" s="33"/>
      <c r="E52" s="34"/>
      <c r="F52" s="35"/>
      <c r="G52" s="34"/>
      <c r="H52" s="36"/>
    </row>
    <row r="53" spans="2:8">
      <c r="B53" s="32"/>
      <c r="C53" s="37"/>
      <c r="D53" s="33"/>
      <c r="E53" s="34"/>
      <c r="F53" s="35"/>
      <c r="G53" s="34"/>
      <c r="H53" s="36"/>
    </row>
    <row r="54" spans="2:8">
      <c r="B54" s="32"/>
      <c r="C54" s="37"/>
      <c r="D54" s="33"/>
      <c r="E54" s="34"/>
      <c r="F54" s="35"/>
      <c r="G54" s="34"/>
      <c r="H54" s="36"/>
    </row>
    <row r="55" spans="2:8">
      <c r="B55" s="32"/>
      <c r="C55" s="37"/>
      <c r="D55" s="33"/>
      <c r="E55" s="34"/>
      <c r="F55" s="35"/>
      <c r="G55" s="34"/>
      <c r="H55" s="36"/>
    </row>
  </sheetData>
  <mergeCells count="2">
    <mergeCell ref="D3:E3"/>
    <mergeCell ref="F3:G3"/>
  </mergeCells>
  <conditionalFormatting sqref="B5:B47">
    <cfRule type="cellIs" dxfId="8" priority="2" stopIfTrue="1" operator="equal">
      <formula>"NOVINKA"</formula>
    </cfRule>
    <cfRule type="cellIs" dxfId="7" priority="3" stopIfTrue="1" operator="equal">
      <formula>"SLEVA"</formula>
    </cfRule>
    <cfRule type="cellIs" dxfId="6" priority="4" stopIfTrue="1" operator="equal">
      <formula>"NABÍDKA"</formula>
    </cfRule>
  </conditionalFormatting>
  <pageMargins left="0.7" right="0.7" top="0.78740157499999996" bottom="0.78740157499999996" header="0.3" footer="0.3"/>
  <pageSetup paperSize="9" scale="57" orientation="portrait" horizontalDpi="360" verticalDpi="36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6" tint="0.79998168889431442"/>
  </sheetPr>
  <dimension ref="A1:H51"/>
  <sheetViews>
    <sheetView showGridLines="0" showZeros="0" view="pageBreakPreview" topLeftCell="A17" zoomScaleNormal="171" zoomScaleSheetLayoutView="100" workbookViewId="0">
      <selection activeCell="C13" sqref="C13"/>
    </sheetView>
  </sheetViews>
  <sheetFormatPr defaultColWidth="9.109375" defaultRowHeight="13.2"/>
  <cols>
    <col min="1" max="1" width="12.33203125" style="41" customWidth="1"/>
    <col min="2" max="2" width="61.6640625" style="5" customWidth="1"/>
    <col min="3" max="3" width="10.109375" style="3" customWidth="1"/>
    <col min="4" max="4" width="8.44140625" style="3" customWidth="1"/>
    <col min="5" max="5" width="9.33203125" style="4" customWidth="1"/>
    <col min="6" max="6" width="8.33203125" style="3" customWidth="1"/>
    <col min="7" max="7" width="10" style="3" customWidth="1"/>
    <col min="8" max="8" width="14" style="3" customWidth="1"/>
    <col min="9" max="16384" width="9.109375" style="2"/>
  </cols>
  <sheetData>
    <row r="1" spans="1:8" s="17" customFormat="1" ht="58.95" customHeight="1">
      <c r="A1" s="42"/>
      <c r="B1" s="26"/>
      <c r="C1" s="22"/>
      <c r="D1" s="22"/>
      <c r="E1" s="23"/>
      <c r="F1" s="22"/>
      <c r="G1" s="22"/>
      <c r="H1" s="22"/>
    </row>
    <row r="2" spans="1:8" s="17" customFormat="1" ht="37.200000000000003" customHeight="1" thickBot="1">
      <c r="A2" s="42"/>
      <c r="B2" s="25"/>
      <c r="C2" s="24"/>
      <c r="D2" s="22"/>
      <c r="E2" s="23"/>
      <c r="F2" s="22"/>
      <c r="G2" s="22"/>
      <c r="H2" s="22"/>
    </row>
    <row r="3" spans="1:8" s="17" customFormat="1" ht="37.200000000000003" customHeight="1" thickBot="1">
      <c r="A3" s="48"/>
      <c r="B3" s="40" t="s">
        <v>57</v>
      </c>
      <c r="C3" s="28"/>
      <c r="D3" s="90" t="s">
        <v>54</v>
      </c>
      <c r="E3" s="91"/>
      <c r="F3" s="92" t="s">
        <v>53</v>
      </c>
      <c r="G3" s="93"/>
      <c r="H3" s="49" t="s">
        <v>5</v>
      </c>
    </row>
    <row r="4" spans="1:8" s="17" customFormat="1" ht="48.75" customHeight="1">
      <c r="A4" s="59" t="s">
        <v>25</v>
      </c>
      <c r="B4" s="55" t="s">
        <v>7</v>
      </c>
      <c r="C4" s="55" t="s">
        <v>29</v>
      </c>
      <c r="D4" s="56" t="s">
        <v>9</v>
      </c>
      <c r="E4" s="56" t="s">
        <v>55</v>
      </c>
      <c r="F4" s="56" t="s">
        <v>4</v>
      </c>
      <c r="G4" s="57" t="s">
        <v>6</v>
      </c>
      <c r="H4" s="58" t="s">
        <v>10</v>
      </c>
    </row>
    <row r="5" spans="1:8" s="17" customFormat="1" ht="68.25" customHeight="1">
      <c r="A5" s="43">
        <v>1</v>
      </c>
      <c r="B5" s="20" t="s">
        <v>97</v>
      </c>
      <c r="C5" s="18">
        <v>9</v>
      </c>
      <c r="D5" s="19"/>
      <c r="E5" s="18">
        <f t="shared" ref="E5:E16" si="0">C5*D5</f>
        <v>0</v>
      </c>
      <c r="F5" s="12"/>
      <c r="G5" s="12">
        <f t="shared" ref="G5:G16" si="1">F5*C5</f>
        <v>0</v>
      </c>
      <c r="H5" s="12">
        <f t="shared" ref="H5:H16" si="2">G5+E5</f>
        <v>0</v>
      </c>
    </row>
    <row r="6" spans="1:8" s="17" customFormat="1" ht="69" customHeight="1">
      <c r="A6" s="43">
        <v>2</v>
      </c>
      <c r="B6" s="20" t="s">
        <v>18</v>
      </c>
      <c r="C6" s="18">
        <v>9</v>
      </c>
      <c r="D6" s="19"/>
      <c r="E6" s="18">
        <f t="shared" si="0"/>
        <v>0</v>
      </c>
      <c r="F6" s="12"/>
      <c r="G6" s="12">
        <f t="shared" si="1"/>
        <v>0</v>
      </c>
      <c r="H6" s="12">
        <f t="shared" si="2"/>
        <v>0</v>
      </c>
    </row>
    <row r="7" spans="1:8" s="17" customFormat="1" ht="120.75" customHeight="1">
      <c r="A7" s="43">
        <v>3</v>
      </c>
      <c r="B7" s="20" t="s">
        <v>17</v>
      </c>
      <c r="C7" s="18">
        <v>1</v>
      </c>
      <c r="D7" s="19"/>
      <c r="E7" s="18">
        <f t="shared" si="0"/>
        <v>0</v>
      </c>
      <c r="F7" s="12"/>
      <c r="G7" s="12">
        <f t="shared" si="1"/>
        <v>0</v>
      </c>
      <c r="H7" s="12">
        <f t="shared" si="2"/>
        <v>0</v>
      </c>
    </row>
    <row r="8" spans="1:8" s="17" customFormat="1" ht="92.25" customHeight="1">
      <c r="A8" s="43">
        <v>4</v>
      </c>
      <c r="B8" s="20" t="s">
        <v>64</v>
      </c>
      <c r="C8" s="18">
        <v>1</v>
      </c>
      <c r="D8" s="19"/>
      <c r="E8" s="18">
        <f t="shared" si="0"/>
        <v>0</v>
      </c>
      <c r="F8" s="12"/>
      <c r="G8" s="12">
        <f t="shared" si="1"/>
        <v>0</v>
      </c>
      <c r="H8" s="12">
        <f t="shared" si="2"/>
        <v>0</v>
      </c>
    </row>
    <row r="9" spans="1:8" s="17" customFormat="1" ht="40.5" customHeight="1">
      <c r="A9" s="43">
        <v>5</v>
      </c>
      <c r="B9" s="20" t="s">
        <v>65</v>
      </c>
      <c r="C9" s="18">
        <v>1</v>
      </c>
      <c r="D9" s="19"/>
      <c r="E9" s="18">
        <f t="shared" si="0"/>
        <v>0</v>
      </c>
      <c r="F9" s="12"/>
      <c r="G9" s="12">
        <f t="shared" si="1"/>
        <v>0</v>
      </c>
      <c r="H9" s="12">
        <f t="shared" si="2"/>
        <v>0</v>
      </c>
    </row>
    <row r="10" spans="1:8" s="17" customFormat="1" ht="31.5" customHeight="1">
      <c r="A10" s="43">
        <v>6</v>
      </c>
      <c r="B10" s="21" t="s">
        <v>66</v>
      </c>
      <c r="C10" s="18">
        <v>1</v>
      </c>
      <c r="D10" s="19"/>
      <c r="E10" s="18">
        <f t="shared" si="0"/>
        <v>0</v>
      </c>
      <c r="F10" s="12"/>
      <c r="G10" s="12">
        <f t="shared" si="1"/>
        <v>0</v>
      </c>
      <c r="H10" s="12">
        <f t="shared" si="2"/>
        <v>0</v>
      </c>
    </row>
    <row r="11" spans="1:8" s="17" customFormat="1" ht="81.75" customHeight="1">
      <c r="A11" s="43">
        <v>7</v>
      </c>
      <c r="B11" s="20" t="s">
        <v>72</v>
      </c>
      <c r="C11" s="18">
        <v>1</v>
      </c>
      <c r="D11" s="19"/>
      <c r="E11" s="18">
        <f t="shared" si="0"/>
        <v>0</v>
      </c>
      <c r="F11" s="12"/>
      <c r="G11" s="12">
        <f t="shared" si="1"/>
        <v>0</v>
      </c>
      <c r="H11" s="12">
        <f t="shared" si="2"/>
        <v>0</v>
      </c>
    </row>
    <row r="12" spans="1:8" s="17" customFormat="1" ht="30.75" customHeight="1">
      <c r="A12" s="43">
        <v>8</v>
      </c>
      <c r="B12" s="20" t="s">
        <v>16</v>
      </c>
      <c r="C12" s="18">
        <v>5</v>
      </c>
      <c r="D12" s="19"/>
      <c r="E12" s="18">
        <f t="shared" si="0"/>
        <v>0</v>
      </c>
      <c r="F12" s="12"/>
      <c r="G12" s="12">
        <f t="shared" si="1"/>
        <v>0</v>
      </c>
      <c r="H12" s="12">
        <f t="shared" si="2"/>
        <v>0</v>
      </c>
    </row>
    <row r="13" spans="1:8" s="17" customFormat="1" ht="28.5" customHeight="1">
      <c r="A13" s="43">
        <v>9</v>
      </c>
      <c r="B13" s="20" t="s">
        <v>35</v>
      </c>
      <c r="C13" s="18">
        <v>1</v>
      </c>
      <c r="D13" s="19"/>
      <c r="E13" s="18">
        <f t="shared" si="0"/>
        <v>0</v>
      </c>
      <c r="F13" s="12"/>
      <c r="G13" s="12">
        <f t="shared" si="1"/>
        <v>0</v>
      </c>
      <c r="H13" s="12">
        <f t="shared" si="2"/>
        <v>0</v>
      </c>
    </row>
    <row r="14" spans="1:8" s="17" customFormat="1" ht="40.5" customHeight="1">
      <c r="A14" s="43">
        <v>10</v>
      </c>
      <c r="B14" s="20" t="s">
        <v>70</v>
      </c>
      <c r="C14" s="18">
        <v>1</v>
      </c>
      <c r="D14" s="19"/>
      <c r="E14" s="18">
        <f t="shared" si="0"/>
        <v>0</v>
      </c>
      <c r="F14" s="12"/>
      <c r="G14" s="12">
        <f t="shared" si="1"/>
        <v>0</v>
      </c>
      <c r="H14" s="12">
        <f t="shared" si="2"/>
        <v>0</v>
      </c>
    </row>
    <row r="15" spans="1:8" s="17" customFormat="1" ht="32.25" customHeight="1">
      <c r="A15" s="43">
        <v>11</v>
      </c>
      <c r="B15" s="20" t="s">
        <v>71</v>
      </c>
      <c r="C15" s="18">
        <v>1</v>
      </c>
      <c r="D15" s="19"/>
      <c r="E15" s="18">
        <f t="shared" si="0"/>
        <v>0</v>
      </c>
      <c r="F15" s="12"/>
      <c r="G15" s="12">
        <f t="shared" si="1"/>
        <v>0</v>
      </c>
      <c r="H15" s="12">
        <f t="shared" si="2"/>
        <v>0</v>
      </c>
    </row>
    <row r="16" spans="1:8" s="17" customFormat="1" ht="18" customHeight="1">
      <c r="A16" s="43">
        <v>12</v>
      </c>
      <c r="B16" s="20" t="s">
        <v>15</v>
      </c>
      <c r="C16" s="18">
        <v>10</v>
      </c>
      <c r="D16" s="19"/>
      <c r="E16" s="18">
        <f t="shared" si="0"/>
        <v>0</v>
      </c>
      <c r="F16" s="12"/>
      <c r="G16" s="12">
        <f t="shared" si="1"/>
        <v>0</v>
      </c>
      <c r="H16" s="12">
        <f t="shared" si="2"/>
        <v>0</v>
      </c>
    </row>
    <row r="17" spans="1:8" s="17" customFormat="1" ht="18" customHeight="1">
      <c r="A17" s="43">
        <v>13</v>
      </c>
      <c r="B17" s="20" t="s">
        <v>98</v>
      </c>
      <c r="C17" s="18">
        <v>450</v>
      </c>
      <c r="D17" s="19"/>
      <c r="E17" s="18"/>
      <c r="F17" s="12"/>
      <c r="G17" s="12"/>
      <c r="H17" s="12"/>
    </row>
    <row r="18" spans="1:8" s="17" customFormat="1" ht="18" customHeight="1">
      <c r="A18" s="43">
        <v>14</v>
      </c>
      <c r="B18" s="20" t="s">
        <v>99</v>
      </c>
      <c r="C18" s="18">
        <v>22</v>
      </c>
      <c r="D18" s="19"/>
      <c r="E18" s="18"/>
      <c r="F18" s="12"/>
      <c r="G18" s="12"/>
      <c r="H18" s="12"/>
    </row>
    <row r="19" spans="1:8" s="17" customFormat="1" ht="18" customHeight="1">
      <c r="A19" s="43">
        <v>15</v>
      </c>
      <c r="B19" s="20" t="s">
        <v>33</v>
      </c>
      <c r="C19" s="18">
        <v>60</v>
      </c>
      <c r="D19" s="19"/>
      <c r="E19" s="18">
        <f t="shared" ref="E19:E24" si="3">C19*D19</f>
        <v>0</v>
      </c>
      <c r="F19" s="12"/>
      <c r="G19" s="12">
        <f t="shared" ref="G19:G26" si="4">F19*C19</f>
        <v>0</v>
      </c>
      <c r="H19" s="12">
        <f t="shared" ref="H19:H26" si="5">G19+E19</f>
        <v>0</v>
      </c>
    </row>
    <row r="20" spans="1:8" s="17" customFormat="1" ht="18" customHeight="1">
      <c r="A20" s="43">
        <v>16</v>
      </c>
      <c r="B20" s="20" t="s">
        <v>34</v>
      </c>
      <c r="C20" s="18">
        <v>5</v>
      </c>
      <c r="D20" s="19"/>
      <c r="E20" s="18">
        <f t="shared" si="3"/>
        <v>0</v>
      </c>
      <c r="F20" s="12"/>
      <c r="G20" s="12">
        <f t="shared" si="4"/>
        <v>0</v>
      </c>
      <c r="H20" s="12">
        <f t="shared" si="5"/>
        <v>0</v>
      </c>
    </row>
    <row r="21" spans="1:8" s="17" customFormat="1" ht="18" customHeight="1">
      <c r="A21" s="43">
        <v>17</v>
      </c>
      <c r="B21" s="20" t="s">
        <v>12</v>
      </c>
      <c r="C21" s="18">
        <v>50</v>
      </c>
      <c r="D21" s="19"/>
      <c r="E21" s="18">
        <f t="shared" si="3"/>
        <v>0</v>
      </c>
      <c r="F21" s="12"/>
      <c r="G21" s="12">
        <f t="shared" si="4"/>
        <v>0</v>
      </c>
      <c r="H21" s="12">
        <f t="shared" si="5"/>
        <v>0</v>
      </c>
    </row>
    <row r="22" spans="1:8" s="17" customFormat="1" ht="30" customHeight="1">
      <c r="A22" s="43">
        <v>18</v>
      </c>
      <c r="B22" s="20" t="s">
        <v>26</v>
      </c>
      <c r="C22" s="18">
        <v>10</v>
      </c>
      <c r="D22" s="19"/>
      <c r="E22" s="18">
        <f t="shared" si="3"/>
        <v>0</v>
      </c>
      <c r="F22" s="12"/>
      <c r="G22" s="12">
        <f t="shared" si="4"/>
        <v>0</v>
      </c>
      <c r="H22" s="12">
        <f t="shared" si="5"/>
        <v>0</v>
      </c>
    </row>
    <row r="23" spans="1:8" s="17" customFormat="1" ht="30" customHeight="1">
      <c r="A23" s="43">
        <v>19</v>
      </c>
      <c r="B23" s="20" t="s">
        <v>27</v>
      </c>
      <c r="C23" s="18">
        <v>10</v>
      </c>
      <c r="D23" s="19"/>
      <c r="E23" s="18">
        <f t="shared" si="3"/>
        <v>0</v>
      </c>
      <c r="F23" s="12"/>
      <c r="G23" s="12">
        <f t="shared" si="4"/>
        <v>0</v>
      </c>
      <c r="H23" s="12">
        <f t="shared" si="5"/>
        <v>0</v>
      </c>
    </row>
    <row r="24" spans="1:8" s="17" customFormat="1" ht="39" customHeight="1">
      <c r="A24" s="43">
        <v>20</v>
      </c>
      <c r="B24" s="20" t="s">
        <v>14</v>
      </c>
      <c r="C24" s="18">
        <v>80</v>
      </c>
      <c r="D24" s="19"/>
      <c r="E24" s="18">
        <f t="shared" si="3"/>
        <v>0</v>
      </c>
      <c r="F24" s="12"/>
      <c r="G24" s="12">
        <f t="shared" si="4"/>
        <v>0</v>
      </c>
      <c r="H24" s="12">
        <f t="shared" si="5"/>
        <v>0</v>
      </c>
    </row>
    <row r="25" spans="1:8" s="17" customFormat="1" ht="39" customHeight="1">
      <c r="A25" s="43">
        <v>21</v>
      </c>
      <c r="B25" s="20" t="s">
        <v>89</v>
      </c>
      <c r="C25" s="18">
        <v>3500</v>
      </c>
      <c r="D25" s="18"/>
      <c r="E25" s="19">
        <f t="shared" ref="E25:E26" si="6">D25*C25</f>
        <v>0</v>
      </c>
      <c r="F25" s="18"/>
      <c r="G25" s="12">
        <f t="shared" si="4"/>
        <v>0</v>
      </c>
      <c r="H25" s="12">
        <f t="shared" si="5"/>
        <v>0</v>
      </c>
    </row>
    <row r="26" spans="1:8" s="17" customFormat="1" ht="39" customHeight="1">
      <c r="A26" s="43">
        <v>22</v>
      </c>
      <c r="B26" s="20" t="s">
        <v>90</v>
      </c>
      <c r="C26" s="18">
        <v>850</v>
      </c>
      <c r="D26" s="18"/>
      <c r="E26" s="19">
        <f t="shared" si="6"/>
        <v>0</v>
      </c>
      <c r="F26" s="18"/>
      <c r="G26" s="12">
        <f t="shared" si="4"/>
        <v>0</v>
      </c>
      <c r="H26" s="12">
        <f t="shared" si="5"/>
        <v>0</v>
      </c>
    </row>
    <row r="27" spans="1:8" s="17" customFormat="1" ht="19.5" customHeight="1">
      <c r="A27" s="43">
        <v>23</v>
      </c>
      <c r="B27" s="20" t="s">
        <v>36</v>
      </c>
      <c r="C27" s="18">
        <v>1</v>
      </c>
      <c r="D27" s="19"/>
      <c r="E27" s="18">
        <f t="shared" ref="E27:E37" si="7">C27*D27</f>
        <v>0</v>
      </c>
      <c r="F27" s="12"/>
      <c r="G27" s="12">
        <f t="shared" ref="G27:G37" si="8">F27*C27</f>
        <v>0</v>
      </c>
      <c r="H27" s="12">
        <f t="shared" ref="H27:H37" si="9">G27+E27</f>
        <v>0</v>
      </c>
    </row>
    <row r="28" spans="1:8" s="17" customFormat="1" ht="19.5" customHeight="1">
      <c r="A28" s="43">
        <v>24</v>
      </c>
      <c r="B28" s="20" t="s">
        <v>19</v>
      </c>
      <c r="C28" s="18">
        <v>38</v>
      </c>
      <c r="D28" s="19"/>
      <c r="E28" s="18">
        <f t="shared" si="7"/>
        <v>0</v>
      </c>
      <c r="F28" s="12"/>
      <c r="G28" s="12">
        <f t="shared" si="8"/>
        <v>0</v>
      </c>
      <c r="H28" s="12">
        <f t="shared" si="9"/>
        <v>0</v>
      </c>
    </row>
    <row r="29" spans="1:8" s="17" customFormat="1" ht="19.5" customHeight="1">
      <c r="A29" s="43">
        <v>25</v>
      </c>
      <c r="B29" s="20" t="s">
        <v>20</v>
      </c>
      <c r="C29" s="18">
        <v>15</v>
      </c>
      <c r="D29" s="19"/>
      <c r="E29" s="18">
        <f t="shared" si="7"/>
        <v>0</v>
      </c>
      <c r="F29" s="12"/>
      <c r="G29" s="12">
        <f t="shared" si="8"/>
        <v>0</v>
      </c>
      <c r="H29" s="12">
        <f t="shared" si="9"/>
        <v>0</v>
      </c>
    </row>
    <row r="30" spans="1:8" s="17" customFormat="1" ht="38.25" customHeight="1">
      <c r="A30" s="43">
        <v>26</v>
      </c>
      <c r="B30" s="20" t="s">
        <v>67</v>
      </c>
      <c r="C30" s="18">
        <v>1</v>
      </c>
      <c r="D30" s="19"/>
      <c r="E30" s="18">
        <f t="shared" si="7"/>
        <v>0</v>
      </c>
      <c r="F30" s="12"/>
      <c r="G30" s="12">
        <f t="shared" si="8"/>
        <v>0</v>
      </c>
      <c r="H30" s="12">
        <f t="shared" si="9"/>
        <v>0</v>
      </c>
    </row>
    <row r="31" spans="1:8" s="17" customFormat="1" ht="19.5" customHeight="1">
      <c r="A31" s="43">
        <v>27</v>
      </c>
      <c r="B31" s="20" t="s">
        <v>28</v>
      </c>
      <c r="C31" s="18">
        <v>10</v>
      </c>
      <c r="D31" s="19"/>
      <c r="E31" s="18">
        <f t="shared" si="7"/>
        <v>0</v>
      </c>
      <c r="F31" s="12"/>
      <c r="G31" s="12">
        <f t="shared" si="8"/>
        <v>0</v>
      </c>
      <c r="H31" s="12">
        <f t="shared" si="9"/>
        <v>0</v>
      </c>
    </row>
    <row r="32" spans="1:8" s="17" customFormat="1" ht="29.25" customHeight="1">
      <c r="A32" s="43">
        <v>28</v>
      </c>
      <c r="B32" s="20" t="s">
        <v>21</v>
      </c>
      <c r="C32" s="18">
        <v>1</v>
      </c>
      <c r="D32" s="19"/>
      <c r="E32" s="18">
        <f t="shared" si="7"/>
        <v>0</v>
      </c>
      <c r="F32" s="12"/>
      <c r="G32" s="12">
        <f t="shared" si="8"/>
        <v>0</v>
      </c>
      <c r="H32" s="12">
        <f t="shared" si="9"/>
        <v>0</v>
      </c>
    </row>
    <row r="33" spans="1:8" s="17" customFormat="1" ht="29.25" customHeight="1">
      <c r="A33" s="43">
        <v>29</v>
      </c>
      <c r="B33" s="20" t="s">
        <v>22</v>
      </c>
      <c r="C33" s="18">
        <v>1</v>
      </c>
      <c r="D33" s="19"/>
      <c r="E33" s="18">
        <f t="shared" si="7"/>
        <v>0</v>
      </c>
      <c r="F33" s="12"/>
      <c r="G33" s="12">
        <f t="shared" si="8"/>
        <v>0</v>
      </c>
      <c r="H33" s="12">
        <f t="shared" si="9"/>
        <v>0</v>
      </c>
    </row>
    <row r="34" spans="1:8" s="17" customFormat="1" ht="29.25" customHeight="1">
      <c r="A34" s="43">
        <v>30</v>
      </c>
      <c r="B34" s="20" t="s">
        <v>23</v>
      </c>
      <c r="C34" s="18">
        <v>1</v>
      </c>
      <c r="D34" s="19"/>
      <c r="E34" s="18">
        <f t="shared" si="7"/>
        <v>0</v>
      </c>
      <c r="F34" s="12"/>
      <c r="G34" s="12">
        <f t="shared" si="8"/>
        <v>0</v>
      </c>
      <c r="H34" s="12">
        <f t="shared" si="9"/>
        <v>0</v>
      </c>
    </row>
    <row r="35" spans="1:8" s="17" customFormat="1" ht="29.25" customHeight="1">
      <c r="A35" s="43">
        <v>31</v>
      </c>
      <c r="B35" s="20" t="s">
        <v>68</v>
      </c>
      <c r="C35" s="18">
        <v>1</v>
      </c>
      <c r="D35" s="19"/>
      <c r="E35" s="18">
        <f t="shared" si="7"/>
        <v>0</v>
      </c>
      <c r="F35" s="12"/>
      <c r="G35" s="12">
        <f t="shared" si="8"/>
        <v>0</v>
      </c>
      <c r="H35" s="12">
        <f t="shared" si="9"/>
        <v>0</v>
      </c>
    </row>
    <row r="36" spans="1:8" s="17" customFormat="1" ht="29.25" customHeight="1">
      <c r="A36" s="43">
        <v>32</v>
      </c>
      <c r="B36" s="20" t="s">
        <v>44</v>
      </c>
      <c r="C36" s="18">
        <v>1</v>
      </c>
      <c r="D36" s="19"/>
      <c r="E36" s="18">
        <f t="shared" si="7"/>
        <v>0</v>
      </c>
      <c r="F36" s="12"/>
      <c r="G36" s="12">
        <f t="shared" si="8"/>
        <v>0</v>
      </c>
      <c r="H36" s="12">
        <f t="shared" si="9"/>
        <v>0</v>
      </c>
    </row>
    <row r="37" spans="1:8" s="17" customFormat="1" ht="26.25" customHeight="1">
      <c r="A37" s="43">
        <v>33</v>
      </c>
      <c r="B37" s="20" t="s">
        <v>86</v>
      </c>
      <c r="C37" s="18">
        <v>1</v>
      </c>
      <c r="D37" s="19"/>
      <c r="E37" s="18">
        <f t="shared" si="7"/>
        <v>0</v>
      </c>
      <c r="F37" s="12"/>
      <c r="G37" s="12">
        <f t="shared" si="8"/>
        <v>0</v>
      </c>
      <c r="H37" s="12">
        <f t="shared" si="9"/>
        <v>0</v>
      </c>
    </row>
    <row r="38" spans="1:8" s="17" customFormat="1" ht="20.25" customHeight="1">
      <c r="A38" s="43">
        <v>34</v>
      </c>
      <c r="B38" s="20" t="s">
        <v>37</v>
      </c>
      <c r="C38" s="18">
        <v>25</v>
      </c>
      <c r="D38" s="19"/>
      <c r="E38" s="18">
        <f t="shared" ref="E38:E48" si="10">C38*D38</f>
        <v>0</v>
      </c>
      <c r="F38" s="12"/>
      <c r="G38" s="12">
        <f t="shared" ref="G38:G48" si="11">F38*C38</f>
        <v>0</v>
      </c>
      <c r="H38" s="12">
        <f t="shared" ref="H38:H48" si="12">G38+E38</f>
        <v>0</v>
      </c>
    </row>
    <row r="39" spans="1:8" s="17" customFormat="1" ht="20.25" customHeight="1">
      <c r="A39" s="43">
        <v>35</v>
      </c>
      <c r="B39" s="20" t="s">
        <v>31</v>
      </c>
      <c r="C39" s="18">
        <v>1</v>
      </c>
      <c r="D39" s="19"/>
      <c r="E39" s="18">
        <f t="shared" si="10"/>
        <v>0</v>
      </c>
      <c r="F39" s="12"/>
      <c r="G39" s="12">
        <f t="shared" si="11"/>
        <v>0</v>
      </c>
      <c r="H39" s="12">
        <f t="shared" si="12"/>
        <v>0</v>
      </c>
    </row>
    <row r="40" spans="1:8" s="17" customFormat="1" ht="20.25" customHeight="1">
      <c r="A40" s="43">
        <v>36</v>
      </c>
      <c r="B40" s="20" t="s">
        <v>32</v>
      </c>
      <c r="C40" s="18">
        <v>10</v>
      </c>
      <c r="D40" s="19"/>
      <c r="E40" s="18">
        <f t="shared" si="10"/>
        <v>0</v>
      </c>
      <c r="F40" s="12"/>
      <c r="G40" s="12">
        <f t="shared" si="11"/>
        <v>0</v>
      </c>
      <c r="H40" s="12">
        <f t="shared" si="12"/>
        <v>0</v>
      </c>
    </row>
    <row r="41" spans="1:8" s="17" customFormat="1" ht="27" customHeight="1">
      <c r="A41" s="43">
        <v>37</v>
      </c>
      <c r="B41" s="20" t="s">
        <v>38</v>
      </c>
      <c r="C41" s="18">
        <v>1</v>
      </c>
      <c r="D41" s="19"/>
      <c r="E41" s="18">
        <f t="shared" si="10"/>
        <v>0</v>
      </c>
      <c r="F41" s="12"/>
      <c r="G41" s="12">
        <f t="shared" si="11"/>
        <v>0</v>
      </c>
      <c r="H41" s="12">
        <f t="shared" si="12"/>
        <v>0</v>
      </c>
    </row>
    <row r="42" spans="1:8" s="17" customFormat="1" ht="34.5" customHeight="1">
      <c r="A42" s="43">
        <v>38</v>
      </c>
      <c r="B42" s="20" t="s">
        <v>39</v>
      </c>
      <c r="C42" s="18">
        <v>1</v>
      </c>
      <c r="D42" s="19"/>
      <c r="E42" s="18">
        <f t="shared" si="10"/>
        <v>0</v>
      </c>
      <c r="F42" s="12"/>
      <c r="G42" s="12">
        <f t="shared" si="11"/>
        <v>0</v>
      </c>
      <c r="H42" s="12">
        <f t="shared" si="12"/>
        <v>0</v>
      </c>
    </row>
    <row r="43" spans="1:8" s="17" customFormat="1" ht="19.5" customHeight="1">
      <c r="A43" s="43">
        <v>39</v>
      </c>
      <c r="B43" s="20" t="s">
        <v>40</v>
      </c>
      <c r="C43" s="18">
        <v>10</v>
      </c>
      <c r="D43" s="19"/>
      <c r="E43" s="18">
        <f t="shared" si="10"/>
        <v>0</v>
      </c>
      <c r="F43" s="12"/>
      <c r="G43" s="12">
        <f t="shared" si="11"/>
        <v>0</v>
      </c>
      <c r="H43" s="12">
        <f t="shared" si="12"/>
        <v>0</v>
      </c>
    </row>
    <row r="44" spans="1:8" s="17" customFormat="1" ht="19.5" customHeight="1">
      <c r="A44" s="43">
        <v>40</v>
      </c>
      <c r="B44" s="20" t="s">
        <v>41</v>
      </c>
      <c r="C44" s="18">
        <v>1</v>
      </c>
      <c r="D44" s="19"/>
      <c r="E44" s="18">
        <f t="shared" si="10"/>
        <v>0</v>
      </c>
      <c r="F44" s="12"/>
      <c r="G44" s="12">
        <f t="shared" si="11"/>
        <v>0</v>
      </c>
      <c r="H44" s="12">
        <f t="shared" si="12"/>
        <v>0</v>
      </c>
    </row>
    <row r="45" spans="1:8" s="17" customFormat="1" ht="19.5" customHeight="1">
      <c r="A45" s="43">
        <v>41</v>
      </c>
      <c r="B45" s="20" t="s">
        <v>42</v>
      </c>
      <c r="C45" s="18">
        <v>1</v>
      </c>
      <c r="D45" s="19"/>
      <c r="E45" s="18">
        <f t="shared" si="10"/>
        <v>0</v>
      </c>
      <c r="F45" s="12"/>
      <c r="G45" s="12">
        <f t="shared" si="11"/>
        <v>0</v>
      </c>
      <c r="H45" s="12">
        <f t="shared" si="12"/>
        <v>0</v>
      </c>
    </row>
    <row r="46" spans="1:8" s="17" customFormat="1" ht="19.5" customHeight="1">
      <c r="A46" s="43">
        <v>42</v>
      </c>
      <c r="B46" s="20" t="s">
        <v>43</v>
      </c>
      <c r="C46" s="18">
        <v>1</v>
      </c>
      <c r="D46" s="19"/>
      <c r="E46" s="18">
        <f t="shared" si="10"/>
        <v>0</v>
      </c>
      <c r="F46" s="12"/>
      <c r="G46" s="12">
        <f t="shared" si="11"/>
        <v>0</v>
      </c>
      <c r="H46" s="12">
        <f t="shared" si="12"/>
        <v>0</v>
      </c>
    </row>
    <row r="47" spans="1:8" s="17" customFormat="1" ht="19.5" customHeight="1">
      <c r="A47" s="43">
        <v>43</v>
      </c>
      <c r="B47" s="20" t="s">
        <v>30</v>
      </c>
      <c r="C47" s="18">
        <v>1</v>
      </c>
      <c r="D47" s="19"/>
      <c r="E47" s="18">
        <f t="shared" si="10"/>
        <v>0</v>
      </c>
      <c r="F47" s="12"/>
      <c r="G47" s="12">
        <f t="shared" si="11"/>
        <v>0</v>
      </c>
      <c r="H47" s="12">
        <f t="shared" si="12"/>
        <v>0</v>
      </c>
    </row>
    <row r="48" spans="1:8" s="17" customFormat="1" ht="18" customHeight="1">
      <c r="A48" s="43">
        <v>44</v>
      </c>
      <c r="B48" s="20" t="s">
        <v>69</v>
      </c>
      <c r="C48" s="18">
        <v>1</v>
      </c>
      <c r="D48" s="19"/>
      <c r="E48" s="18">
        <f t="shared" si="10"/>
        <v>0</v>
      </c>
      <c r="F48" s="12"/>
      <c r="G48" s="12">
        <f t="shared" si="11"/>
        <v>0</v>
      </c>
      <c r="H48" s="12">
        <f t="shared" si="12"/>
        <v>0</v>
      </c>
    </row>
    <row r="49" spans="1:8" ht="17.55" customHeight="1">
      <c r="A49" s="44"/>
      <c r="B49" s="16"/>
      <c r="C49" s="15" t="s">
        <v>8</v>
      </c>
      <c r="D49" s="13"/>
      <c r="E49" s="14"/>
      <c r="F49" s="13"/>
      <c r="G49" s="13"/>
      <c r="H49" s="13"/>
    </row>
    <row r="50" spans="1:8" ht="13.8">
      <c r="A50" s="45"/>
      <c r="B50" s="29" t="s">
        <v>11</v>
      </c>
      <c r="C50" s="30" t="s">
        <v>8</v>
      </c>
      <c r="D50" s="31"/>
      <c r="E50" s="31"/>
      <c r="F50" s="31"/>
      <c r="G50" s="31"/>
      <c r="H50" s="86">
        <f>SUM(H5:H48)</f>
        <v>0</v>
      </c>
    </row>
    <row r="51" spans="1:8" s="6" customFormat="1">
      <c r="A51" s="46"/>
      <c r="B51" s="11"/>
      <c r="C51" s="10" t="s">
        <v>8</v>
      </c>
      <c r="D51" s="9"/>
      <c r="E51" s="8"/>
      <c r="F51" s="8"/>
      <c r="G51" s="7"/>
      <c r="H51" s="7"/>
    </row>
  </sheetData>
  <mergeCells count="2">
    <mergeCell ref="F3:G3"/>
    <mergeCell ref="D3:E3"/>
  </mergeCells>
  <conditionalFormatting sqref="A5:A48">
    <cfRule type="cellIs" dxfId="5" priority="8" stopIfTrue="1" operator="equal">
      <formula>"NOVINKA"</formula>
    </cfRule>
    <cfRule type="cellIs" dxfId="4" priority="9" stopIfTrue="1" operator="equal">
      <formula>"SLEVA"</formula>
    </cfRule>
    <cfRule type="cellIs" dxfId="3" priority="10" stopIfTrue="1" operator="equal">
      <formula>"NABÍDKA"</formula>
    </cfRule>
  </conditionalFormatting>
  <conditionalFormatting sqref="B25:B26">
    <cfRule type="cellIs" dxfId="2" priority="1" stopIfTrue="1" operator="equal">
      <formula>"NOVINKA"</formula>
    </cfRule>
    <cfRule type="cellIs" dxfId="1" priority="2" stopIfTrue="1" operator="equal">
      <formula>"SLEVA"</formula>
    </cfRule>
    <cfRule type="cellIs" dxfId="0" priority="3" stopIfTrue="1" operator="equal">
      <formula>"NABÍDKA"</formula>
    </cfRule>
  </conditionalFormatting>
  <printOptions horizontalCentered="1"/>
  <pageMargins left="0.2" right="0.2" top="0.39000000000000007" bottom="0.39000000000000007" header="0" footer="0"/>
  <pageSetup paperSize="9" scale="62" orientation="portrait" horizontalDpi="360" verticalDpi="360" r:id="rId1"/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IM28"/>
  <sheetViews>
    <sheetView view="pageBreakPreview" zoomScaleNormal="100" zoomScaleSheetLayoutView="100" workbookViewId="0">
      <selection activeCell="B20" sqref="B20"/>
    </sheetView>
  </sheetViews>
  <sheetFormatPr defaultColWidth="9.109375" defaultRowHeight="13.2"/>
  <cols>
    <col min="1" max="1" width="10.77734375" style="61" customWidth="1"/>
    <col min="2" max="2" width="54.109375" style="60" customWidth="1"/>
    <col min="3" max="3" width="10.44140625" style="60" customWidth="1"/>
    <col min="4" max="4" width="13.109375" style="60" customWidth="1"/>
    <col min="5" max="5" width="15.33203125" style="60" customWidth="1"/>
    <col min="6" max="6" width="10.44140625" style="60" customWidth="1"/>
    <col min="7" max="7" width="10.77734375" style="60" customWidth="1"/>
    <col min="8" max="8" width="11.77734375" style="60" customWidth="1"/>
    <col min="9" max="16384" width="9.109375" style="60"/>
  </cols>
  <sheetData>
    <row r="1" spans="1:247" ht="13.8">
      <c r="A1" s="73"/>
      <c r="B1" s="72"/>
      <c r="C1" s="71"/>
      <c r="D1" s="62"/>
      <c r="E1" s="70"/>
      <c r="G1" s="83"/>
    </row>
    <row r="2" spans="1:247" ht="15" customHeight="1">
      <c r="A2" s="81"/>
      <c r="B2" s="82"/>
      <c r="C2" s="79"/>
      <c r="D2" s="78"/>
      <c r="E2" s="84"/>
      <c r="G2" s="83"/>
    </row>
    <row r="3" spans="1:247" ht="15" customHeight="1">
      <c r="A3" s="81"/>
      <c r="B3" s="80"/>
      <c r="C3" s="79"/>
      <c r="D3" s="78"/>
      <c r="E3" s="75"/>
      <c r="G3" s="74"/>
    </row>
    <row r="4" spans="1:247" ht="15" customHeight="1">
      <c r="A4" s="81"/>
      <c r="B4" s="82"/>
      <c r="C4" s="79"/>
      <c r="D4" s="78"/>
      <c r="E4" s="75"/>
      <c r="G4" s="74"/>
    </row>
    <row r="5" spans="1:247" ht="15" customHeight="1">
      <c r="A5" s="81"/>
      <c r="B5" s="80"/>
      <c r="C5" s="79"/>
      <c r="D5" s="78"/>
      <c r="E5" s="75"/>
      <c r="G5" s="74"/>
    </row>
    <row r="6" spans="1:247" ht="15" customHeight="1">
      <c r="A6" s="77"/>
      <c r="B6" s="76"/>
      <c r="C6" s="71"/>
      <c r="D6" s="62"/>
      <c r="E6" s="75"/>
      <c r="G6" s="74"/>
    </row>
    <row r="7" spans="1:247" ht="24.75" customHeight="1" thickBot="1">
      <c r="A7" s="73"/>
      <c r="B7" s="72"/>
      <c r="C7" s="71"/>
      <c r="D7" s="62"/>
      <c r="E7" s="70"/>
      <c r="G7" s="62"/>
    </row>
    <row r="8" spans="1:247" ht="25.5" customHeight="1" thickBot="1">
      <c r="A8" s="48"/>
      <c r="B8" s="40" t="s">
        <v>78</v>
      </c>
      <c r="C8" s="28"/>
      <c r="D8" s="90" t="s">
        <v>54</v>
      </c>
      <c r="E8" s="91"/>
      <c r="F8" s="92" t="s">
        <v>53</v>
      </c>
      <c r="G8" s="93"/>
      <c r="H8" s="49" t="s">
        <v>5</v>
      </c>
    </row>
    <row r="9" spans="1:247" ht="23.4" thickBot="1">
      <c r="A9" s="69" t="s">
        <v>25</v>
      </c>
      <c r="B9" s="68" t="s">
        <v>7</v>
      </c>
      <c r="C9" s="68" t="s">
        <v>29</v>
      </c>
      <c r="D9" s="67" t="s">
        <v>9</v>
      </c>
      <c r="E9" s="67" t="s">
        <v>55</v>
      </c>
      <c r="F9" s="67" t="s">
        <v>4</v>
      </c>
      <c r="G9" s="66" t="s">
        <v>6</v>
      </c>
      <c r="H9" s="47" t="s">
        <v>10</v>
      </c>
    </row>
    <row r="10" spans="1:247" s="65" customFormat="1" ht="22.05" customHeight="1">
      <c r="A10" s="18">
        <v>1</v>
      </c>
      <c r="B10" s="85" t="s">
        <v>79</v>
      </c>
      <c r="C10" s="18">
        <v>2</v>
      </c>
      <c r="D10" s="18"/>
      <c r="E10" s="18">
        <f>D10*C10</f>
        <v>0</v>
      </c>
      <c r="F10" s="12"/>
      <c r="G10" s="12">
        <f>F10*C10</f>
        <v>0</v>
      </c>
      <c r="H10" s="12">
        <f>G10+E10</f>
        <v>0</v>
      </c>
      <c r="IL10" s="60"/>
      <c r="IM10" s="60"/>
    </row>
    <row r="11" spans="1:247" s="65" customFormat="1" ht="22.05" customHeight="1">
      <c r="A11" s="18">
        <v>2</v>
      </c>
      <c r="B11" s="85" t="s">
        <v>80</v>
      </c>
      <c r="C11" s="18">
        <v>3</v>
      </c>
      <c r="D11" s="18"/>
      <c r="E11" s="18">
        <f>D11*C11</f>
        <v>0</v>
      </c>
      <c r="F11" s="12"/>
      <c r="G11" s="12">
        <f>F11*C11</f>
        <v>0</v>
      </c>
      <c r="H11" s="12">
        <f>G11+E11</f>
        <v>0</v>
      </c>
      <c r="IL11" s="60"/>
      <c r="IM11" s="60"/>
    </row>
    <row r="12" spans="1:247" s="65" customFormat="1" ht="22.05" customHeight="1">
      <c r="A12" s="18">
        <v>3</v>
      </c>
      <c r="B12" s="85" t="s">
        <v>83</v>
      </c>
      <c r="C12" s="18">
        <v>1</v>
      </c>
      <c r="D12" s="18"/>
      <c r="E12" s="18">
        <f>D12*C12</f>
        <v>0</v>
      </c>
      <c r="F12" s="12"/>
      <c r="G12" s="12">
        <f t="shared" ref="G12:G25" si="0">F12*C12</f>
        <v>0</v>
      </c>
      <c r="H12" s="12">
        <f t="shared" ref="H12:H25" si="1">G12+E12</f>
        <v>0</v>
      </c>
      <c r="IL12" s="60"/>
      <c r="IM12" s="60"/>
    </row>
    <row r="13" spans="1:247" s="65" customFormat="1" ht="22.05" customHeight="1">
      <c r="A13" s="18">
        <v>4</v>
      </c>
      <c r="B13" s="85" t="s">
        <v>100</v>
      </c>
      <c r="C13" s="18">
        <v>1</v>
      </c>
      <c r="D13" s="19"/>
      <c r="E13" s="18">
        <f>D13*C13</f>
        <v>0</v>
      </c>
      <c r="F13" s="12"/>
      <c r="G13" s="12">
        <f t="shared" si="0"/>
        <v>0</v>
      </c>
      <c r="H13" s="12">
        <f t="shared" si="1"/>
        <v>0</v>
      </c>
      <c r="IL13" s="60"/>
      <c r="IM13" s="60"/>
    </row>
    <row r="14" spans="1:247" s="65" customFormat="1" ht="22.05" customHeight="1">
      <c r="A14" s="18">
        <v>5</v>
      </c>
      <c r="B14" s="85" t="s">
        <v>81</v>
      </c>
      <c r="C14" s="18">
        <v>1</v>
      </c>
      <c r="D14" s="19"/>
      <c r="E14" s="18">
        <f>D14*C14</f>
        <v>0</v>
      </c>
      <c r="F14" s="12"/>
      <c r="G14" s="12">
        <f t="shared" si="0"/>
        <v>0</v>
      </c>
      <c r="H14" s="12">
        <f t="shared" si="1"/>
        <v>0</v>
      </c>
      <c r="IL14" s="60"/>
      <c r="IM14" s="60"/>
    </row>
    <row r="15" spans="1:247" s="65" customFormat="1" ht="22.05" customHeight="1">
      <c r="A15" s="18">
        <v>6</v>
      </c>
      <c r="B15" s="85" t="s">
        <v>104</v>
      </c>
      <c r="C15" s="18">
        <v>1</v>
      </c>
      <c r="D15" s="19"/>
      <c r="E15" s="18"/>
      <c r="F15" s="12"/>
      <c r="G15" s="12">
        <f t="shared" si="0"/>
        <v>0</v>
      </c>
      <c r="H15" s="12">
        <f t="shared" si="1"/>
        <v>0</v>
      </c>
      <c r="IL15" s="60"/>
      <c r="IM15" s="60"/>
    </row>
    <row r="16" spans="1:247" s="65" customFormat="1" ht="22.05" customHeight="1">
      <c r="A16" s="18">
        <v>7</v>
      </c>
      <c r="B16" s="85" t="s">
        <v>82</v>
      </c>
      <c r="C16" s="18">
        <v>10</v>
      </c>
      <c r="D16" s="19"/>
      <c r="E16" s="18">
        <f t="shared" ref="E16:E18" si="2">D16*C16</f>
        <v>0</v>
      </c>
      <c r="F16" s="12"/>
      <c r="G16" s="12">
        <f t="shared" si="0"/>
        <v>0</v>
      </c>
      <c r="H16" s="12">
        <f t="shared" si="1"/>
        <v>0</v>
      </c>
      <c r="IL16" s="60"/>
      <c r="IM16" s="60"/>
    </row>
    <row r="17" spans="1:247" s="65" customFormat="1" ht="22.05" customHeight="1">
      <c r="A17" s="18">
        <v>8</v>
      </c>
      <c r="B17" s="85" t="s">
        <v>105</v>
      </c>
      <c r="C17" s="18">
        <v>10</v>
      </c>
      <c r="D17" s="19"/>
      <c r="E17" s="18">
        <f t="shared" si="2"/>
        <v>0</v>
      </c>
      <c r="F17" s="12"/>
      <c r="G17" s="12">
        <f t="shared" si="0"/>
        <v>0</v>
      </c>
      <c r="H17" s="12">
        <f t="shared" si="1"/>
        <v>0</v>
      </c>
      <c r="IL17" s="60"/>
      <c r="IM17" s="60"/>
    </row>
    <row r="18" spans="1:247" ht="22.05" customHeight="1">
      <c r="A18" s="18">
        <v>9</v>
      </c>
      <c r="B18" s="85" t="s">
        <v>106</v>
      </c>
      <c r="C18" s="18">
        <v>120</v>
      </c>
      <c r="D18" s="19"/>
      <c r="E18" s="18">
        <f t="shared" si="2"/>
        <v>0</v>
      </c>
      <c r="F18" s="12"/>
      <c r="G18" s="12">
        <f t="shared" si="0"/>
        <v>0</v>
      </c>
      <c r="H18" s="12">
        <f t="shared" si="1"/>
        <v>0</v>
      </c>
    </row>
    <row r="19" spans="1:247" s="62" customFormat="1" ht="22.05" customHeight="1">
      <c r="A19" s="18">
        <v>10</v>
      </c>
      <c r="B19" s="20" t="s">
        <v>37</v>
      </c>
      <c r="C19" s="18">
        <v>1</v>
      </c>
      <c r="D19" s="19"/>
      <c r="E19" s="18">
        <f t="shared" ref="E19:E25" si="3">C19*D19</f>
        <v>0</v>
      </c>
      <c r="F19" s="12"/>
      <c r="G19" s="12">
        <f t="shared" si="0"/>
        <v>0</v>
      </c>
      <c r="H19" s="12">
        <f t="shared" si="1"/>
        <v>0</v>
      </c>
      <c r="IM19" s="60"/>
    </row>
    <row r="20" spans="1:247" s="62" customFormat="1" ht="22.05" customHeight="1">
      <c r="A20" s="18">
        <v>11</v>
      </c>
      <c r="B20" s="20" t="s">
        <v>63</v>
      </c>
      <c r="C20" s="18"/>
      <c r="D20" s="19"/>
      <c r="E20" s="18">
        <f t="shared" si="3"/>
        <v>0</v>
      </c>
      <c r="F20" s="12"/>
      <c r="G20" s="12">
        <f t="shared" si="0"/>
        <v>0</v>
      </c>
      <c r="H20" s="12">
        <f t="shared" si="1"/>
        <v>0</v>
      </c>
      <c r="IM20" s="60"/>
    </row>
    <row r="21" spans="1:247" s="62" customFormat="1" ht="22.05" customHeight="1">
      <c r="A21" s="18">
        <v>12</v>
      </c>
      <c r="B21" s="20" t="s">
        <v>32</v>
      </c>
      <c r="C21" s="18">
        <v>1</v>
      </c>
      <c r="D21" s="19"/>
      <c r="E21" s="18">
        <f t="shared" si="3"/>
        <v>0</v>
      </c>
      <c r="F21" s="12"/>
      <c r="G21" s="12">
        <f t="shared" si="0"/>
        <v>0</v>
      </c>
      <c r="H21" s="12">
        <f t="shared" si="1"/>
        <v>0</v>
      </c>
      <c r="IM21" s="60"/>
    </row>
    <row r="22" spans="1:247" s="62" customFormat="1" ht="22.05" customHeight="1">
      <c r="A22" s="18">
        <v>13</v>
      </c>
      <c r="B22" s="20" t="s">
        <v>40</v>
      </c>
      <c r="C22" s="18">
        <v>1</v>
      </c>
      <c r="D22" s="19"/>
      <c r="E22" s="18">
        <f t="shared" si="3"/>
        <v>0</v>
      </c>
      <c r="F22" s="12"/>
      <c r="G22" s="12">
        <f t="shared" si="0"/>
        <v>0</v>
      </c>
      <c r="H22" s="12">
        <f t="shared" si="1"/>
        <v>0</v>
      </c>
      <c r="IM22" s="60"/>
    </row>
    <row r="23" spans="1:247" s="62" customFormat="1" ht="22.05" customHeight="1">
      <c r="A23" s="18">
        <v>14</v>
      </c>
      <c r="B23" s="20" t="s">
        <v>43</v>
      </c>
      <c r="C23" s="18">
        <v>1</v>
      </c>
      <c r="D23" s="19"/>
      <c r="E23" s="18">
        <f t="shared" si="3"/>
        <v>0</v>
      </c>
      <c r="F23" s="12"/>
      <c r="G23" s="12">
        <f t="shared" si="0"/>
        <v>0</v>
      </c>
      <c r="H23" s="12">
        <f t="shared" si="1"/>
        <v>0</v>
      </c>
      <c r="IM23" s="60"/>
    </row>
    <row r="24" spans="1:247" s="62" customFormat="1" ht="22.05" customHeight="1">
      <c r="A24" s="18">
        <v>15</v>
      </c>
      <c r="B24" s="20" t="s">
        <v>30</v>
      </c>
      <c r="C24" s="18">
        <v>1</v>
      </c>
      <c r="D24" s="19"/>
      <c r="E24" s="18">
        <f t="shared" si="3"/>
        <v>0</v>
      </c>
      <c r="F24" s="12"/>
      <c r="G24" s="12">
        <f t="shared" si="0"/>
        <v>0</v>
      </c>
      <c r="H24" s="12">
        <f t="shared" si="1"/>
        <v>0</v>
      </c>
      <c r="IM24" s="60"/>
    </row>
    <row r="25" spans="1:247" s="62" customFormat="1" ht="22.05" customHeight="1">
      <c r="A25" s="18">
        <v>16</v>
      </c>
      <c r="B25" s="20" t="s">
        <v>24</v>
      </c>
      <c r="C25" s="18">
        <v>1</v>
      </c>
      <c r="D25" s="19"/>
      <c r="E25" s="18">
        <f t="shared" si="3"/>
        <v>0</v>
      </c>
      <c r="F25" s="12"/>
      <c r="G25" s="12">
        <f t="shared" si="0"/>
        <v>0</v>
      </c>
      <c r="H25" s="12">
        <f t="shared" si="1"/>
        <v>0</v>
      </c>
      <c r="IM25" s="60"/>
    </row>
    <row r="26" spans="1:247" s="62" customFormat="1">
      <c r="A26" s="64"/>
      <c r="H26" s="63"/>
      <c r="IM26" s="60"/>
    </row>
    <row r="27" spans="1:247" s="62" customFormat="1" ht="13.8">
      <c r="A27" s="45"/>
      <c r="B27" s="29" t="s">
        <v>11</v>
      </c>
      <c r="C27" s="30" t="s">
        <v>8</v>
      </c>
      <c r="D27" s="31"/>
      <c r="E27" s="31"/>
      <c r="F27" s="31"/>
      <c r="G27" s="31"/>
      <c r="H27" s="31">
        <f>SUM(H10:H25)</f>
        <v>0</v>
      </c>
      <c r="IM27" s="60"/>
    </row>
    <row r="28" spans="1:247" s="62" customFormat="1">
      <c r="A28" s="64"/>
      <c r="H28" s="63"/>
      <c r="IM28" s="60"/>
    </row>
  </sheetData>
  <mergeCells count="2">
    <mergeCell ref="D8:E8"/>
    <mergeCell ref="F8:G8"/>
  </mergeCells>
  <pageMargins left="0.24027777777777778" right="0.05" top="0.34027777777777779" bottom="0.15972222222222224" header="0.51180555555555562" footer="0.51180555555555562"/>
  <pageSetup paperSize="9" scale="82" firstPageNumber="0" orientation="landscape" horizontalDpi="360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3</vt:i4>
      </vt:variant>
    </vt:vector>
  </HeadingPairs>
  <TitlesOfParts>
    <vt:vector size="7" baseType="lpstr">
      <vt:lpstr>Rekapitulace</vt:lpstr>
      <vt:lpstr>PZTS+ LDP</vt:lpstr>
      <vt:lpstr>CCTV</vt:lpstr>
      <vt:lpstr>DT</vt:lpstr>
      <vt:lpstr>CCTV!Oblast_tisku</vt:lpstr>
      <vt:lpstr>DT!Oblast_tisku</vt:lpstr>
      <vt:lpstr>'PZTS+ LDP'!Oblast_tisku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Ceník Kelcom International</dc:title>
  <dc:subject/>
  <dc:creator>Kelcom International</dc:creator>
  <cp:keywords/>
  <dc:description>Ceník EZS - MFE - 2019-11-01</dc:description>
  <cp:lastModifiedBy>Pavla Kustvánová</cp:lastModifiedBy>
  <cp:lastPrinted>2023-02-27T09:21:00Z</cp:lastPrinted>
  <dcterms:created xsi:type="dcterms:W3CDTF">2019-11-01T03:30:11Z</dcterms:created>
  <dcterms:modified xsi:type="dcterms:W3CDTF">2023-03-30T10:10:52Z</dcterms:modified>
  <cp:category/>
</cp:coreProperties>
</file>