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D:\Harmonogram, VZ 2025\Operační rukavice\ZD\"/>
    </mc:Choice>
  </mc:AlternateContent>
  <xr:revisionPtr revIDLastSave="0" documentId="8_{41A00D72-A3EF-482A-8F45-7A9C7EE81E8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enové ujednání" sheetId="1" r:id="rId1"/>
  </sheets>
  <definedNames>
    <definedName name="_Ref209512769" localSheetId="0">'cenové ujednání'!#REF!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R15" i="1"/>
  <c r="P15" i="1"/>
  <c r="O15" i="1"/>
  <c r="T15" i="1" s="1"/>
  <c r="R16" i="1"/>
  <c r="P16" i="1"/>
  <c r="O16" i="1"/>
  <c r="T16" i="1" s="1"/>
  <c r="S16" i="1" s="1"/>
  <c r="C7" i="1"/>
  <c r="O8" i="1"/>
  <c r="Q8" i="1" s="1"/>
  <c r="P8" i="1"/>
  <c r="R8" i="1"/>
  <c r="O9" i="1"/>
  <c r="T9" i="1" s="1"/>
  <c r="P9" i="1"/>
  <c r="R9" i="1"/>
  <c r="R10" i="1"/>
  <c r="O11" i="1"/>
  <c r="T11" i="1" s="1"/>
  <c r="P11" i="1"/>
  <c r="R11" i="1"/>
  <c r="O12" i="1"/>
  <c r="Q12" i="1" s="1"/>
  <c r="P12" i="1"/>
  <c r="R12" i="1"/>
  <c r="T13" i="1"/>
  <c r="R13" i="1"/>
  <c r="S15" i="1" l="1"/>
  <c r="Q15" i="1"/>
  <c r="Q11" i="1"/>
  <c r="T7" i="1"/>
  <c r="R7" i="1"/>
  <c r="S7" i="1" s="1"/>
  <c r="Q16" i="1"/>
  <c r="Q9" i="1"/>
  <c r="S9" i="1"/>
  <c r="S13" i="1"/>
  <c r="S11" i="1"/>
  <c r="T12" i="1"/>
  <c r="T10" i="1"/>
  <c r="S10" i="1" s="1"/>
  <c r="T8" i="1"/>
  <c r="S8" i="1" s="1"/>
  <c r="S12" i="1" l="1"/>
  <c r="C14" i="1"/>
  <c r="R6" i="1" l="1"/>
  <c r="R14" i="1" s="1"/>
  <c r="T6" i="1" l="1"/>
  <c r="T14" i="1" s="1"/>
  <c r="S6" i="1" l="1"/>
  <c r="S14" i="1" s="1"/>
</calcChain>
</file>

<file path=xl/sharedStrings.xml><?xml version="1.0" encoding="utf-8"?>
<sst xmlns="http://schemas.openxmlformats.org/spreadsheetml/2006/main" count="45" uniqueCount="37">
  <si>
    <t>název</t>
  </si>
  <si>
    <t>CELKEM</t>
  </si>
  <si>
    <t>katalog. číslo</t>
  </si>
  <si>
    <t>výrobce</t>
  </si>
  <si>
    <t>cena celkem bez DPH</t>
  </si>
  <si>
    <t>cena celkem s DPH</t>
  </si>
  <si>
    <t>Cenová nabídka firmy…………….</t>
  </si>
  <si>
    <t>cena za balení bez DPH</t>
  </si>
  <si>
    <t>cena za balení s DPH</t>
  </si>
  <si>
    <t xml:space="preserve"> vyčíslení DPH</t>
  </si>
  <si>
    <t>barva</t>
  </si>
  <si>
    <t>třída ZP</t>
  </si>
  <si>
    <t>DPH%</t>
  </si>
  <si>
    <t>pozn.:  v případě, že některý z produktů neuvádí, nebo postrádá požadované údaje, doplňte do kolonky " NEUVEDENO"</t>
  </si>
  <si>
    <t>kód UDI-DI</t>
  </si>
  <si>
    <t>Rukavice operační latexové bez pudru sterilní, vel. 5,5</t>
  </si>
  <si>
    <t>Rukavice operační latexové bez pudru sterilní, vel. 6</t>
  </si>
  <si>
    <t>Rukavice operační latexové bez pudru sterilní, vel. 6,5</t>
  </si>
  <si>
    <t>Rukavice operační latexové bez pudru sterilní, vel. 7</t>
  </si>
  <si>
    <t>Rukavice operační latexové bez pudru sterilní, vel. 7,5</t>
  </si>
  <si>
    <t>Rukavice operační latexové bez pudru sterilní, vel. 8</t>
  </si>
  <si>
    <t>Rukavice operační latexové bez pudru sterilní, vel. 9</t>
  </si>
  <si>
    <t>Rukavice operační latexové bez pudru sterilní, vel. 8,5</t>
  </si>
  <si>
    <t>MJ</t>
  </si>
  <si>
    <t>pár</t>
  </si>
  <si>
    <t>1 bal. (min. 40 párů)</t>
  </si>
  <si>
    <t>cena za pár bez DPH</t>
  </si>
  <si>
    <t>cena za pár s DPH</t>
  </si>
  <si>
    <t>počet párů v balení</t>
  </si>
  <si>
    <t xml:space="preserve">vzorky (na vyžádání) </t>
  </si>
  <si>
    <t>předpokládaný počet párů za 4 roky</t>
  </si>
  <si>
    <t>Požadavky Nemocnice Karviná - Ráj, příspěvková organizace</t>
  </si>
  <si>
    <t>Rukavice operační latexové s pudrem sterilní, vel. 7,0</t>
  </si>
  <si>
    <t>2 bal.</t>
  </si>
  <si>
    <t xml:space="preserve"> Rukavice operační latexové </t>
  </si>
  <si>
    <t>4 bal.</t>
  </si>
  <si>
    <t>Příloha č. 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</si>
</sst>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_K_č_-;\-* #,##0\ _K_č_-;_-* &quot;-&quot;\ _K_č_-;_-@_-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u/>
      <sz val="12"/>
      <color rgb="FF000000"/>
      <name val="Cambria"/>
      <family val="1"/>
      <charset val="238"/>
    </font>
    <font>
      <b/>
      <sz val="20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trike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3" fillId="0" borderId="0"/>
    <xf numFmtId="0" fontId="4" fillId="0" borderId="0"/>
  </cellStyleXfs>
  <cellXfs count="69">
    <xf numFmtId="0" fontId="0" fillId="0" borderId="0" xfId="0"/>
    <xf numFmtId="0" fontId="2" fillId="3" borderId="1" xfId="0" applyFont="1" applyFill="1" applyBorder="1" applyAlignment="1">
      <alignment wrapText="1"/>
    </xf>
    <xf numFmtId="164" fontId="2" fillId="3" borderId="2" xfId="0" applyNumberFormat="1" applyFont="1" applyFill="1" applyBorder="1" applyAlignment="1">
      <alignment horizontal="center" wrapText="1"/>
    </xf>
    <xf numFmtId="0" fontId="1" fillId="0" borderId="0" xfId="0" applyFont="1" applyAlignment="1">
      <alignment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4" fontId="1" fillId="0" borderId="9" xfId="0" applyNumberFormat="1" applyFont="1" applyBorder="1" applyAlignment="1">
      <alignment horizontal="center" vertical="center" wrapText="1"/>
    </xf>
    <xf numFmtId="44" fontId="1" fillId="5" borderId="9" xfId="0" applyNumberFormat="1" applyFont="1" applyFill="1" applyBorder="1" applyAlignment="1">
      <alignment vertical="center" wrapText="1"/>
    </xf>
    <xf numFmtId="44" fontId="1" fillId="5" borderId="11" xfId="0" applyNumberFormat="1" applyFont="1" applyFill="1" applyBorder="1" applyAlignment="1">
      <alignment vertical="center" wrapText="1"/>
    </xf>
    <xf numFmtId="44" fontId="1" fillId="5" borderId="10" xfId="0" applyNumberFormat="1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4" xfId="0" applyFont="1" applyFill="1" applyBorder="1" applyAlignment="1">
      <alignment horizontal="center" wrapText="1"/>
    </xf>
    <xf numFmtId="44" fontId="2" fillId="3" borderId="2" xfId="0" applyNumberFormat="1" applyFont="1" applyFill="1" applyBorder="1" applyAlignment="1">
      <alignment vertical="center" wrapText="1"/>
    </xf>
    <xf numFmtId="44" fontId="2" fillId="3" borderId="8" xfId="0" applyNumberFormat="1" applyFont="1" applyFill="1" applyBorder="1" applyAlignment="1">
      <alignment vertical="center" wrapText="1"/>
    </xf>
    <xf numFmtId="44" fontId="2" fillId="3" borderId="3" xfId="0" applyNumberFormat="1" applyFont="1" applyFill="1" applyBorder="1" applyAlignment="1">
      <alignment vertical="center" wrapText="1"/>
    </xf>
    <xf numFmtId="0" fontId="2" fillId="0" borderId="0" xfId="0" applyFont="1" applyAlignment="1">
      <alignment wrapText="1"/>
    </xf>
    <xf numFmtId="0" fontId="6" fillId="5" borderId="0" xfId="0" applyFont="1" applyFill="1" applyAlignment="1">
      <alignment wrapText="1"/>
    </xf>
    <xf numFmtId="164" fontId="1" fillId="0" borderId="0" xfId="0" applyNumberFormat="1" applyFont="1" applyAlignment="1">
      <alignment wrapText="1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1" fillId="0" borderId="0" xfId="0" applyFont="1"/>
    <xf numFmtId="164" fontId="2" fillId="4" borderId="5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5" fillId="5" borderId="9" xfId="0" applyFont="1" applyFill="1" applyBorder="1" applyAlignment="1">
      <alignment vertical="center" wrapText="1"/>
    </xf>
    <xf numFmtId="49" fontId="1" fillId="6" borderId="9" xfId="0" applyNumberFormat="1" applyFont="1" applyFill="1" applyBorder="1" applyAlignment="1">
      <alignment horizontal="center" vertical="center" wrapText="1"/>
    </xf>
    <xf numFmtId="44" fontId="1" fillId="6" borderId="9" xfId="0" applyNumberFormat="1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164" fontId="2" fillId="3" borderId="14" xfId="0" applyNumberFormat="1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wrapText="1"/>
    </xf>
    <xf numFmtId="164" fontId="1" fillId="0" borderId="17" xfId="0" applyNumberFormat="1" applyFon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164" fontId="0" fillId="0" borderId="18" xfId="0" applyNumberFormat="1" applyBorder="1" applyAlignment="1">
      <alignment horizontal="center" vertical="center" wrapText="1"/>
    </xf>
    <xf numFmtId="0" fontId="2" fillId="3" borderId="4" xfId="0" applyFont="1" applyFill="1" applyBorder="1" applyAlignment="1">
      <alignment wrapText="1"/>
    </xf>
    <xf numFmtId="164" fontId="2" fillId="3" borderId="4" xfId="0" applyNumberFormat="1" applyFont="1" applyFill="1" applyBorder="1" applyAlignment="1">
      <alignment horizontal="center" wrapText="1"/>
    </xf>
    <xf numFmtId="164" fontId="2" fillId="3" borderId="7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0" fillId="0" borderId="0" xfId="0" applyAlignment="1">
      <alignment horizontal="center" vertical="center" wrapText="1"/>
    </xf>
    <xf numFmtId="44" fontId="2" fillId="3" borderId="0" xfId="0" applyNumberFormat="1" applyFont="1" applyFill="1" applyAlignment="1">
      <alignment vertical="center" wrapText="1"/>
    </xf>
    <xf numFmtId="164" fontId="11" fillId="0" borderId="19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6" fillId="0" borderId="6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8" fillId="0" borderId="7" xfId="0" applyFont="1" applyBorder="1" applyAlignment="1">
      <alignment horizontal="center" vertical="center" wrapText="1"/>
    </xf>
    <xf numFmtId="0" fontId="10" fillId="5" borderId="17" xfId="0" applyFont="1" applyFill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0" fontId="8" fillId="0" borderId="18" xfId="0" applyFont="1" applyBorder="1" applyAlignment="1">
      <alignment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assets.fishersci.com/TFS-Assets/CCG/product-images/11311784_GRP_A.JPG-650.jpg?_ga=2.249152707.536198477.1578924757-2051078199.1578392578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13</xdr:row>
      <xdr:rowOff>0</xdr:rowOff>
    </xdr:from>
    <xdr:to>
      <xdr:col>2</xdr:col>
      <xdr:colOff>304800</xdr:colOff>
      <xdr:row>13</xdr:row>
      <xdr:rowOff>299357</xdr:rowOff>
    </xdr:to>
    <xdr:sp macro="" textlink="">
      <xdr:nvSpPr>
        <xdr:cNvPr id="1026" name="productImage" descr="TPP Techno Plastic Products&amp;trade;&amp;nbsp;Serological Pipets: Food and Beverage Specimen Collection and Media Food and Beverage Testing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spect="1" noChangeArrowheads="1"/>
        </xdr:cNvSpPr>
      </xdr:nvSpPr>
      <xdr:spPr bwMode="auto">
        <a:xfrm>
          <a:off x="6686550" y="13515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T22"/>
  <sheetViews>
    <sheetView tabSelected="1" zoomScale="65" zoomScaleNormal="65" workbookViewId="0">
      <selection activeCell="C1" sqref="C1"/>
    </sheetView>
  </sheetViews>
  <sheetFormatPr defaultColWidth="9.109375" defaultRowHeight="15.6" x14ac:dyDescent="0.3"/>
  <cols>
    <col min="1" max="1" width="43.109375" style="3" bestFit="1" customWidth="1"/>
    <col min="2" max="2" width="7.33203125" style="3" customWidth="1"/>
    <col min="3" max="3" width="28.109375" style="23" bestFit="1" customWidth="1"/>
    <col min="4" max="4" width="16.5546875" style="23" customWidth="1"/>
    <col min="5" max="5" width="2.109375" style="24" customWidth="1"/>
    <col min="6" max="6" width="36.33203125" style="24" customWidth="1"/>
    <col min="7" max="9" width="18.33203125" style="24" customWidth="1"/>
    <col min="10" max="13" width="11.88671875" style="24" customWidth="1"/>
    <col min="14" max="14" width="15.88671875" style="24" customWidth="1"/>
    <col min="15" max="15" width="17" style="24" customWidth="1"/>
    <col min="16" max="17" width="17" style="3" customWidth="1"/>
    <col min="18" max="18" width="20.5546875" style="3" customWidth="1"/>
    <col min="19" max="19" width="18.6640625" style="3" customWidth="1"/>
    <col min="20" max="20" width="20.109375" style="3" bestFit="1" customWidth="1"/>
    <col min="21" max="16384" width="9.109375" style="3"/>
  </cols>
  <sheetData>
    <row r="1" spans="1:20" ht="16.2" thickBot="1" x14ac:dyDescent="0.35">
      <c r="A1" s="3" t="s">
        <v>36</v>
      </c>
    </row>
    <row r="2" spans="1:20" ht="42.75" customHeight="1" thickBot="1" x14ac:dyDescent="0.55000000000000004">
      <c r="A2" s="49" t="s">
        <v>34</v>
      </c>
      <c r="B2" s="50"/>
      <c r="C2" s="50"/>
      <c r="D2" s="50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2"/>
      <c r="T2" s="53"/>
    </row>
    <row r="3" spans="1:20" ht="42.75" customHeight="1" thickBot="1" x14ac:dyDescent="0.35">
      <c r="A3" s="49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65"/>
    </row>
    <row r="4" spans="1:20" ht="46.5" customHeight="1" thickBot="1" x14ac:dyDescent="0.35">
      <c r="A4" s="57" t="s">
        <v>31</v>
      </c>
      <c r="B4" s="58"/>
      <c r="C4" s="59"/>
      <c r="D4" s="60"/>
      <c r="E4" s="4"/>
      <c r="F4" s="47" t="s">
        <v>6</v>
      </c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8"/>
    </row>
    <row r="5" spans="1:20" s="10" customFormat="1" ht="82.5" customHeight="1" thickBot="1" x14ac:dyDescent="0.35">
      <c r="A5" s="6" t="s">
        <v>0</v>
      </c>
      <c r="B5" s="34" t="s">
        <v>23</v>
      </c>
      <c r="C5" s="27" t="s">
        <v>30</v>
      </c>
      <c r="D5" s="32" t="s">
        <v>29</v>
      </c>
      <c r="E5" s="5"/>
      <c r="F5" s="6" t="s">
        <v>0</v>
      </c>
      <c r="G5" s="7" t="s">
        <v>2</v>
      </c>
      <c r="H5" s="7" t="s">
        <v>3</v>
      </c>
      <c r="I5" s="7" t="s">
        <v>10</v>
      </c>
      <c r="J5" s="7" t="s">
        <v>28</v>
      </c>
      <c r="K5" s="7" t="s">
        <v>14</v>
      </c>
      <c r="L5" s="7" t="s">
        <v>11</v>
      </c>
      <c r="M5" s="7" t="s">
        <v>12</v>
      </c>
      <c r="N5" s="7" t="s">
        <v>26</v>
      </c>
      <c r="O5" s="7" t="s">
        <v>27</v>
      </c>
      <c r="P5" s="7" t="s">
        <v>7</v>
      </c>
      <c r="Q5" s="8" t="s">
        <v>8</v>
      </c>
      <c r="R5" s="7" t="s">
        <v>4</v>
      </c>
      <c r="S5" s="9" t="s">
        <v>9</v>
      </c>
      <c r="T5" s="8" t="s">
        <v>5</v>
      </c>
    </row>
    <row r="6" spans="1:20" s="15" customFormat="1" ht="45" customHeight="1" thickBot="1" x14ac:dyDescent="0.35">
      <c r="A6" s="29" t="s">
        <v>15</v>
      </c>
      <c r="B6" s="66" t="s">
        <v>24</v>
      </c>
      <c r="C6" s="36">
        <v>2600</v>
      </c>
      <c r="D6" s="45"/>
      <c r="E6" s="16"/>
      <c r="F6" s="30"/>
      <c r="G6" s="30"/>
      <c r="H6" s="30"/>
      <c r="I6" s="30"/>
      <c r="J6" s="30"/>
      <c r="K6" s="30"/>
      <c r="L6" s="30"/>
      <c r="M6" s="30"/>
      <c r="N6" s="31"/>
      <c r="O6" s="11"/>
      <c r="P6" s="11"/>
      <c r="Q6" s="11"/>
      <c r="R6" s="12">
        <f t="shared" ref="R6:R13" si="0">N6*C6</f>
        <v>0</v>
      </c>
      <c r="S6" s="13">
        <f>T6-R6</f>
        <v>0</v>
      </c>
      <c r="T6" s="14">
        <f t="shared" ref="T6:T13" si="1">O6*C6</f>
        <v>0</v>
      </c>
    </row>
    <row r="7" spans="1:20" s="15" customFormat="1" ht="40.5" customHeight="1" x14ac:dyDescent="0.3">
      <c r="A7" s="29" t="s">
        <v>16</v>
      </c>
      <c r="B7" s="67"/>
      <c r="C7" s="37">
        <f>1900+2800</f>
        <v>4700</v>
      </c>
      <c r="D7" s="45"/>
      <c r="E7" s="16"/>
      <c r="F7" s="30"/>
      <c r="G7" s="30"/>
      <c r="H7" s="30"/>
      <c r="I7" s="30"/>
      <c r="J7" s="30"/>
      <c r="K7" s="30"/>
      <c r="L7" s="30"/>
      <c r="M7" s="30"/>
      <c r="N7" s="31"/>
      <c r="O7" s="11"/>
      <c r="P7" s="11"/>
      <c r="Q7" s="11"/>
      <c r="R7" s="12">
        <f t="shared" si="0"/>
        <v>0</v>
      </c>
      <c r="S7" s="13">
        <f t="shared" ref="S7:S13" si="2">T7-R7</f>
        <v>0</v>
      </c>
      <c r="T7" s="14">
        <f t="shared" si="1"/>
        <v>0</v>
      </c>
    </row>
    <row r="8" spans="1:20" s="15" customFormat="1" ht="39" customHeight="1" x14ac:dyDescent="0.3">
      <c r="A8" s="29" t="s">
        <v>17</v>
      </c>
      <c r="B8" s="67"/>
      <c r="C8" s="37">
        <v>13700</v>
      </c>
      <c r="D8" s="28" t="s">
        <v>25</v>
      </c>
      <c r="E8" s="16"/>
      <c r="F8" s="30"/>
      <c r="G8" s="30"/>
      <c r="H8" s="30"/>
      <c r="I8" s="30"/>
      <c r="J8" s="30"/>
      <c r="K8" s="30"/>
      <c r="L8" s="30"/>
      <c r="M8" s="30"/>
      <c r="N8" s="31"/>
      <c r="O8" s="11">
        <f t="shared" ref="O8:O12" si="3">N8*(M8+100)/100</f>
        <v>0</v>
      </c>
      <c r="P8" s="11">
        <f t="shared" ref="P8:P12" si="4">N8*J8</f>
        <v>0</v>
      </c>
      <c r="Q8" s="11">
        <f t="shared" ref="Q8:Q12" si="5">O8*J8</f>
        <v>0</v>
      </c>
      <c r="R8" s="12">
        <f t="shared" si="0"/>
        <v>0</v>
      </c>
      <c r="S8" s="13">
        <f t="shared" si="2"/>
        <v>0</v>
      </c>
      <c r="T8" s="14">
        <f t="shared" si="1"/>
        <v>0</v>
      </c>
    </row>
    <row r="9" spans="1:20" s="15" customFormat="1" ht="39" customHeight="1" thickBot="1" x14ac:dyDescent="0.35">
      <c r="A9" s="29" t="s">
        <v>18</v>
      </c>
      <c r="B9" s="67"/>
      <c r="C9" s="37">
        <v>12900</v>
      </c>
      <c r="D9" s="28" t="s">
        <v>25</v>
      </c>
      <c r="E9" s="16"/>
      <c r="F9" s="30"/>
      <c r="G9" s="30"/>
      <c r="H9" s="30"/>
      <c r="I9" s="30"/>
      <c r="J9" s="30"/>
      <c r="K9" s="30"/>
      <c r="L9" s="30"/>
      <c r="M9" s="30"/>
      <c r="N9" s="31"/>
      <c r="O9" s="11">
        <f t="shared" si="3"/>
        <v>0</v>
      </c>
      <c r="P9" s="11">
        <f t="shared" si="4"/>
        <v>0</v>
      </c>
      <c r="Q9" s="11">
        <f t="shared" si="5"/>
        <v>0</v>
      </c>
      <c r="R9" s="12">
        <f t="shared" si="0"/>
        <v>0</v>
      </c>
      <c r="S9" s="13">
        <f t="shared" si="2"/>
        <v>0</v>
      </c>
      <c r="T9" s="14">
        <f t="shared" si="1"/>
        <v>0</v>
      </c>
    </row>
    <row r="10" spans="1:20" s="15" customFormat="1" ht="39" customHeight="1" x14ac:dyDescent="0.3">
      <c r="A10" s="29" t="s">
        <v>19</v>
      </c>
      <c r="B10" s="67"/>
      <c r="C10" s="37">
        <v>14000</v>
      </c>
      <c r="D10" s="45"/>
      <c r="E10" s="16"/>
      <c r="F10" s="30"/>
      <c r="G10" s="30"/>
      <c r="H10" s="30"/>
      <c r="I10" s="30"/>
      <c r="J10" s="30"/>
      <c r="K10" s="30"/>
      <c r="L10" s="30"/>
      <c r="M10" s="30"/>
      <c r="N10" s="31"/>
      <c r="O10" s="11"/>
      <c r="P10" s="11"/>
      <c r="Q10" s="11"/>
      <c r="R10" s="12">
        <f t="shared" si="0"/>
        <v>0</v>
      </c>
      <c r="S10" s="13">
        <f t="shared" si="2"/>
        <v>0</v>
      </c>
      <c r="T10" s="14">
        <f t="shared" si="1"/>
        <v>0</v>
      </c>
    </row>
    <row r="11" spans="1:20" s="15" customFormat="1" ht="43.5" customHeight="1" x14ac:dyDescent="0.3">
      <c r="A11" s="29" t="s">
        <v>20</v>
      </c>
      <c r="B11" s="67"/>
      <c r="C11" s="37">
        <v>16300</v>
      </c>
      <c r="D11" s="28" t="s">
        <v>25</v>
      </c>
      <c r="E11" s="16"/>
      <c r="F11" s="30"/>
      <c r="G11" s="30"/>
      <c r="H11" s="30"/>
      <c r="I11" s="30"/>
      <c r="J11" s="30"/>
      <c r="K11" s="30"/>
      <c r="L11" s="30"/>
      <c r="M11" s="30"/>
      <c r="N11" s="31"/>
      <c r="O11" s="11">
        <f t="shared" si="3"/>
        <v>0</v>
      </c>
      <c r="P11" s="11">
        <f t="shared" si="4"/>
        <v>0</v>
      </c>
      <c r="Q11" s="11">
        <f t="shared" si="5"/>
        <v>0</v>
      </c>
      <c r="R11" s="12">
        <f t="shared" si="0"/>
        <v>0</v>
      </c>
      <c r="S11" s="13">
        <f t="shared" si="2"/>
        <v>0</v>
      </c>
      <c r="T11" s="14">
        <f t="shared" si="1"/>
        <v>0</v>
      </c>
    </row>
    <row r="12" spans="1:20" s="15" customFormat="1" ht="43.5" customHeight="1" thickBot="1" x14ac:dyDescent="0.35">
      <c r="A12" s="29" t="s">
        <v>22</v>
      </c>
      <c r="B12" s="67"/>
      <c r="C12" s="37">
        <v>2200</v>
      </c>
      <c r="D12" s="28" t="s">
        <v>25</v>
      </c>
      <c r="E12" s="16"/>
      <c r="F12" s="30"/>
      <c r="G12" s="30"/>
      <c r="H12" s="30"/>
      <c r="I12" s="30"/>
      <c r="J12" s="30"/>
      <c r="K12" s="30"/>
      <c r="L12" s="30"/>
      <c r="M12" s="30"/>
      <c r="N12" s="31"/>
      <c r="O12" s="11">
        <f t="shared" si="3"/>
        <v>0</v>
      </c>
      <c r="P12" s="11">
        <f t="shared" si="4"/>
        <v>0</v>
      </c>
      <c r="Q12" s="11">
        <f t="shared" si="5"/>
        <v>0</v>
      </c>
      <c r="R12" s="12">
        <f t="shared" si="0"/>
        <v>0</v>
      </c>
      <c r="S12" s="13">
        <f t="shared" si="2"/>
        <v>0</v>
      </c>
      <c r="T12" s="14">
        <f t="shared" si="1"/>
        <v>0</v>
      </c>
    </row>
    <row r="13" spans="1:20" s="15" customFormat="1" ht="43.5" customHeight="1" thickBot="1" x14ac:dyDescent="0.35">
      <c r="A13" s="29" t="s">
        <v>21</v>
      </c>
      <c r="B13" s="68"/>
      <c r="C13" s="38">
        <v>600</v>
      </c>
      <c r="D13" s="45"/>
      <c r="E13" s="16"/>
      <c r="F13" s="30"/>
      <c r="G13" s="30"/>
      <c r="H13" s="30"/>
      <c r="I13" s="30"/>
      <c r="J13" s="30"/>
      <c r="K13" s="30"/>
      <c r="L13" s="30"/>
      <c r="M13" s="30"/>
      <c r="N13" s="31"/>
      <c r="O13" s="11"/>
      <c r="P13" s="11"/>
      <c r="Q13" s="11"/>
      <c r="R13" s="12">
        <f t="shared" si="0"/>
        <v>0</v>
      </c>
      <c r="S13" s="13">
        <f t="shared" si="2"/>
        <v>0</v>
      </c>
      <c r="T13" s="14">
        <f t="shared" si="1"/>
        <v>0</v>
      </c>
    </row>
    <row r="14" spans="1:20" s="21" customFormat="1" ht="38.25" customHeight="1" thickBot="1" x14ac:dyDescent="0.35">
      <c r="A14" s="1" t="s">
        <v>1</v>
      </c>
      <c r="B14" s="35"/>
      <c r="C14" s="2">
        <f>SUM(C6:C13)</f>
        <v>67000</v>
      </c>
      <c r="D14" s="33" t="s">
        <v>35</v>
      </c>
      <c r="E14" s="17"/>
      <c r="F14" s="54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6"/>
      <c r="R14" s="18">
        <f>SUM(R6:R13)</f>
        <v>0</v>
      </c>
      <c r="S14" s="19">
        <f>SUM(S6:S13)</f>
        <v>0</v>
      </c>
      <c r="T14" s="20">
        <f>SUM(T6:T13)</f>
        <v>0</v>
      </c>
    </row>
    <row r="15" spans="1:20" s="15" customFormat="1" ht="43.5" customHeight="1" thickBot="1" x14ac:dyDescent="0.35">
      <c r="A15" s="29" t="s">
        <v>32</v>
      </c>
      <c r="B15" s="39"/>
      <c r="C15" s="37">
        <v>280</v>
      </c>
      <c r="D15" s="28" t="s">
        <v>25</v>
      </c>
      <c r="E15" s="16"/>
      <c r="F15" s="30"/>
      <c r="G15" s="30"/>
      <c r="H15" s="30"/>
      <c r="I15" s="30"/>
      <c r="J15" s="30"/>
      <c r="K15" s="30"/>
      <c r="L15" s="30"/>
      <c r="M15" s="30"/>
      <c r="N15" s="31"/>
      <c r="O15" s="11">
        <f t="shared" ref="O15" si="6">N15*(M15+100)/100</f>
        <v>0</v>
      </c>
      <c r="P15" s="11">
        <f t="shared" ref="P15" si="7">N15*J15</f>
        <v>0</v>
      </c>
      <c r="Q15" s="11">
        <f t="shared" ref="Q15" si="8">O15*J15</f>
        <v>0</v>
      </c>
      <c r="R15" s="12">
        <f t="shared" ref="R15" si="9">N15*C15</f>
        <v>0</v>
      </c>
      <c r="S15" s="13">
        <f t="shared" ref="S15" si="10">T15-R15</f>
        <v>0</v>
      </c>
      <c r="T15" s="14">
        <f t="shared" ref="T15" si="11">O15*C15</f>
        <v>0</v>
      </c>
    </row>
    <row r="16" spans="1:20" s="15" customFormat="1" ht="43.5" customHeight="1" thickBot="1" x14ac:dyDescent="0.35">
      <c r="A16" s="29" t="s">
        <v>22</v>
      </c>
      <c r="B16" s="39"/>
      <c r="C16" s="37">
        <v>1960</v>
      </c>
      <c r="D16" s="28" t="s">
        <v>25</v>
      </c>
      <c r="E16" s="16"/>
      <c r="F16" s="30"/>
      <c r="G16" s="30"/>
      <c r="H16" s="30"/>
      <c r="I16" s="30"/>
      <c r="J16" s="30"/>
      <c r="K16" s="30"/>
      <c r="L16" s="30"/>
      <c r="M16" s="30"/>
      <c r="N16" s="31"/>
      <c r="O16" s="11">
        <f t="shared" ref="O16" si="12">N16*(M16+100)/100</f>
        <v>0</v>
      </c>
      <c r="P16" s="11">
        <f t="shared" ref="P16" si="13">N16*J16</f>
        <v>0</v>
      </c>
      <c r="Q16" s="11">
        <f t="shared" ref="Q16" si="14">O16*J16</f>
        <v>0</v>
      </c>
      <c r="R16" s="12">
        <f t="shared" ref="R16" si="15">N16*C16</f>
        <v>0</v>
      </c>
      <c r="S16" s="13">
        <f t="shared" ref="S16" si="16">T16-R16</f>
        <v>0</v>
      </c>
      <c r="T16" s="14">
        <f t="shared" ref="T16" si="17">O16*C16</f>
        <v>0</v>
      </c>
    </row>
    <row r="17" spans="1:20" s="21" customFormat="1" ht="38.25" customHeight="1" thickBot="1" x14ac:dyDescent="0.35">
      <c r="A17" s="1" t="s">
        <v>1</v>
      </c>
      <c r="B17" s="39"/>
      <c r="C17" s="40">
        <f>SUM(C15:C16)</f>
        <v>2240</v>
      </c>
      <c r="D17" s="41" t="s">
        <v>33</v>
      </c>
      <c r="E17" s="42"/>
      <c r="F17" s="10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4"/>
      <c r="S17" s="44"/>
      <c r="T17" s="44"/>
    </row>
    <row r="18" spans="1:20" ht="45.75" customHeight="1" thickBot="1" x14ac:dyDescent="0.35">
      <c r="A18" s="61" t="s">
        <v>13</v>
      </c>
      <c r="B18" s="62"/>
      <c r="C18" s="63"/>
      <c r="D18" s="64"/>
    </row>
    <row r="19" spans="1:20" x14ac:dyDescent="0.3">
      <c r="A19" s="22"/>
      <c r="B19" s="22"/>
      <c r="F19" s="25"/>
    </row>
    <row r="20" spans="1:20" x14ac:dyDescent="0.3">
      <c r="A20" s="46"/>
      <c r="B20" s="46"/>
      <c r="C20" s="46"/>
      <c r="D20" s="26"/>
    </row>
    <row r="21" spans="1:20" ht="18.75" customHeight="1" x14ac:dyDescent="0.3">
      <c r="A21" s="26"/>
      <c r="B21" s="26"/>
    </row>
    <row r="22" spans="1:20" x14ac:dyDescent="0.3">
      <c r="A22" s="26"/>
      <c r="B22" s="26"/>
    </row>
  </sheetData>
  <mergeCells count="8">
    <mergeCell ref="A20:C20"/>
    <mergeCell ref="F4:T4"/>
    <mergeCell ref="A2:T2"/>
    <mergeCell ref="F14:Q14"/>
    <mergeCell ref="A4:D4"/>
    <mergeCell ref="A18:D18"/>
    <mergeCell ref="A3:T3"/>
    <mergeCell ref="B6:B13"/>
  </mergeCells>
  <pageMargins left="0.23622047244094491" right="0.23622047244094491" top="0.74803149606299213" bottom="0.74803149606299213" header="0.31496062992125984" footer="0.31496062992125984"/>
  <pageSetup paperSize="9" scale="3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cenové ujednání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Dočkalová Zuzana, Mgr.</dc:creator>
  <cp:lastModifiedBy>Hovjacká Jana</cp:lastModifiedBy>
  <cp:lastPrinted>2023-01-06T12:36:59Z</cp:lastPrinted>
  <dcterms:created xsi:type="dcterms:W3CDTF">2017-03-09T06:17:12Z</dcterms:created>
  <dcterms:modified xsi:type="dcterms:W3CDTF">2025-08-20T09:16:44Z</dcterms:modified>
</cp:coreProperties>
</file>