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oman3775\Desktop\DP_TIC\"/>
    </mc:Choice>
  </mc:AlternateContent>
  <bookViews>
    <workbookView xWindow="-390" yWindow="1650" windowWidth="11880" windowHeight="6735" tabRatio="667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J28" i="3" l="1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K7" i="3" l="1"/>
  <c r="L7" i="3"/>
  <c r="M7" i="3"/>
  <c r="K8" i="3"/>
  <c r="L8" i="3"/>
  <c r="M8" i="3"/>
  <c r="K11" i="3" l="1"/>
  <c r="L11" i="3"/>
  <c r="M11" i="3"/>
  <c r="M15" i="3" l="1"/>
  <c r="L15" i="3"/>
  <c r="K15" i="3"/>
  <c r="K18" i="3"/>
  <c r="L18" i="3"/>
  <c r="M18" i="3"/>
  <c r="M4" i="3"/>
  <c r="M3" i="3"/>
  <c r="M13" i="3"/>
  <c r="M5" i="3"/>
  <c r="M14" i="3"/>
  <c r="M6" i="3"/>
  <c r="M12" i="3"/>
  <c r="M9" i="3"/>
  <c r="M16" i="3"/>
  <c r="M10" i="3"/>
  <c r="M17" i="3"/>
  <c r="M20" i="3"/>
  <c r="M19" i="3"/>
  <c r="L4" i="3"/>
  <c r="L3" i="3"/>
  <c r="L13" i="3"/>
  <c r="L5" i="3"/>
  <c r="L14" i="3"/>
  <c r="L6" i="3"/>
  <c r="L12" i="3"/>
  <c r="L9" i="3"/>
  <c r="L16" i="3"/>
  <c r="L10" i="3"/>
  <c r="L17" i="3"/>
  <c r="L20" i="3"/>
  <c r="L19" i="3"/>
  <c r="K4" i="3"/>
  <c r="K3" i="3"/>
  <c r="K13" i="3"/>
  <c r="K5" i="3"/>
  <c r="K14" i="3"/>
  <c r="K6" i="3"/>
  <c r="K12" i="3"/>
  <c r="K9" i="3"/>
  <c r="K16" i="3"/>
  <c r="K10" i="3"/>
  <c r="K17" i="3"/>
  <c r="K20" i="3"/>
  <c r="K19" i="3"/>
  <c r="M28" i="3" l="1"/>
  <c r="L28" i="3"/>
</calcChain>
</file>

<file path=xl/sharedStrings.xml><?xml version="1.0" encoding="utf-8"?>
<sst xmlns="http://schemas.openxmlformats.org/spreadsheetml/2006/main" count="194" uniqueCount="145">
  <si>
    <t>Název projektu</t>
  </si>
  <si>
    <t>Právní forma</t>
  </si>
  <si>
    <t>IČ</t>
  </si>
  <si>
    <t>s.r.o.</t>
  </si>
  <si>
    <t>obec</t>
  </si>
  <si>
    <t>Celkem</t>
  </si>
  <si>
    <t>Poř. číslo</t>
  </si>
  <si>
    <t>přísp. organizace</t>
  </si>
  <si>
    <t>TIC Fulnek</t>
  </si>
  <si>
    <t>TIC Jablunkov</t>
  </si>
  <si>
    <t>TIC Odry</t>
  </si>
  <si>
    <t>TIC Štramberk</t>
  </si>
  <si>
    <t>TIC Vítkov</t>
  </si>
  <si>
    <t>00297861</t>
  </si>
  <si>
    <t>00298221</t>
  </si>
  <si>
    <t>00298468</t>
  </si>
  <si>
    <t>00300870</t>
  </si>
  <si>
    <t>66933901</t>
  </si>
  <si>
    <t>75143364</t>
  </si>
  <si>
    <t>75037947</t>
  </si>
  <si>
    <t>26879280</t>
  </si>
  <si>
    <t>Název TIC</t>
  </si>
  <si>
    <t>Město Odry</t>
  </si>
  <si>
    <t>Město Štramberk</t>
  </si>
  <si>
    <t>TIC Krnov</t>
  </si>
  <si>
    <t>GOTIC, příspěvková organizace</t>
  </si>
  <si>
    <t>TIC Rýmařov</t>
  </si>
  <si>
    <t>Předpokládané celkové uznatelné náklady</t>
  </si>
  <si>
    <t>Název žadatele (OR)</t>
  </si>
  <si>
    <t>Město Fulnek</t>
  </si>
  <si>
    <t>Město Vítkov</t>
  </si>
  <si>
    <t>TIC Frýdek-Místek</t>
  </si>
  <si>
    <t>TIC Mosty u Jablunkova</t>
  </si>
  <si>
    <t>TIC Ostrava</t>
  </si>
  <si>
    <t>00296139</t>
  </si>
  <si>
    <t>Město Krnov</t>
  </si>
  <si>
    <t>spolek</t>
  </si>
  <si>
    <t>TIC Petrovice u Karviné</t>
  </si>
  <si>
    <t>IC Petrovice u Karviné, z.s.</t>
  </si>
  <si>
    <t>04696611</t>
  </si>
  <si>
    <t>TIC Frenštát pod Radhoštěm</t>
  </si>
  <si>
    <t>47999764</t>
  </si>
  <si>
    <t xml:space="preserve">Období realizace                     </t>
  </si>
  <si>
    <t>Jablunkovské centrum kultury a informací, příspěvková organizace</t>
  </si>
  <si>
    <t>00297852</t>
  </si>
  <si>
    <t>Město Frenštát pod Radhoštěm</t>
  </si>
  <si>
    <t>Navrhovaná celková výše dotace</t>
  </si>
  <si>
    <t>Oblast územní působnosti TIC</t>
  </si>
  <si>
    <t>Počet bodů - hodnotící kritéria (maximum 100 b.)</t>
  </si>
  <si>
    <t>Rýmařov</t>
  </si>
  <si>
    <t>Vítejte ve Fulneku...</t>
  </si>
  <si>
    <t>Fulnek</t>
  </si>
  <si>
    <t>Jablunkov</t>
  </si>
  <si>
    <t>Frýdek-Místek</t>
  </si>
  <si>
    <t>TIC Klimkovice</t>
  </si>
  <si>
    <t>Město Klimkovice</t>
  </si>
  <si>
    <t>00298051</t>
  </si>
  <si>
    <t>Klimkovice</t>
  </si>
  <si>
    <t>Krnov</t>
  </si>
  <si>
    <t>Odry</t>
  </si>
  <si>
    <t>Vítkov</t>
  </si>
  <si>
    <t>00297194</t>
  </si>
  <si>
    <t>Obec Hukvaldy</t>
  </si>
  <si>
    <t>TIC Hukvaldy</t>
  </si>
  <si>
    <t>Štramberk</t>
  </si>
  <si>
    <t>Nový Jičín</t>
  </si>
  <si>
    <t>Frenštát pod Radhoštěm</t>
  </si>
  <si>
    <t>Mosty u Jablunkova</t>
  </si>
  <si>
    <t>Ostrava</t>
  </si>
  <si>
    <t>Turistické informační centrum Frýdek-Místek, příspěvková organizace</t>
  </si>
  <si>
    <t>Černá louka, s.r.o.</t>
  </si>
  <si>
    <t>Podíl dotace na celkových uznatelných nákladech projektu  v %</t>
  </si>
  <si>
    <t>Karviná</t>
  </si>
  <si>
    <t>Požadovaná celková výše dotace dle žádosti</t>
  </si>
  <si>
    <t>Předpokládané celkové uznatelné náklady dle žádosti</t>
  </si>
  <si>
    <t>Hukvaldy a jeho informační centrum chtějí poskytovat ještě lepší služby</t>
  </si>
  <si>
    <t>1. 1. 2020 – 31. 10. 2020</t>
  </si>
  <si>
    <t>Na toulkách Vítkovském</t>
  </si>
  <si>
    <t>1. splátka dotace v roce 2020 (50 % schválené dotace)</t>
  </si>
  <si>
    <t>2. splátka dotace v roce 2020  (50 % schválené dotace)</t>
  </si>
  <si>
    <t>Podpora TIC Krnov pro rok 2020</t>
  </si>
  <si>
    <t>Inovace TIC FM</t>
  </si>
  <si>
    <t>Rozšíření a zkvalitnění služeb Turistického informačního centra 2020</t>
  </si>
  <si>
    <t>Městské muzeum Rýmařov, příspěvková organizace</t>
  </si>
  <si>
    <t>Zkvalitnění služeb turistického informačního centra</t>
  </si>
  <si>
    <t>Propagace a informační činnost TIC Štramberk</t>
  </si>
  <si>
    <t>Modernizace techniky v TIC a rozvoj webových stránek www.ostravainfo.cz a dovedností pracovníků TIC</t>
  </si>
  <si>
    <t>TIC Bílovec</t>
  </si>
  <si>
    <t>Kulturní centrum Bílovec, příspěvková organizace</t>
  </si>
  <si>
    <t>02235412</t>
  </si>
  <si>
    <t>Inovace webových stránek a zkvalitnění služeb Turistického informačního centra Bílovec</t>
  </si>
  <si>
    <t>Bílovec</t>
  </si>
  <si>
    <t>Obnova technického vybavení a zkvalitnění propagace Oder</t>
  </si>
  <si>
    <t>Publikace o městě Klimkovice</t>
  </si>
  <si>
    <t>Posílení technologií v rámci TIC Jablunkov pro zkvalitnění poskytovaných služeb</t>
  </si>
  <si>
    <t>Podpora TIC Mosty u Jablunkova 2020</t>
  </si>
  <si>
    <t xml:space="preserve">     </t>
  </si>
  <si>
    <t>TIC Petrovice u Karviné 2020</t>
  </si>
  <si>
    <t>TIC Kopřivnice</t>
  </si>
  <si>
    <t>Kulturní dům Kopřivnice, příspěvková organizace</t>
  </si>
  <si>
    <t>66741122</t>
  </si>
  <si>
    <t>TIC Kopřivnice 2020</t>
  </si>
  <si>
    <t>TIC Brušperk</t>
  </si>
  <si>
    <t>Město Brušperk</t>
  </si>
  <si>
    <t>00296538</t>
  </si>
  <si>
    <t>Podpora a zkvalitnění služeb IC Brušperk pro rok 2020</t>
  </si>
  <si>
    <t>TIC Čeladná</t>
  </si>
  <si>
    <t>Obec Čeladná</t>
  </si>
  <si>
    <t>00296571</t>
  </si>
  <si>
    <t xml:space="preserve">Zkvalitnění a rozšíření služeb TIC Čeladná
</t>
  </si>
  <si>
    <t>Seznam žadatelů navržených k poskytnutí dotace z dotačního programu „Podpora turistických informačních center v Moravskoslezském kraji v roce 2020“</t>
  </si>
  <si>
    <t>TIC Bruntál</t>
  </si>
  <si>
    <t>Město Bruntál</t>
  </si>
  <si>
    <t>00295892</t>
  </si>
  <si>
    <t>Spolehlivé služby a vybavení informačního centra v Bruntále</t>
  </si>
  <si>
    <t>Bruntál</t>
  </si>
  <si>
    <t>TIC Opava</t>
  </si>
  <si>
    <t>Statutární město Opava</t>
  </si>
  <si>
    <t>00300535</t>
  </si>
  <si>
    <t>Rozvoj služeb Turistického informačního centra v  Opavě 2020</t>
  </si>
  <si>
    <t>Opava</t>
  </si>
  <si>
    <t>TIC Bystřice</t>
  </si>
  <si>
    <t>Obec Bystřice</t>
  </si>
  <si>
    <t>00296562</t>
  </si>
  <si>
    <t xml:space="preserve">Zkvalitnění služeb  TIC Bystřice v roce 2020
</t>
  </si>
  <si>
    <t>TIC Slezská Harta</t>
  </si>
  <si>
    <t>Mikroregion Slezská harta</t>
  </si>
  <si>
    <t>Podpora TIC v Leskovci nad Moravicí pro rok 2020</t>
  </si>
  <si>
    <t>Leskovec nad Moravicí</t>
  </si>
  <si>
    <t>TIC Český Těšín</t>
  </si>
  <si>
    <t>Městská knihovna Český Těšín</t>
  </si>
  <si>
    <t>64628795</t>
  </si>
  <si>
    <t xml:space="preserve">Rozvoj turistického informačního centra Český Těšín
</t>
  </si>
  <si>
    <t>Čěský Těšín</t>
  </si>
  <si>
    <t>TIC Hradec nad Moravicí</t>
  </si>
  <si>
    <t>Městská knihovna a informační centrum Hradec nad Moravicí, okres Opava, příspěvková organizace</t>
  </si>
  <si>
    <t>71237895</t>
  </si>
  <si>
    <t xml:space="preserve">Hradec nejen virtuálně
</t>
  </si>
  <si>
    <t>Hradec nad Moravicí</t>
  </si>
  <si>
    <t>TIC Vrbno pod Pradědem</t>
  </si>
  <si>
    <t>Středisko kultury a vzdělávání Vrbno pod Praděde, příspěvková organizace</t>
  </si>
  <si>
    <t>75096366</t>
  </si>
  <si>
    <t>Zprovoznění TIC ve Vrbně</t>
  </si>
  <si>
    <t>dobrovolný svazek obcí</t>
  </si>
  <si>
    <t>71193821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</si>
</sst>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49" fontId="10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/>
    </xf>
    <xf numFmtId="5" fontId="3" fillId="8" borderId="1" xfId="0" applyNumberFormat="1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14" fontId="2" fillId="8" borderId="15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5" fontId="6" fillId="8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>
      <alignment vertical="center" shrinkToFit="1"/>
    </xf>
    <xf numFmtId="164" fontId="0" fillId="0" borderId="0" xfId="0" applyNumberFormat="1" applyFont="1" applyAlignment="1"/>
    <xf numFmtId="164" fontId="10" fillId="0" borderId="0" xfId="0" applyNumberFormat="1" applyFont="1" applyAlignment="1"/>
    <xf numFmtId="0" fontId="2" fillId="0" borderId="0" xfId="0" applyFont="1" applyAlignment="1">
      <alignment vertical="center"/>
    </xf>
    <xf numFmtId="0" fontId="6" fillId="12" borderId="8" xfId="0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9" xfId="0" applyNumberFormat="1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5" fontId="0" fillId="0" borderId="0" xfId="0" applyNumberFormat="1" applyFont="1" applyAlignment="1">
      <alignment vertical="center"/>
    </xf>
    <xf numFmtId="5" fontId="0" fillId="0" borderId="0" xfId="0" applyNumberFormat="1" applyFont="1" applyAlignment="1">
      <alignment vertical="center" shrinkToFit="1"/>
    </xf>
    <xf numFmtId="0" fontId="3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11" fillId="9" borderId="1" xfId="0" applyFont="1" applyFill="1" applyBorder="1" applyAlignment="1">
      <alignment horizontal="left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top" wrapText="1"/>
    </xf>
    <xf numFmtId="5" fontId="12" fillId="8" borderId="1" xfId="0" applyNumberFormat="1" applyFont="1" applyFill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center" vertical="center"/>
    </xf>
    <xf numFmtId="5" fontId="11" fillId="8" borderId="1" xfId="0" applyNumberFormat="1" applyFont="1" applyFill="1" applyBorder="1" applyAlignment="1">
      <alignment horizontal="center" vertical="center"/>
    </xf>
    <xf numFmtId="10" fontId="12" fillId="8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7" borderId="0" xfId="0" applyFont="1" applyFill="1" applyAlignment="1">
      <alignment vertical="center"/>
    </xf>
    <xf numFmtId="5" fontId="12" fillId="8" borderId="1" xfId="0" applyNumberFormat="1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 wrapText="1"/>
    </xf>
    <xf numFmtId="14" fontId="12" fillId="8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39"/>
  <sheetViews>
    <sheetView tabSelected="1" zoomScale="70" zoomScaleNormal="70" workbookViewId="0">
      <selection activeCell="G23" sqref="G23"/>
    </sheetView>
  </sheetViews>
  <sheetFormatPr defaultRowHeight="24.75" customHeight="1" x14ac:dyDescent="0.2"/>
  <cols>
    <col min="1" max="1" width="8.7109375" style="32" customWidth="1"/>
    <col min="2" max="2" width="30.42578125" style="32" customWidth="1"/>
    <col min="3" max="3" width="36.7109375" style="84" customWidth="1"/>
    <col min="4" max="4" width="15.28515625" style="32" customWidth="1"/>
    <col min="5" max="5" width="18.140625" style="32" customWidth="1"/>
    <col min="6" max="6" width="49.85546875" style="32" customWidth="1"/>
    <col min="7" max="7" width="26.28515625" style="71" bestFit="1" customWidth="1"/>
    <col min="8" max="8" width="21.140625" style="11" customWidth="1"/>
    <col min="9" max="9" width="18.42578125" style="11" customWidth="1"/>
    <col min="10" max="10" width="23.42578125" style="11" customWidth="1"/>
    <col min="11" max="11" width="22.7109375" style="11" customWidth="1"/>
    <col min="12" max="12" width="30" style="27" customWidth="1"/>
    <col min="13" max="13" width="29.7109375" style="27" customWidth="1"/>
    <col min="14" max="14" width="23.42578125" style="32" bestFit="1" customWidth="1"/>
    <col min="15" max="15" width="26.28515625" style="32" customWidth="1"/>
    <col min="16" max="16" width="19.5703125" style="65" customWidth="1"/>
    <col min="17" max="16384" width="9.140625" style="32"/>
  </cols>
  <sheetData>
    <row r="1" spans="1:117" ht="24.75" customHeight="1" thickBot="1" x14ac:dyDescent="0.25">
      <c r="A1" s="53" t="s">
        <v>110</v>
      </c>
      <c r="B1" s="54"/>
      <c r="C1" s="85"/>
      <c r="D1" s="54"/>
      <c r="E1" s="54"/>
      <c r="F1" s="54"/>
      <c r="G1" s="54"/>
      <c r="H1" s="54"/>
      <c r="I1" s="54"/>
      <c r="J1" s="54"/>
      <c r="K1" s="54"/>
      <c r="L1" s="55"/>
      <c r="M1" s="55"/>
      <c r="N1" s="54"/>
      <c r="O1" s="56"/>
      <c r="P1" s="66"/>
    </row>
    <row r="2" spans="1:117" s="8" customFormat="1" ht="69" customHeight="1" x14ac:dyDescent="0.2">
      <c r="A2" s="1" t="s">
        <v>6</v>
      </c>
      <c r="B2" s="2" t="s">
        <v>21</v>
      </c>
      <c r="C2" s="2" t="s">
        <v>28</v>
      </c>
      <c r="D2" s="2" t="s">
        <v>2</v>
      </c>
      <c r="E2" s="2" t="s">
        <v>1</v>
      </c>
      <c r="F2" s="2" t="s">
        <v>0</v>
      </c>
      <c r="G2" s="3" t="s">
        <v>74</v>
      </c>
      <c r="H2" s="3" t="s">
        <v>27</v>
      </c>
      <c r="I2" s="13" t="s">
        <v>73</v>
      </c>
      <c r="J2" s="13" t="s">
        <v>46</v>
      </c>
      <c r="K2" s="13" t="s">
        <v>71</v>
      </c>
      <c r="L2" s="28" t="s">
        <v>78</v>
      </c>
      <c r="M2" s="28" t="s">
        <v>79</v>
      </c>
      <c r="N2" s="4" t="s">
        <v>42</v>
      </c>
      <c r="O2" s="21" t="s">
        <v>47</v>
      </c>
      <c r="P2" s="67" t="s">
        <v>48</v>
      </c>
    </row>
    <row r="3" spans="1:117" s="26" customFormat="1" ht="25.5" customHeight="1" x14ac:dyDescent="0.2">
      <c r="A3" s="63">
        <v>1</v>
      </c>
      <c r="B3" s="47" t="s">
        <v>63</v>
      </c>
      <c r="C3" s="47" t="s">
        <v>62</v>
      </c>
      <c r="D3" s="34" t="s">
        <v>61</v>
      </c>
      <c r="E3" s="49" t="s">
        <v>4</v>
      </c>
      <c r="F3" s="36" t="s">
        <v>75</v>
      </c>
      <c r="G3" s="37">
        <v>154500</v>
      </c>
      <c r="H3" s="37">
        <v>154500</v>
      </c>
      <c r="I3" s="38">
        <v>120000</v>
      </c>
      <c r="J3" s="39">
        <v>120000</v>
      </c>
      <c r="K3" s="64">
        <f t="shared" ref="K3:K27" si="0">J3/H3</f>
        <v>0.77669902912621358</v>
      </c>
      <c r="L3" s="41">
        <f t="shared" ref="L3:L27" si="1">J3/2</f>
        <v>60000</v>
      </c>
      <c r="M3" s="41">
        <f t="shared" ref="M3:M27" si="2">J3/2</f>
        <v>60000</v>
      </c>
      <c r="N3" s="35" t="s">
        <v>76</v>
      </c>
      <c r="O3" s="43" t="s">
        <v>53</v>
      </c>
      <c r="P3" s="68">
        <v>100</v>
      </c>
      <c r="Q3" s="51"/>
      <c r="R3" s="51"/>
      <c r="S3" s="51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</row>
    <row r="4" spans="1:117" s="26" customFormat="1" ht="25.5" customHeight="1" x14ac:dyDescent="0.2">
      <c r="A4" s="63">
        <v>2</v>
      </c>
      <c r="B4" s="47" t="s">
        <v>40</v>
      </c>
      <c r="C4" s="47" t="s">
        <v>45</v>
      </c>
      <c r="D4" s="34" t="s">
        <v>44</v>
      </c>
      <c r="E4" s="49" t="s">
        <v>4</v>
      </c>
      <c r="F4" s="36" t="s">
        <v>82</v>
      </c>
      <c r="G4" s="37">
        <v>150000</v>
      </c>
      <c r="H4" s="37">
        <v>150000</v>
      </c>
      <c r="I4" s="38">
        <v>120000</v>
      </c>
      <c r="J4" s="39">
        <v>120000</v>
      </c>
      <c r="K4" s="64">
        <f t="shared" si="0"/>
        <v>0.8</v>
      </c>
      <c r="L4" s="41">
        <f t="shared" si="1"/>
        <v>60000</v>
      </c>
      <c r="M4" s="41">
        <f t="shared" si="2"/>
        <v>60000</v>
      </c>
      <c r="N4" s="35" t="s">
        <v>76</v>
      </c>
      <c r="O4" s="42" t="s">
        <v>66</v>
      </c>
      <c r="P4" s="68">
        <v>95</v>
      </c>
      <c r="Q4" s="51"/>
      <c r="R4" s="51"/>
      <c r="S4" s="51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</row>
    <row r="5" spans="1:117" s="26" customFormat="1" ht="25.5" customHeight="1" x14ac:dyDescent="0.2">
      <c r="A5" s="63">
        <v>3</v>
      </c>
      <c r="B5" s="47" t="s">
        <v>10</v>
      </c>
      <c r="C5" s="47" t="s">
        <v>22</v>
      </c>
      <c r="D5" s="34" t="s">
        <v>14</v>
      </c>
      <c r="E5" s="49" t="s">
        <v>4</v>
      </c>
      <c r="F5" s="36" t="s">
        <v>92</v>
      </c>
      <c r="G5" s="37">
        <v>150000</v>
      </c>
      <c r="H5" s="37">
        <v>150000</v>
      </c>
      <c r="I5" s="38">
        <v>120000</v>
      </c>
      <c r="J5" s="39">
        <v>120000</v>
      </c>
      <c r="K5" s="64">
        <f t="shared" si="0"/>
        <v>0.8</v>
      </c>
      <c r="L5" s="41">
        <f t="shared" si="1"/>
        <v>60000</v>
      </c>
      <c r="M5" s="41">
        <f t="shared" si="2"/>
        <v>60000</v>
      </c>
      <c r="N5" s="35" t="s">
        <v>76</v>
      </c>
      <c r="O5" s="42" t="s">
        <v>59</v>
      </c>
      <c r="P5" s="68">
        <v>95</v>
      </c>
      <c r="Q5" s="51"/>
      <c r="R5" s="51"/>
      <c r="S5" s="51"/>
      <c r="T5" s="8"/>
      <c r="U5" s="8"/>
      <c r="V5" s="8"/>
      <c r="W5" s="8"/>
      <c r="X5" s="8" t="s">
        <v>96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s="26" customFormat="1" ht="25.5" customHeight="1" x14ac:dyDescent="0.2">
      <c r="A6" s="63">
        <v>4</v>
      </c>
      <c r="B6" s="47" t="s">
        <v>11</v>
      </c>
      <c r="C6" s="47" t="s">
        <v>23</v>
      </c>
      <c r="D6" s="34" t="s">
        <v>15</v>
      </c>
      <c r="E6" s="49" t="s">
        <v>4</v>
      </c>
      <c r="F6" s="36" t="s">
        <v>85</v>
      </c>
      <c r="G6" s="37">
        <v>150000</v>
      </c>
      <c r="H6" s="37">
        <v>150000</v>
      </c>
      <c r="I6" s="38">
        <v>120000</v>
      </c>
      <c r="J6" s="39">
        <v>120000</v>
      </c>
      <c r="K6" s="64">
        <f t="shared" si="0"/>
        <v>0.8</v>
      </c>
      <c r="L6" s="41">
        <f t="shared" si="1"/>
        <v>60000</v>
      </c>
      <c r="M6" s="41">
        <f t="shared" si="2"/>
        <v>60000</v>
      </c>
      <c r="N6" s="35" t="s">
        <v>76</v>
      </c>
      <c r="O6" s="43" t="s">
        <v>64</v>
      </c>
      <c r="P6" s="69">
        <v>95</v>
      </c>
      <c r="Q6" s="51"/>
      <c r="R6" s="51"/>
      <c r="S6" s="51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</row>
    <row r="7" spans="1:117" s="26" customFormat="1" ht="25.5" customHeight="1" x14ac:dyDescent="0.2">
      <c r="A7" s="63">
        <v>5</v>
      </c>
      <c r="B7" s="47" t="s">
        <v>106</v>
      </c>
      <c r="C7" s="47" t="s">
        <v>107</v>
      </c>
      <c r="D7" s="34" t="s">
        <v>108</v>
      </c>
      <c r="E7" s="49" t="s">
        <v>4</v>
      </c>
      <c r="F7" s="36" t="s">
        <v>109</v>
      </c>
      <c r="G7" s="37">
        <v>57100</v>
      </c>
      <c r="H7" s="37">
        <v>57100</v>
      </c>
      <c r="I7" s="38">
        <v>45600</v>
      </c>
      <c r="J7" s="39">
        <v>45600</v>
      </c>
      <c r="K7" s="64">
        <f t="shared" si="0"/>
        <v>0.79859894921190888</v>
      </c>
      <c r="L7" s="41">
        <f t="shared" si="1"/>
        <v>22800</v>
      </c>
      <c r="M7" s="41">
        <f t="shared" si="2"/>
        <v>22800</v>
      </c>
      <c r="N7" s="35" t="s">
        <v>76</v>
      </c>
      <c r="O7" s="42" t="s">
        <v>53</v>
      </c>
      <c r="P7" s="69">
        <v>95</v>
      </c>
      <c r="Q7" s="51"/>
      <c r="R7" s="51"/>
      <c r="S7" s="51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s="26" customFormat="1" ht="25.5" customHeight="1" x14ac:dyDescent="0.2">
      <c r="A8" s="63">
        <v>6</v>
      </c>
      <c r="B8" s="47" t="s">
        <v>102</v>
      </c>
      <c r="C8" s="47" t="s">
        <v>103</v>
      </c>
      <c r="D8" s="34" t="s">
        <v>104</v>
      </c>
      <c r="E8" s="49" t="s">
        <v>4</v>
      </c>
      <c r="F8" s="36" t="s">
        <v>105</v>
      </c>
      <c r="G8" s="37">
        <v>87403</v>
      </c>
      <c r="H8" s="37">
        <v>87403</v>
      </c>
      <c r="I8" s="38">
        <v>69800</v>
      </c>
      <c r="J8" s="39">
        <v>69800</v>
      </c>
      <c r="K8" s="64">
        <f t="shared" si="0"/>
        <v>0.79859959040307538</v>
      </c>
      <c r="L8" s="41">
        <f t="shared" si="1"/>
        <v>34900</v>
      </c>
      <c r="M8" s="41">
        <f t="shared" si="2"/>
        <v>34900</v>
      </c>
      <c r="N8" s="35" t="s">
        <v>76</v>
      </c>
      <c r="O8" s="42" t="s">
        <v>53</v>
      </c>
      <c r="P8" s="69">
        <v>95</v>
      </c>
      <c r="Q8" s="51"/>
      <c r="R8" s="51"/>
      <c r="S8" s="51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s="62" customFormat="1" ht="25.5" customHeight="1" x14ac:dyDescent="0.2">
      <c r="A9" s="63">
        <v>7</v>
      </c>
      <c r="B9" s="48" t="s">
        <v>31</v>
      </c>
      <c r="C9" s="48" t="s">
        <v>69</v>
      </c>
      <c r="D9" s="34" t="s">
        <v>17</v>
      </c>
      <c r="E9" s="50" t="s">
        <v>7</v>
      </c>
      <c r="F9" s="36" t="s">
        <v>81</v>
      </c>
      <c r="G9" s="37">
        <v>150000</v>
      </c>
      <c r="H9" s="37">
        <v>150000</v>
      </c>
      <c r="I9" s="38">
        <v>120000</v>
      </c>
      <c r="J9" s="39">
        <v>120000</v>
      </c>
      <c r="K9" s="64">
        <f t="shared" si="0"/>
        <v>0.8</v>
      </c>
      <c r="L9" s="41">
        <f t="shared" si="1"/>
        <v>60000</v>
      </c>
      <c r="M9" s="41">
        <f t="shared" si="2"/>
        <v>60000</v>
      </c>
      <c r="N9" s="35" t="s">
        <v>76</v>
      </c>
      <c r="O9" s="76" t="s">
        <v>53</v>
      </c>
      <c r="P9" s="69">
        <v>95</v>
      </c>
      <c r="Q9" s="51"/>
      <c r="R9" s="51"/>
      <c r="S9" s="51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s="26" customFormat="1" ht="25.5" customHeight="1" x14ac:dyDescent="0.2">
      <c r="A10" s="63">
        <v>8</v>
      </c>
      <c r="B10" s="48" t="s">
        <v>87</v>
      </c>
      <c r="C10" s="48" t="s">
        <v>88</v>
      </c>
      <c r="D10" s="34" t="s">
        <v>89</v>
      </c>
      <c r="E10" s="50" t="s">
        <v>7</v>
      </c>
      <c r="F10" s="36" t="s">
        <v>90</v>
      </c>
      <c r="G10" s="37">
        <v>151500</v>
      </c>
      <c r="H10" s="37">
        <v>151500</v>
      </c>
      <c r="I10" s="38">
        <v>120000</v>
      </c>
      <c r="J10" s="39">
        <v>120000</v>
      </c>
      <c r="K10" s="64">
        <f t="shared" si="0"/>
        <v>0.79207920792079212</v>
      </c>
      <c r="L10" s="41">
        <f t="shared" si="1"/>
        <v>60000</v>
      </c>
      <c r="M10" s="41">
        <f t="shared" si="2"/>
        <v>60000</v>
      </c>
      <c r="N10" s="35" t="s">
        <v>76</v>
      </c>
      <c r="O10" s="44" t="s">
        <v>91</v>
      </c>
      <c r="P10" s="69">
        <v>95</v>
      </c>
      <c r="Q10" s="51"/>
      <c r="R10" s="51"/>
      <c r="S10" s="5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26" customFormat="1" ht="25.5" customHeight="1" x14ac:dyDescent="0.2">
      <c r="A11" s="63">
        <v>9</v>
      </c>
      <c r="B11" s="48" t="s">
        <v>26</v>
      </c>
      <c r="C11" s="48" t="s">
        <v>83</v>
      </c>
      <c r="D11" s="34" t="s">
        <v>19</v>
      </c>
      <c r="E11" s="50" t="s">
        <v>7</v>
      </c>
      <c r="F11" s="36" t="s">
        <v>84</v>
      </c>
      <c r="G11" s="37">
        <v>150000</v>
      </c>
      <c r="H11" s="37">
        <v>150000</v>
      </c>
      <c r="I11" s="38">
        <v>119900</v>
      </c>
      <c r="J11" s="39">
        <v>119900</v>
      </c>
      <c r="K11" s="64">
        <f t="shared" si="0"/>
        <v>0.79933333333333334</v>
      </c>
      <c r="L11" s="41">
        <f t="shared" si="1"/>
        <v>59950</v>
      </c>
      <c r="M11" s="41">
        <f t="shared" si="2"/>
        <v>59950</v>
      </c>
      <c r="N11" s="35" t="s">
        <v>76</v>
      </c>
      <c r="O11" s="44" t="s">
        <v>49</v>
      </c>
      <c r="P11" s="69">
        <v>95</v>
      </c>
      <c r="Q11" s="51"/>
      <c r="R11" s="51"/>
      <c r="S11" s="5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s="26" customFormat="1" ht="25.5" customHeight="1" x14ac:dyDescent="0.2">
      <c r="A12" s="63">
        <v>10</v>
      </c>
      <c r="B12" s="47" t="s">
        <v>12</v>
      </c>
      <c r="C12" s="47" t="s">
        <v>30</v>
      </c>
      <c r="D12" s="34" t="s">
        <v>16</v>
      </c>
      <c r="E12" s="49" t="s">
        <v>4</v>
      </c>
      <c r="F12" s="36" t="s">
        <v>77</v>
      </c>
      <c r="G12" s="40">
        <v>120000</v>
      </c>
      <c r="H12" s="40">
        <v>120000</v>
      </c>
      <c r="I12" s="38">
        <v>96000</v>
      </c>
      <c r="J12" s="39">
        <v>96000</v>
      </c>
      <c r="K12" s="64">
        <f t="shared" si="0"/>
        <v>0.8</v>
      </c>
      <c r="L12" s="41">
        <f t="shared" si="1"/>
        <v>48000</v>
      </c>
      <c r="M12" s="41">
        <f t="shared" si="2"/>
        <v>48000</v>
      </c>
      <c r="N12" s="35" t="s">
        <v>76</v>
      </c>
      <c r="O12" s="42" t="s">
        <v>60</v>
      </c>
      <c r="P12" s="69">
        <v>95</v>
      </c>
      <c r="Q12" s="51"/>
      <c r="R12" s="51"/>
      <c r="S12" s="5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26" customFormat="1" ht="25.5" customHeight="1" x14ac:dyDescent="0.2">
      <c r="A13" s="63">
        <v>11</v>
      </c>
      <c r="B13" s="47" t="s">
        <v>24</v>
      </c>
      <c r="C13" s="47" t="s">
        <v>35</v>
      </c>
      <c r="D13" s="34" t="s">
        <v>34</v>
      </c>
      <c r="E13" s="49" t="s">
        <v>4</v>
      </c>
      <c r="F13" s="36" t="s">
        <v>80</v>
      </c>
      <c r="G13" s="37">
        <v>149700</v>
      </c>
      <c r="H13" s="37">
        <v>149700</v>
      </c>
      <c r="I13" s="38">
        <v>119700</v>
      </c>
      <c r="J13" s="39">
        <v>119700</v>
      </c>
      <c r="K13" s="64">
        <f t="shared" si="0"/>
        <v>0.79959919839679361</v>
      </c>
      <c r="L13" s="41">
        <f t="shared" si="1"/>
        <v>59850</v>
      </c>
      <c r="M13" s="41">
        <f t="shared" si="2"/>
        <v>59850</v>
      </c>
      <c r="N13" s="35" t="s">
        <v>76</v>
      </c>
      <c r="O13" s="44" t="s">
        <v>58</v>
      </c>
      <c r="P13" s="69">
        <v>90</v>
      </c>
      <c r="Q13" s="51"/>
      <c r="R13" s="51"/>
      <c r="S13" s="5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s="26" customFormat="1" ht="25.5" customHeight="1" x14ac:dyDescent="0.2">
      <c r="A14" s="63">
        <v>12</v>
      </c>
      <c r="B14" s="47" t="s">
        <v>8</v>
      </c>
      <c r="C14" s="47" t="s">
        <v>29</v>
      </c>
      <c r="D14" s="16" t="s">
        <v>13</v>
      </c>
      <c r="E14" s="49" t="s">
        <v>4</v>
      </c>
      <c r="F14" s="17" t="s">
        <v>50</v>
      </c>
      <c r="G14" s="37">
        <v>113000</v>
      </c>
      <c r="H14" s="37">
        <v>113000</v>
      </c>
      <c r="I14" s="38">
        <v>90400</v>
      </c>
      <c r="J14" s="39">
        <v>90400</v>
      </c>
      <c r="K14" s="64">
        <f t="shared" si="0"/>
        <v>0.8</v>
      </c>
      <c r="L14" s="41">
        <f t="shared" si="1"/>
        <v>45200</v>
      </c>
      <c r="M14" s="41">
        <f t="shared" si="2"/>
        <v>45200</v>
      </c>
      <c r="N14" s="35" t="s">
        <v>76</v>
      </c>
      <c r="O14" s="42" t="s">
        <v>51</v>
      </c>
      <c r="P14" s="68">
        <v>90</v>
      </c>
      <c r="Q14" s="51"/>
      <c r="R14" s="51"/>
      <c r="S14" s="51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26" customFormat="1" ht="25.5" customHeight="1" x14ac:dyDescent="0.2">
      <c r="A15" s="63">
        <v>13</v>
      </c>
      <c r="B15" s="47" t="s">
        <v>54</v>
      </c>
      <c r="C15" s="47" t="s">
        <v>55</v>
      </c>
      <c r="D15" s="16" t="s">
        <v>56</v>
      </c>
      <c r="E15" s="49" t="s">
        <v>4</v>
      </c>
      <c r="F15" s="17" t="s">
        <v>93</v>
      </c>
      <c r="G15" s="18">
        <v>51200</v>
      </c>
      <c r="H15" s="18">
        <v>51200</v>
      </c>
      <c r="I15" s="23">
        <v>40900</v>
      </c>
      <c r="J15" s="24">
        <v>40900</v>
      </c>
      <c r="K15" s="64">
        <f t="shared" si="0"/>
        <v>0.798828125</v>
      </c>
      <c r="L15" s="41">
        <f t="shared" si="1"/>
        <v>20450</v>
      </c>
      <c r="M15" s="41">
        <f t="shared" si="2"/>
        <v>20450</v>
      </c>
      <c r="N15" s="35" t="s">
        <v>76</v>
      </c>
      <c r="O15" s="77" t="s">
        <v>57</v>
      </c>
      <c r="P15" s="69">
        <v>90</v>
      </c>
      <c r="Q15" s="51"/>
      <c r="R15" s="51"/>
      <c r="S15" s="51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</row>
    <row r="16" spans="1:117" s="26" customFormat="1" ht="31.5" customHeight="1" x14ac:dyDescent="0.2">
      <c r="A16" s="63">
        <v>14</v>
      </c>
      <c r="B16" s="48" t="s">
        <v>9</v>
      </c>
      <c r="C16" s="48" t="s">
        <v>43</v>
      </c>
      <c r="D16" s="34" t="s">
        <v>41</v>
      </c>
      <c r="E16" s="50" t="s">
        <v>7</v>
      </c>
      <c r="F16" s="36" t="s">
        <v>94</v>
      </c>
      <c r="G16" s="37">
        <v>150000</v>
      </c>
      <c r="H16" s="37">
        <v>150000</v>
      </c>
      <c r="I16" s="38">
        <v>120000</v>
      </c>
      <c r="J16" s="39">
        <v>120000</v>
      </c>
      <c r="K16" s="64">
        <f t="shared" si="0"/>
        <v>0.8</v>
      </c>
      <c r="L16" s="41">
        <f t="shared" si="1"/>
        <v>60000</v>
      </c>
      <c r="M16" s="41">
        <f t="shared" si="2"/>
        <v>60000</v>
      </c>
      <c r="N16" s="35" t="s">
        <v>76</v>
      </c>
      <c r="O16" s="42" t="s">
        <v>52</v>
      </c>
      <c r="P16" s="69">
        <v>90</v>
      </c>
      <c r="Q16" s="51"/>
      <c r="R16" s="51"/>
      <c r="S16" s="51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</row>
    <row r="17" spans="1:117" s="26" customFormat="1" ht="30.75" customHeight="1" x14ac:dyDescent="0.2">
      <c r="A17" s="63">
        <v>15</v>
      </c>
      <c r="B17" s="48" t="s">
        <v>32</v>
      </c>
      <c r="C17" s="48" t="s">
        <v>25</v>
      </c>
      <c r="D17" s="34" t="s">
        <v>18</v>
      </c>
      <c r="E17" s="50" t="s">
        <v>7</v>
      </c>
      <c r="F17" s="36" t="s">
        <v>95</v>
      </c>
      <c r="G17" s="37">
        <v>150000</v>
      </c>
      <c r="H17" s="37">
        <v>150000</v>
      </c>
      <c r="I17" s="38">
        <v>120000</v>
      </c>
      <c r="J17" s="39">
        <v>120000</v>
      </c>
      <c r="K17" s="64">
        <f t="shared" si="0"/>
        <v>0.8</v>
      </c>
      <c r="L17" s="41">
        <f t="shared" si="1"/>
        <v>60000</v>
      </c>
      <c r="M17" s="41">
        <f t="shared" si="2"/>
        <v>60000</v>
      </c>
      <c r="N17" s="35" t="s">
        <v>76</v>
      </c>
      <c r="O17" s="44" t="s">
        <v>67</v>
      </c>
      <c r="P17" s="69">
        <v>90</v>
      </c>
      <c r="Q17" s="52"/>
      <c r="R17" s="51"/>
      <c r="S17" s="51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</row>
    <row r="18" spans="1:117" s="26" customFormat="1" ht="39.75" customHeight="1" x14ac:dyDescent="0.2">
      <c r="A18" s="63">
        <v>16</v>
      </c>
      <c r="B18" s="80" t="s">
        <v>37</v>
      </c>
      <c r="C18" s="80" t="s">
        <v>38</v>
      </c>
      <c r="D18" s="34" t="s">
        <v>39</v>
      </c>
      <c r="E18" s="81" t="s">
        <v>36</v>
      </c>
      <c r="F18" s="36" t="s">
        <v>97</v>
      </c>
      <c r="G18" s="37">
        <v>141700</v>
      </c>
      <c r="H18" s="37">
        <v>141700</v>
      </c>
      <c r="I18" s="38">
        <v>113300</v>
      </c>
      <c r="J18" s="39">
        <v>113300</v>
      </c>
      <c r="K18" s="64">
        <f t="shared" si="0"/>
        <v>0.79957657021877204</v>
      </c>
      <c r="L18" s="41">
        <f t="shared" si="1"/>
        <v>56650</v>
      </c>
      <c r="M18" s="41">
        <f t="shared" si="2"/>
        <v>56650</v>
      </c>
      <c r="N18" s="35" t="s">
        <v>76</v>
      </c>
      <c r="O18" s="44" t="s">
        <v>72</v>
      </c>
      <c r="P18" s="69">
        <v>90</v>
      </c>
      <c r="Q18" s="51"/>
      <c r="R18" s="51"/>
      <c r="S18" s="51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</row>
    <row r="19" spans="1:117" s="26" customFormat="1" ht="30" customHeight="1" x14ac:dyDescent="0.2">
      <c r="A19" s="63">
        <v>17</v>
      </c>
      <c r="B19" s="82" t="s">
        <v>33</v>
      </c>
      <c r="C19" s="82" t="s">
        <v>70</v>
      </c>
      <c r="D19" s="34" t="s">
        <v>20</v>
      </c>
      <c r="E19" s="83" t="s">
        <v>3</v>
      </c>
      <c r="F19" s="36" t="s">
        <v>86</v>
      </c>
      <c r="G19" s="37">
        <v>150000</v>
      </c>
      <c r="H19" s="37">
        <v>150000</v>
      </c>
      <c r="I19" s="45">
        <v>120000</v>
      </c>
      <c r="J19" s="46">
        <v>120000</v>
      </c>
      <c r="K19" s="64">
        <f t="shared" si="0"/>
        <v>0.8</v>
      </c>
      <c r="L19" s="41">
        <f t="shared" si="1"/>
        <v>60000</v>
      </c>
      <c r="M19" s="41">
        <f t="shared" si="2"/>
        <v>60000</v>
      </c>
      <c r="N19" s="35" t="s">
        <v>76</v>
      </c>
      <c r="O19" s="44" t="s">
        <v>68</v>
      </c>
      <c r="P19" s="69">
        <v>85</v>
      </c>
      <c r="Q19" s="51"/>
      <c r="R19" s="51"/>
      <c r="S19" s="51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</row>
    <row r="20" spans="1:117" s="26" customFormat="1" ht="33.75" customHeight="1" x14ac:dyDescent="0.2">
      <c r="A20" s="63">
        <v>18</v>
      </c>
      <c r="B20" s="48" t="s">
        <v>98</v>
      </c>
      <c r="C20" s="48" t="s">
        <v>99</v>
      </c>
      <c r="D20" s="34" t="s">
        <v>100</v>
      </c>
      <c r="E20" s="50" t="s">
        <v>7</v>
      </c>
      <c r="F20" s="36" t="s">
        <v>101</v>
      </c>
      <c r="G20" s="37">
        <v>150000</v>
      </c>
      <c r="H20" s="37">
        <v>150000</v>
      </c>
      <c r="I20" s="38">
        <v>120000</v>
      </c>
      <c r="J20" s="39">
        <v>120000</v>
      </c>
      <c r="K20" s="64">
        <f t="shared" si="0"/>
        <v>0.8</v>
      </c>
      <c r="L20" s="41">
        <f t="shared" si="1"/>
        <v>60000</v>
      </c>
      <c r="M20" s="41">
        <f t="shared" si="2"/>
        <v>60000</v>
      </c>
      <c r="N20" s="35" t="s">
        <v>76</v>
      </c>
      <c r="O20" s="44" t="s">
        <v>65</v>
      </c>
      <c r="P20" s="69">
        <v>80</v>
      </c>
      <c r="Q20" s="51"/>
      <c r="R20" s="51"/>
      <c r="S20" s="51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</row>
    <row r="21" spans="1:117" s="103" customFormat="1" ht="45" customHeight="1" x14ac:dyDescent="0.2">
      <c r="A21" s="63">
        <v>19</v>
      </c>
      <c r="B21" s="89" t="s">
        <v>111</v>
      </c>
      <c r="C21" s="89" t="s">
        <v>112</v>
      </c>
      <c r="D21" s="90" t="s">
        <v>113</v>
      </c>
      <c r="E21" s="91" t="s">
        <v>4</v>
      </c>
      <c r="F21" s="92" t="s">
        <v>114</v>
      </c>
      <c r="G21" s="93">
        <v>149750</v>
      </c>
      <c r="H21" s="93">
        <v>149750</v>
      </c>
      <c r="I21" s="94">
        <v>119800</v>
      </c>
      <c r="J21" s="95">
        <v>119800</v>
      </c>
      <c r="K21" s="96">
        <f t="shared" si="0"/>
        <v>0.8</v>
      </c>
      <c r="L21" s="97">
        <f t="shared" si="1"/>
        <v>59900</v>
      </c>
      <c r="M21" s="97">
        <f t="shared" si="2"/>
        <v>59900</v>
      </c>
      <c r="N21" s="98" t="s">
        <v>76</v>
      </c>
      <c r="O21" s="99" t="s">
        <v>115</v>
      </c>
      <c r="P21" s="100">
        <v>75</v>
      </c>
      <c r="Q21" s="101"/>
      <c r="R21" s="101"/>
      <c r="S21" s="101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</row>
    <row r="22" spans="1:117" s="103" customFormat="1" ht="45" customHeight="1" x14ac:dyDescent="0.2">
      <c r="A22" s="63">
        <v>20</v>
      </c>
      <c r="B22" s="89" t="s">
        <v>116</v>
      </c>
      <c r="C22" s="89" t="s">
        <v>117</v>
      </c>
      <c r="D22" s="90" t="s">
        <v>118</v>
      </c>
      <c r="E22" s="91" t="s">
        <v>4</v>
      </c>
      <c r="F22" s="92" t="s">
        <v>119</v>
      </c>
      <c r="G22" s="104">
        <v>150000</v>
      </c>
      <c r="H22" s="104">
        <v>150000</v>
      </c>
      <c r="I22" s="94">
        <v>120000</v>
      </c>
      <c r="J22" s="95">
        <v>120000</v>
      </c>
      <c r="K22" s="96">
        <f t="shared" si="0"/>
        <v>0.8</v>
      </c>
      <c r="L22" s="97">
        <f t="shared" si="1"/>
        <v>60000</v>
      </c>
      <c r="M22" s="97">
        <f t="shared" si="2"/>
        <v>60000</v>
      </c>
      <c r="N22" s="98" t="s">
        <v>76</v>
      </c>
      <c r="O22" s="99" t="s">
        <v>120</v>
      </c>
      <c r="P22" s="100">
        <v>75</v>
      </c>
      <c r="Q22" s="101"/>
      <c r="R22" s="101"/>
      <c r="S22" s="101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</row>
    <row r="23" spans="1:117" s="103" customFormat="1" ht="45" customHeight="1" x14ac:dyDescent="0.2">
      <c r="A23" s="63">
        <v>21</v>
      </c>
      <c r="B23" s="89" t="s">
        <v>121</v>
      </c>
      <c r="C23" s="89" t="s">
        <v>122</v>
      </c>
      <c r="D23" s="90" t="s">
        <v>123</v>
      </c>
      <c r="E23" s="91" t="s">
        <v>4</v>
      </c>
      <c r="F23" s="92" t="s">
        <v>124</v>
      </c>
      <c r="G23" s="104">
        <v>141800</v>
      </c>
      <c r="H23" s="104">
        <v>141800</v>
      </c>
      <c r="I23" s="94">
        <v>113400</v>
      </c>
      <c r="J23" s="95">
        <v>113400</v>
      </c>
      <c r="K23" s="96">
        <f t="shared" si="0"/>
        <v>0.79971791255289137</v>
      </c>
      <c r="L23" s="97">
        <f t="shared" si="1"/>
        <v>56700</v>
      </c>
      <c r="M23" s="97">
        <f t="shared" si="2"/>
        <v>56700</v>
      </c>
      <c r="N23" s="98" t="s">
        <v>76</v>
      </c>
      <c r="O23" s="99" t="s">
        <v>53</v>
      </c>
      <c r="P23" s="100">
        <v>75</v>
      </c>
      <c r="Q23" s="101"/>
      <c r="R23" s="101"/>
      <c r="S23" s="101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</row>
    <row r="24" spans="1:117" s="103" customFormat="1" ht="45" customHeight="1" x14ac:dyDescent="0.2">
      <c r="A24" s="63">
        <v>22</v>
      </c>
      <c r="B24" s="89" t="s">
        <v>125</v>
      </c>
      <c r="C24" s="89" t="s">
        <v>126</v>
      </c>
      <c r="D24" s="90" t="s">
        <v>144</v>
      </c>
      <c r="E24" s="91" t="s">
        <v>143</v>
      </c>
      <c r="F24" s="92" t="s">
        <v>127</v>
      </c>
      <c r="G24" s="104">
        <v>170000</v>
      </c>
      <c r="H24" s="104">
        <v>170000</v>
      </c>
      <c r="I24" s="94">
        <v>120000</v>
      </c>
      <c r="J24" s="95">
        <v>120000</v>
      </c>
      <c r="K24" s="96">
        <f t="shared" si="0"/>
        <v>0.70588235294117652</v>
      </c>
      <c r="L24" s="97">
        <f t="shared" si="1"/>
        <v>60000</v>
      </c>
      <c r="M24" s="97">
        <f t="shared" si="2"/>
        <v>60000</v>
      </c>
      <c r="N24" s="98" t="s">
        <v>76</v>
      </c>
      <c r="O24" s="105" t="s">
        <v>128</v>
      </c>
      <c r="P24" s="100">
        <v>75</v>
      </c>
      <c r="Q24" s="101"/>
      <c r="R24" s="101"/>
      <c r="S24" s="101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</row>
    <row r="25" spans="1:117" s="103" customFormat="1" ht="45" customHeight="1" x14ac:dyDescent="0.2">
      <c r="A25" s="63">
        <v>23</v>
      </c>
      <c r="B25" s="106" t="s">
        <v>129</v>
      </c>
      <c r="C25" s="106" t="s">
        <v>130</v>
      </c>
      <c r="D25" s="90" t="s">
        <v>131</v>
      </c>
      <c r="E25" s="107" t="s">
        <v>7</v>
      </c>
      <c r="F25" s="92" t="s">
        <v>132</v>
      </c>
      <c r="G25" s="104">
        <v>95000</v>
      </c>
      <c r="H25" s="104">
        <v>95000</v>
      </c>
      <c r="I25" s="94">
        <v>76000</v>
      </c>
      <c r="J25" s="95">
        <v>76000</v>
      </c>
      <c r="K25" s="96">
        <f t="shared" si="0"/>
        <v>0.8</v>
      </c>
      <c r="L25" s="97">
        <f t="shared" si="1"/>
        <v>38000</v>
      </c>
      <c r="M25" s="97">
        <f t="shared" si="2"/>
        <v>38000</v>
      </c>
      <c r="N25" s="98" t="s">
        <v>76</v>
      </c>
      <c r="O25" s="108" t="s">
        <v>133</v>
      </c>
      <c r="P25" s="100">
        <v>70</v>
      </c>
      <c r="Q25" s="101"/>
      <c r="R25" s="101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</row>
    <row r="26" spans="1:117" s="103" customFormat="1" ht="45" customHeight="1" x14ac:dyDescent="0.2">
      <c r="A26" s="63">
        <v>24</v>
      </c>
      <c r="B26" s="106" t="s">
        <v>134</v>
      </c>
      <c r="C26" s="106" t="s">
        <v>135</v>
      </c>
      <c r="D26" s="90" t="s">
        <v>136</v>
      </c>
      <c r="E26" s="107" t="s">
        <v>7</v>
      </c>
      <c r="F26" s="92" t="s">
        <v>137</v>
      </c>
      <c r="G26" s="104">
        <v>108000</v>
      </c>
      <c r="H26" s="104">
        <v>108000</v>
      </c>
      <c r="I26" s="94">
        <v>86000</v>
      </c>
      <c r="J26" s="95">
        <v>86000</v>
      </c>
      <c r="K26" s="96">
        <f t="shared" si="0"/>
        <v>0.79629629629629628</v>
      </c>
      <c r="L26" s="97">
        <f t="shared" si="1"/>
        <v>43000</v>
      </c>
      <c r="M26" s="97">
        <f t="shared" si="2"/>
        <v>43000</v>
      </c>
      <c r="N26" s="98" t="s">
        <v>76</v>
      </c>
      <c r="O26" s="99" t="s">
        <v>138</v>
      </c>
      <c r="P26" s="100">
        <v>65</v>
      </c>
      <c r="Q26" s="109"/>
      <c r="R26" s="109"/>
      <c r="S26" s="109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</row>
    <row r="27" spans="1:117" s="109" customFormat="1" ht="45" customHeight="1" x14ac:dyDescent="0.2">
      <c r="A27" s="63">
        <v>25</v>
      </c>
      <c r="B27" s="106" t="s">
        <v>139</v>
      </c>
      <c r="C27" s="106" t="s">
        <v>140</v>
      </c>
      <c r="D27" s="90" t="s">
        <v>141</v>
      </c>
      <c r="E27" s="107" t="s">
        <v>7</v>
      </c>
      <c r="F27" s="92" t="s">
        <v>142</v>
      </c>
      <c r="G27" s="104">
        <v>150000</v>
      </c>
      <c r="H27" s="104">
        <v>150000</v>
      </c>
      <c r="I27" s="94">
        <v>120000</v>
      </c>
      <c r="J27" s="95">
        <v>120000</v>
      </c>
      <c r="K27" s="96">
        <f t="shared" si="0"/>
        <v>0.8</v>
      </c>
      <c r="L27" s="97">
        <f t="shared" si="1"/>
        <v>60000</v>
      </c>
      <c r="M27" s="97">
        <f t="shared" si="2"/>
        <v>60000</v>
      </c>
      <c r="N27" s="98" t="s">
        <v>76</v>
      </c>
      <c r="O27" s="108" t="s">
        <v>115</v>
      </c>
      <c r="P27" s="100">
        <v>30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</row>
    <row r="28" spans="1:117" ht="24.75" customHeight="1" thickBot="1" x14ac:dyDescent="0.25">
      <c r="A28" s="9" t="s">
        <v>5</v>
      </c>
      <c r="B28" s="5"/>
      <c r="C28" s="5"/>
      <c r="D28" s="6"/>
      <c r="E28" s="15"/>
      <c r="F28" s="6"/>
      <c r="G28" s="6"/>
      <c r="H28" s="7"/>
      <c r="I28" s="19"/>
      <c r="J28" s="20">
        <f>SUM(J3:J27)</f>
        <v>2650800</v>
      </c>
      <c r="K28" s="25"/>
      <c r="L28" s="29">
        <f>SUM(L3:L27)</f>
        <v>1325400</v>
      </c>
      <c r="M28" s="29">
        <f>SUM(M3:M27)</f>
        <v>1325400</v>
      </c>
      <c r="N28" s="7"/>
      <c r="O28" s="22"/>
      <c r="P28" s="70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</row>
    <row r="29" spans="1:117" ht="24.75" customHeight="1" x14ac:dyDescent="0.2">
      <c r="H29" s="10"/>
      <c r="I29" s="8"/>
      <c r="J29" s="8"/>
      <c r="K29" s="8"/>
    </row>
    <row r="30" spans="1:117" ht="24.75" customHeight="1" x14ac:dyDescent="0.2">
      <c r="A30" s="74"/>
      <c r="B30" s="75"/>
      <c r="C30" s="86"/>
      <c r="D30" s="75"/>
      <c r="E30" s="75"/>
      <c r="F30" s="75"/>
      <c r="G30" s="75"/>
      <c r="H30" s="75"/>
      <c r="I30" s="75"/>
      <c r="J30" s="78"/>
      <c r="K30" s="75"/>
      <c r="L30" s="75"/>
      <c r="M30" s="75"/>
      <c r="N30" s="75"/>
      <c r="O30" s="57"/>
    </row>
    <row r="31" spans="1:117" ht="24.75" customHeight="1" x14ac:dyDescent="0.2">
      <c r="A31" s="112"/>
      <c r="B31" s="113"/>
      <c r="C31" s="113"/>
      <c r="D31" s="113"/>
      <c r="E31" s="113"/>
      <c r="F31" s="113"/>
      <c r="G31" s="72"/>
      <c r="H31" s="58"/>
      <c r="I31" s="58"/>
      <c r="J31" s="60"/>
      <c r="K31" s="58"/>
      <c r="L31" s="61"/>
      <c r="M31" s="30"/>
      <c r="N31" s="58"/>
      <c r="O31" s="58"/>
    </row>
    <row r="32" spans="1:117" ht="24.75" customHeight="1" x14ac:dyDescent="0.2">
      <c r="A32" s="14"/>
      <c r="B32" s="59"/>
      <c r="C32" s="87"/>
      <c r="D32" s="59"/>
      <c r="E32" s="59"/>
      <c r="F32" s="59"/>
      <c r="G32" s="59"/>
      <c r="H32" s="59"/>
      <c r="I32" s="59"/>
      <c r="J32" s="79"/>
      <c r="K32" s="59"/>
      <c r="L32" s="31"/>
      <c r="M32" s="31"/>
      <c r="N32" s="59"/>
      <c r="O32" s="59"/>
    </row>
    <row r="33" spans="1:15" ht="24.75" customHeight="1" x14ac:dyDescent="0.2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7"/>
    </row>
    <row r="34" spans="1:15" ht="24.75" customHeight="1" x14ac:dyDescent="0.2">
      <c r="I34" s="12"/>
      <c r="J34" s="12"/>
      <c r="K34" s="12"/>
    </row>
    <row r="35" spans="1:15" ht="24.75" customHeight="1" x14ac:dyDescent="0.2">
      <c r="B35" s="33"/>
      <c r="C35" s="88"/>
    </row>
    <row r="38" spans="1:15" ht="24.75" customHeight="1" x14ac:dyDescent="0.2">
      <c r="J38" s="73"/>
    </row>
    <row r="39" spans="1:15" ht="24.75" customHeight="1" x14ac:dyDescent="0.2">
      <c r="B39" s="33"/>
      <c r="C39" s="88"/>
    </row>
  </sheetData>
  <sortState ref="A3:P28">
    <sortCondition descending="1" ref="P3:P28"/>
  </sortState>
  <mergeCells count="2">
    <mergeCell ref="A33:N33"/>
    <mergeCell ref="A31:F3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Toman Jiří</cp:lastModifiedBy>
  <cp:lastPrinted>2018-04-25T07:42:48Z</cp:lastPrinted>
  <dcterms:created xsi:type="dcterms:W3CDTF">2004-08-20T07:13:58Z</dcterms:created>
  <dcterms:modified xsi:type="dcterms:W3CDTF">2020-02-11T12:37:19Z</dcterms:modified>
</cp:coreProperties>
</file>