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N_Bartoskova\_N_Regionální rozvoj\POV\POV 2020\vyhodnocení\materiál RK vyhodnocení\"/>
    </mc:Choice>
  </mc:AlternateContent>
  <bookViews>
    <workbookView xWindow="135" yWindow="60" windowWidth="4245" windowHeight="7860"/>
  </bookViews>
  <sheets>
    <sheet name="DT1" sheetId="1" r:id="rId1"/>
  </sheets>
  <definedNames>
    <definedName name="_xlnm._FilterDatabase" localSheetId="0" hidden="1">'DT1'!$A$3:$V$74</definedName>
  </definedNames>
  <calcPr calcId="152511"/>
</workbook>
</file>

<file path=xl/calcChain.xml><?xml version="1.0" encoding="utf-8"?>
<calcChain xmlns="http://schemas.openxmlformats.org/spreadsheetml/2006/main">
  <c r="S74" i="1" l="1"/>
  <c r="R74" i="1"/>
  <c r="Q74" i="1"/>
  <c r="N74" i="1"/>
  <c r="M74" i="1"/>
  <c r="K74" i="1"/>
  <c r="O73" i="1"/>
  <c r="P73" i="1" s="1"/>
  <c r="L73" i="1"/>
  <c r="J73" i="1"/>
  <c r="O72" i="1"/>
  <c r="L72" i="1"/>
  <c r="J72" i="1"/>
  <c r="P71" i="1"/>
  <c r="O71" i="1"/>
  <c r="L71" i="1"/>
  <c r="J71" i="1"/>
  <c r="O70" i="1"/>
  <c r="L70" i="1"/>
  <c r="J70" i="1"/>
  <c r="O69" i="1"/>
  <c r="P69" i="1" s="1"/>
  <c r="L69" i="1"/>
  <c r="J69" i="1"/>
  <c r="J22" i="1" l="1"/>
  <c r="J44" i="1" l="1"/>
  <c r="J56" i="1" l="1"/>
  <c r="J40" i="1" l="1"/>
  <c r="J17" i="1" l="1"/>
  <c r="J64" i="1"/>
  <c r="J63" i="1" l="1"/>
  <c r="J38" i="1" l="1"/>
  <c r="J33" i="1" l="1"/>
  <c r="O29" i="1" l="1"/>
  <c r="O19" i="1"/>
  <c r="O4" i="1"/>
  <c r="O25" i="1"/>
  <c r="O58" i="1"/>
  <c r="O40" i="1"/>
  <c r="O66" i="1"/>
  <c r="O28" i="1"/>
  <c r="O27" i="1"/>
  <c r="O17" i="1"/>
  <c r="O64" i="1"/>
  <c r="O8" i="1"/>
  <c r="O5" i="1"/>
  <c r="O6" i="1"/>
  <c r="O63" i="1"/>
  <c r="O10" i="1"/>
  <c r="O30" i="1"/>
  <c r="O32" i="1"/>
  <c r="O67" i="1"/>
  <c r="O38" i="1"/>
  <c r="O26" i="1"/>
  <c r="O33" i="1"/>
  <c r="O52" i="1"/>
  <c r="O21" i="1"/>
  <c r="O56" i="1"/>
  <c r="O34" i="1"/>
  <c r="O44" i="1"/>
  <c r="P44" i="1" s="1"/>
  <c r="L29" i="1"/>
  <c r="L19" i="1"/>
  <c r="L4" i="1"/>
  <c r="L25" i="1"/>
  <c r="L58" i="1"/>
  <c r="L40" i="1"/>
  <c r="L66" i="1"/>
  <c r="L28" i="1"/>
  <c r="L27" i="1"/>
  <c r="L17" i="1"/>
  <c r="L64" i="1"/>
  <c r="L8" i="1"/>
  <c r="L5" i="1"/>
  <c r="L6" i="1"/>
  <c r="L63" i="1"/>
  <c r="L10" i="1"/>
  <c r="L30" i="1"/>
  <c r="L32" i="1"/>
  <c r="L67" i="1"/>
  <c r="L38" i="1"/>
  <c r="L26" i="1"/>
  <c r="L33" i="1"/>
  <c r="L52" i="1"/>
  <c r="L21" i="1"/>
  <c r="L56" i="1"/>
  <c r="L34" i="1"/>
  <c r="L44" i="1"/>
  <c r="J55" i="1" l="1"/>
  <c r="O55" i="1"/>
  <c r="P55" i="1" s="1"/>
  <c r="L55" i="1"/>
  <c r="J24" i="1"/>
  <c r="O24" i="1"/>
  <c r="P24" i="1" s="1"/>
  <c r="L24" i="1"/>
  <c r="J57" i="1" l="1"/>
  <c r="L57" i="1"/>
  <c r="O57" i="1"/>
  <c r="P57" i="1" s="1"/>
  <c r="L60" i="1"/>
  <c r="O60" i="1"/>
  <c r="P60" i="1" s="1"/>
  <c r="J60" i="1"/>
  <c r="J50" i="1"/>
  <c r="L50" i="1"/>
  <c r="O50" i="1"/>
  <c r="P50" i="1" s="1"/>
  <c r="J48" i="1"/>
  <c r="L48" i="1"/>
  <c r="O48" i="1"/>
  <c r="P48" i="1" s="1"/>
  <c r="O51" i="1" l="1"/>
  <c r="O15" i="1" l="1"/>
  <c r="L15" i="1"/>
  <c r="J15" i="1"/>
  <c r="O12" i="1"/>
  <c r="P12" i="1" s="1"/>
  <c r="L12" i="1"/>
  <c r="J12" i="1"/>
  <c r="O13" i="1"/>
  <c r="P13" i="1" s="1"/>
  <c r="L13" i="1"/>
  <c r="J13" i="1"/>
  <c r="O7" i="1"/>
  <c r="L7" i="1"/>
  <c r="J7" i="1"/>
  <c r="O41" i="1"/>
  <c r="P41" i="1" s="1"/>
  <c r="L41" i="1"/>
  <c r="J41" i="1"/>
  <c r="O42" i="1"/>
  <c r="P42" i="1" s="1"/>
  <c r="L42" i="1"/>
  <c r="J42" i="1"/>
  <c r="P51" i="1"/>
  <c r="L51" i="1"/>
  <c r="J51" i="1"/>
  <c r="O39" i="1"/>
  <c r="P39" i="1" s="1"/>
  <c r="L39" i="1"/>
  <c r="J39" i="1"/>
  <c r="P8" i="1"/>
  <c r="J8" i="1"/>
  <c r="O59" i="1"/>
  <c r="P59" i="1" s="1"/>
  <c r="L59" i="1"/>
  <c r="J59" i="1"/>
  <c r="O62" i="1"/>
  <c r="P62" i="1" s="1"/>
  <c r="L62" i="1"/>
  <c r="J62" i="1"/>
  <c r="P6" i="1"/>
  <c r="J6" i="1"/>
  <c r="O68" i="1"/>
  <c r="P68" i="1" s="1"/>
  <c r="L68" i="1"/>
  <c r="J68" i="1"/>
  <c r="P10" i="1"/>
  <c r="J10" i="1"/>
  <c r="O18" i="1" l="1"/>
  <c r="P18" i="1" s="1"/>
  <c r="L18" i="1"/>
  <c r="J18" i="1"/>
  <c r="O46" i="1" l="1"/>
  <c r="P46" i="1" s="1"/>
  <c r="L46" i="1"/>
  <c r="J46" i="1"/>
  <c r="P66" i="1" l="1"/>
  <c r="J66" i="1"/>
  <c r="O35" i="1"/>
  <c r="P35" i="1" s="1"/>
  <c r="L35" i="1"/>
  <c r="J35" i="1"/>
  <c r="P29" i="1" l="1"/>
  <c r="J29" i="1"/>
  <c r="J53" i="1"/>
  <c r="L53" i="1"/>
  <c r="O53" i="1"/>
  <c r="P53" i="1" s="1"/>
  <c r="P5" i="1" l="1"/>
  <c r="J26" i="1" l="1"/>
  <c r="J58" i="1"/>
  <c r="J52" i="1"/>
  <c r="J19" i="1"/>
  <c r="J28" i="1"/>
  <c r="J25" i="1"/>
  <c r="J5" i="1"/>
  <c r="J67" i="1"/>
  <c r="J49" i="1"/>
  <c r="J21" i="1"/>
  <c r="J45" i="1"/>
  <c r="J14" i="1"/>
  <c r="J4" i="1"/>
  <c r="J30" i="1"/>
  <c r="J61" i="1"/>
  <c r="J65" i="1"/>
  <c r="J20" i="1"/>
  <c r="J23" i="1"/>
  <c r="J11" i="1"/>
  <c r="J9" i="1"/>
  <c r="J47" i="1"/>
  <c r="J34" i="1"/>
  <c r="J27" i="1"/>
  <c r="J31" i="1"/>
  <c r="J54" i="1"/>
  <c r="J43" i="1"/>
  <c r="J32" i="1"/>
  <c r="J37" i="1"/>
  <c r="J36" i="1"/>
  <c r="J16" i="1"/>
  <c r="P28" i="1" l="1"/>
  <c r="O49" i="1"/>
  <c r="P49" i="1" s="1"/>
  <c r="P67" i="1"/>
  <c r="L49" i="1"/>
  <c r="L14" i="1"/>
  <c r="O14" i="1"/>
  <c r="P14" i="1" s="1"/>
  <c r="L22" i="1"/>
  <c r="O22" i="1"/>
  <c r="P22" i="1" s="1"/>
  <c r="O65" i="1"/>
  <c r="P65" i="1" s="1"/>
  <c r="L65" i="1"/>
  <c r="O9" i="1"/>
  <c r="P9" i="1" s="1"/>
  <c r="L9" i="1"/>
  <c r="P27" i="1" l="1"/>
  <c r="P58" i="1"/>
  <c r="P34" i="1"/>
  <c r="O61" i="1"/>
  <c r="P61" i="1" s="1"/>
  <c r="O20" i="1"/>
  <c r="P20" i="1" s="1"/>
  <c r="O45" i="1"/>
  <c r="P45" i="1" s="1"/>
  <c r="O43" i="1"/>
  <c r="P43" i="1" s="1"/>
  <c r="P52" i="1"/>
  <c r="P21" i="1"/>
  <c r="O36" i="1"/>
  <c r="P36" i="1" s="1"/>
  <c r="O54" i="1"/>
  <c r="P54" i="1" s="1"/>
  <c r="P26" i="1"/>
  <c r="P4" i="1"/>
  <c r="O31" i="1"/>
  <c r="P31" i="1" s="1"/>
  <c r="P32" i="1"/>
  <c r="O37" i="1"/>
  <c r="P37" i="1" s="1"/>
  <c r="O16" i="1"/>
  <c r="P16" i="1" s="1"/>
  <c r="O23" i="1"/>
  <c r="P23" i="1" s="1"/>
  <c r="P19" i="1"/>
  <c r="O11" i="1"/>
  <c r="P11" i="1" s="1"/>
  <c r="O47" i="1"/>
  <c r="P47" i="1" s="1"/>
  <c r="P25" i="1"/>
  <c r="P30" i="1"/>
  <c r="L61" i="1"/>
  <c r="L20" i="1"/>
  <c r="L45" i="1"/>
  <c r="L43" i="1"/>
  <c r="L36" i="1"/>
  <c r="L54" i="1"/>
  <c r="L31" i="1"/>
  <c r="L37" i="1"/>
  <c r="L16" i="1"/>
  <c r="L23" i="1"/>
  <c r="L11" i="1"/>
  <c r="L47" i="1"/>
</calcChain>
</file>

<file path=xl/sharedStrings.xml><?xml version="1.0" encoding="utf-8"?>
<sst xmlns="http://schemas.openxmlformats.org/spreadsheetml/2006/main" count="444" uniqueCount="308">
  <si>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</si>
  <si>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</si>
  <si>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</si>
  <si>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</si>
  <si>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</si>
  <si>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</si>
  <si>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</si>
  <si>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</si>
  <si>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</si>
  <si>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</si>
  <si>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</si>
  <si>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</si>
  <si>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Maximální časová použitelnost dotace do</t>
  </si>
  <si>
    <t>hodnotitel 1</t>
  </si>
  <si>
    <t>hodnotitel 2</t>
  </si>
  <si>
    <t>obec</t>
  </si>
  <si>
    <t>Žadatel</t>
  </si>
  <si>
    <t>00295931</t>
  </si>
  <si>
    <t>Dětřichov nad Bystřicí 58, 793 03 Dětřichov nad Bystřicí</t>
  </si>
  <si>
    <t>obec Šenov u Nového Jičína</t>
  </si>
  <si>
    <t>60798432</t>
  </si>
  <si>
    <t>Dukelská 245, 742 42 Šenov u Nového Jičína</t>
  </si>
  <si>
    <t>obec Kaňovice</t>
  </si>
  <si>
    <t>00494267</t>
  </si>
  <si>
    <t>obec Rohov</t>
  </si>
  <si>
    <t>00635499</t>
  </si>
  <si>
    <t>Hlavní 180, 747 25 Rohov</t>
  </si>
  <si>
    <t>obec Životice u Nového Jičína</t>
  </si>
  <si>
    <t>48804711</t>
  </si>
  <si>
    <t>Životice u Nového Jičína 128, 742 72 Životice u Nového Jičína</t>
  </si>
  <si>
    <t>město Budišov nad Budišovkou</t>
  </si>
  <si>
    <t>město</t>
  </si>
  <si>
    <t>Halaškovo náměstí 2, 747 87 Budišov nad Budišovkou</t>
  </si>
  <si>
    <t>obec Služovice</t>
  </si>
  <si>
    <t>00300675</t>
  </si>
  <si>
    <t>Služovice 135, 747 28 Služovice</t>
  </si>
  <si>
    <t>obec Stěbořice</t>
  </si>
  <si>
    <t>00300691</t>
  </si>
  <si>
    <t>Stěbořice 28, 747 51 Stěbořice</t>
  </si>
  <si>
    <t>00299898</t>
  </si>
  <si>
    <t>obec Stonava</t>
  </si>
  <si>
    <t>00297658</t>
  </si>
  <si>
    <t>Stonava 730, 735 34 Stonava</t>
  </si>
  <si>
    <t>městys</t>
  </si>
  <si>
    <t>obec Řepiště</t>
  </si>
  <si>
    <t>00577031</t>
  </si>
  <si>
    <t>Mírová 178, 739 31 Řepiště</t>
  </si>
  <si>
    <t>obec Úvalno</t>
  </si>
  <si>
    <t>00296422</t>
  </si>
  <si>
    <t>Úvalno 58, 793 91 Úvalno</t>
  </si>
  <si>
    <t>Leskovec nad Moravicí 42, 793 68 Leskovec nad Moravicí</t>
  </si>
  <si>
    <t>obec Leskovec nad Moravicí</t>
  </si>
  <si>
    <t>00296155</t>
  </si>
  <si>
    <t>obec Skotnice</t>
  </si>
  <si>
    <t>00600806</t>
  </si>
  <si>
    <t>Skotnice 24, 742 58 Skotnice</t>
  </si>
  <si>
    <t>obec Dětřichov nad Bystřicí</t>
  </si>
  <si>
    <t>Kontrola % dotace</t>
  </si>
  <si>
    <t>Podíl dotace na uznatelných nákladech projektu (Kč)</t>
  </si>
  <si>
    <t>obec Kozmice</t>
  </si>
  <si>
    <t>00849961</t>
  </si>
  <si>
    <t>Poručíka Hoši 528/2C, 747 11 Kozmice</t>
  </si>
  <si>
    <t>Dotace neinvestiční (Kč)</t>
  </si>
  <si>
    <t>obec Tichá</t>
  </si>
  <si>
    <t>00298476</t>
  </si>
  <si>
    <t>Tichá 1, 742 74 Tichá</t>
  </si>
  <si>
    <t>obec Pustá Polom</t>
  </si>
  <si>
    <t>00300608</t>
  </si>
  <si>
    <t>Slezská 94, 747 69 Pustá Polom</t>
  </si>
  <si>
    <t>obec Dolní Životice</t>
  </si>
  <si>
    <t>00635570</t>
  </si>
  <si>
    <t>Štáblovská 35, 747 56 Dolní Životice</t>
  </si>
  <si>
    <t>obec Ryžoviště</t>
  </si>
  <si>
    <t>00296325</t>
  </si>
  <si>
    <t>náměstí Míru 105, 793 56 Ryžoviště</t>
  </si>
  <si>
    <t>obec Dolní Moravice</t>
  </si>
  <si>
    <t>00295957</t>
  </si>
  <si>
    <t>Dolní Moravice 40, 795 01 Dolní Moravice</t>
  </si>
  <si>
    <t>obec Lhotka u Litultovic</t>
  </si>
  <si>
    <t>00635375</t>
  </si>
  <si>
    <t>Lhotka u Litultovic 61, 747 55 Litultovice</t>
  </si>
  <si>
    <t>Celkem</t>
  </si>
  <si>
    <t>obec Sudice</t>
  </si>
  <si>
    <t>00300713</t>
  </si>
  <si>
    <t>Náměstí P. Arnošta Jureczky 13, 747 25</t>
  </si>
  <si>
    <t>městys Spálov</t>
  </si>
  <si>
    <t>00298387</t>
  </si>
  <si>
    <t>Spálov 62, 742 37 Spálov</t>
  </si>
  <si>
    <t>obec Oldřišov</t>
  </si>
  <si>
    <t>00300527</t>
  </si>
  <si>
    <t>Slezská 135, 747 33 Oldřišov</t>
  </si>
  <si>
    <t>obec Osoblaha</t>
  </si>
  <si>
    <t>00296279</t>
  </si>
  <si>
    <t>Na Náměstí 106, 793 99 Osoblaha</t>
  </si>
  <si>
    <t>obec Větřkovice</t>
  </si>
  <si>
    <t>00849740</t>
  </si>
  <si>
    <t>Větřkovice 197, 747 43 Větřkovice</t>
  </si>
  <si>
    <t>obec Slavkov</t>
  </si>
  <si>
    <t>00300667</t>
  </si>
  <si>
    <t>Ludvíka Svobody 30, 747 57 Slavkov u Opavy</t>
  </si>
  <si>
    <t>obec Staré Těchanovice</t>
  </si>
  <si>
    <t>Staré Těchanovice 48, 749 01 Staré Těchanovice</t>
  </si>
  <si>
    <t>00600725</t>
  </si>
  <si>
    <t>Hostašovice 44, 741 01 Hostašovice</t>
  </si>
  <si>
    <t>obec Hostašovice</t>
  </si>
  <si>
    <t>00635529</t>
  </si>
  <si>
    <t>obec Jeseník nad Odrou</t>
  </si>
  <si>
    <t>00297976</t>
  </si>
  <si>
    <t>Jeseník nad Odrou 256, 742 33 Jeseník nad Odrou</t>
  </si>
  <si>
    <t>obec Kunín</t>
  </si>
  <si>
    <t>00600733</t>
  </si>
  <si>
    <t>Kunín 69, 742 53 Kunín</t>
  </si>
  <si>
    <t>obec Sviadnov</t>
  </si>
  <si>
    <t>00846872</t>
  </si>
  <si>
    <t>Na Drahách 119, Sviadnov, 739 25 Sviadnov</t>
  </si>
  <si>
    <t>obec Lučina</t>
  </si>
  <si>
    <t>00296899</t>
  </si>
  <si>
    <t>Lučina 1, 739 39 Lučina</t>
  </si>
  <si>
    <t>obec Těškovice</t>
  </si>
  <si>
    <t>00535117</t>
  </si>
  <si>
    <t>Těškovice 170, 747 64 Těškovice</t>
  </si>
  <si>
    <t>Kaňovice 33, 739 36 Sedliště</t>
  </si>
  <si>
    <r>
      <t xml:space="preserve">počet obyvatel </t>
    </r>
    <r>
      <rPr>
        <i/>
        <sz val="10"/>
        <rFont val="Tahoma"/>
        <family val="2"/>
        <charset val="238"/>
      </rPr>
      <t>(kriterium pro obce se shodným % podílem žadatele na uznatelných nákladech projektu, zvýhodněna obec s nižším počtem obyvatel)</t>
    </r>
  </si>
  <si>
    <t>obec Staré Hamry</t>
  </si>
  <si>
    <t>00297241</t>
  </si>
  <si>
    <t>Staré Hamry 283, 739 15 Staré Hamry</t>
  </si>
  <si>
    <t>obec Bartošovice</t>
  </si>
  <si>
    <t>00297721</t>
  </si>
  <si>
    <t>Bartošovice 135, 742 54 Bartošovice</t>
  </si>
  <si>
    <t>obec Neplachovice</t>
  </si>
  <si>
    <t>00561193</t>
  </si>
  <si>
    <t>Na Návsi 16, Neplachovice, 747 74</t>
  </si>
  <si>
    <t>obec Hať</t>
  </si>
  <si>
    <t>00635511</t>
  </si>
  <si>
    <t>Lipová 86, 747 16 Hať</t>
  </si>
  <si>
    <t>poznámka</t>
  </si>
  <si>
    <t>1.1. - 31.12.2020</t>
  </si>
  <si>
    <t>obec Dobratice</t>
  </si>
  <si>
    <t>00577057</t>
  </si>
  <si>
    <t>Dobratice 49, 739 51 Dobrá</t>
  </si>
  <si>
    <t>obec Horní Lomná</t>
  </si>
  <si>
    <t>00535974</t>
  </si>
  <si>
    <t>Horní Lomná 44, 739 91 Horní Lomná</t>
  </si>
  <si>
    <t>obec Mezina</t>
  </si>
  <si>
    <t>00576026</t>
  </si>
  <si>
    <t>Mezina 2, 792 01 Mezina</t>
  </si>
  <si>
    <t>obec Široká Niva</t>
  </si>
  <si>
    <t>00296406</t>
  </si>
  <si>
    <t>Široká Niva 79, 792 01 Široká Niva</t>
  </si>
  <si>
    <t>obec Luboměř</t>
  </si>
  <si>
    <t>00298158</t>
  </si>
  <si>
    <t>Luboměř 93, 742 35 Luboměř</t>
  </si>
  <si>
    <t>obec Skřipov</t>
  </si>
  <si>
    <t>00300659</t>
  </si>
  <si>
    <t>Skřipov 80, 747 45 Skřipov</t>
  </si>
  <si>
    <t>obec Milotice nad Opavou</t>
  </si>
  <si>
    <t>00846511</t>
  </si>
  <si>
    <t>Milotice nad Opavou 55, 792 01 Milotice nad Opavou</t>
  </si>
  <si>
    <t>obec Kyjovice</t>
  </si>
  <si>
    <t>Kyjovice 2, 747 68 Kyjovice</t>
  </si>
  <si>
    <t>00534722</t>
  </si>
  <si>
    <t xml:space="preserve">Autobusová zastávka u Lípy v Kyjovicích </t>
  </si>
  <si>
    <t>Moravskoslezský Kočov-Moravský Kočov 200, 792 01 Bruntál 1</t>
  </si>
  <si>
    <t>obec Moravskoslezský Kočov</t>
  </si>
  <si>
    <t>00576042</t>
  </si>
  <si>
    <t>Autobusové čekárny v Moravskoslezském Kočově</t>
  </si>
  <si>
    <t>Rekonstrukce sociálního zařízení základní školy ve Spálově</t>
  </si>
  <si>
    <t>obec Bordovice</t>
  </si>
  <si>
    <t>Bordovice 130, 744 01 Bordovice</t>
  </si>
  <si>
    <t>00600687</t>
  </si>
  <si>
    <t>Obnova víceúčelového hřiště</t>
  </si>
  <si>
    <t>Obnova veřejného prostranství v centru obce</t>
  </si>
  <si>
    <t>Stavební obnova veřejného prostranství- Centrum</t>
  </si>
  <si>
    <t>Rekonstrukce a dostavba chodníku Osoblaha</t>
  </si>
  <si>
    <t>Výstavba chodníku podél krajské silnice III/4698 Hať - Darkovice včetně elektroinstalace veřejného osvětlení</t>
  </si>
  <si>
    <t>obec Jindřichov</t>
  </si>
  <si>
    <t>Rekonstrukce střechy tělocvičny ZŠ Jindřichov</t>
  </si>
  <si>
    <t>Jindřichov 58, 793 83 Jindřichov</t>
  </si>
  <si>
    <t>00296074</t>
  </si>
  <si>
    <t>obec Bernartice nad Odrou</t>
  </si>
  <si>
    <t>00600717</t>
  </si>
  <si>
    <t>Bernartice nad Odrou 200, 741 01 Bernartice nad Odrou</t>
  </si>
  <si>
    <t>Rekonstrukce jeviště v KD Bernartice nad Odrou</t>
  </si>
  <si>
    <t>obec Hlavnice</t>
  </si>
  <si>
    <t>Hlavnice 103, 747 52 Hlavnice</t>
  </si>
  <si>
    <t>00635596</t>
  </si>
  <si>
    <t>Revitalizace zámeckého parku</t>
  </si>
  <si>
    <t>Tribuna multifunkčního sportoviště</t>
  </si>
  <si>
    <t>Oprava povrchu podlahy tělocvičny v Dolních Životicích</t>
  </si>
  <si>
    <t>Dětské hřiště "Hořany" ve Stonavě</t>
  </si>
  <si>
    <t>Víceúčelové hřiště u Obecního úřadu v Kaňovicích</t>
  </si>
  <si>
    <t>Rekonstrukce parkoviště u kostela včetně příslušenství</t>
  </si>
  <si>
    <t>Rekonstrukce šaten a skladu kulturního domu</t>
  </si>
  <si>
    <t>Sadové úpravy náměstí v obci Lučina</t>
  </si>
  <si>
    <t>Stavební úpravy hasičské zbrojnice Zadky - 2. etapa</t>
  </si>
  <si>
    <t>Rekonstrukce chodníků na hřbitově v Jeseníku nad Odrou</t>
  </si>
  <si>
    <t>Rekonstrukce otopné soustavy kulturního domu v Kozmicích</t>
  </si>
  <si>
    <t>Rekonstrukce hasičské zbrojnice v obci Dolní Moravice</t>
  </si>
  <si>
    <t>obec Pustějov</t>
  </si>
  <si>
    <t>00600822</t>
  </si>
  <si>
    <t>Pustějov 54, 742 43 Pustějov</t>
  </si>
  <si>
    <t>Výstavba parkoviště v obci Pustějov</t>
  </si>
  <si>
    <t>Rekonstrukce parkovací plochy v areálu ZŠ Slavkov</t>
  </si>
  <si>
    <t>Rekonstrukce chodníků ul. Stiborská - V. etapa</t>
  </si>
  <si>
    <t>Obnova stávajícího povrchu místní komunikace na náměstí v Ryžovišti</t>
  </si>
  <si>
    <t>obec Libhošť</t>
  </si>
  <si>
    <t>72086718</t>
  </si>
  <si>
    <t>Libhošť 1, 742 57 Libhošť</t>
  </si>
  <si>
    <t>Pumptracková dráha ve sportovním areálu v Libhošti</t>
  </si>
  <si>
    <t>obec Otice</t>
  </si>
  <si>
    <t>00300543</t>
  </si>
  <si>
    <t>Hlavní 1, Otice, 747 81 Otice</t>
  </si>
  <si>
    <t>Rekonstrukce lávky v obci Otice</t>
  </si>
  <si>
    <t>obec Chlebičov</t>
  </si>
  <si>
    <t>00533947</t>
  </si>
  <si>
    <t>Hlavní 65, Chlebičov, 747 31 Chlebičov</t>
  </si>
  <si>
    <t>Tribuna pro diváky v areálu hřiště v obci Chlebičov</t>
  </si>
  <si>
    <t>Obnova, rekonstrukce a výstavba prvků veřejného osvětlení ve lokalitách Lačnov, Stoligy, centrum u obecního úřadu v obci Horní Lomná</t>
  </si>
  <si>
    <t>Rekonstrukce kulturního domu v Tísku</t>
  </si>
  <si>
    <t>00298484</t>
  </si>
  <si>
    <t>obec Děhylov</t>
  </si>
  <si>
    <t>00635464</t>
  </si>
  <si>
    <t>Výstavní 179/17, Děhylov, 747 94 Děhylov</t>
  </si>
  <si>
    <t>Rekonstrukce chodníku k autobusové zastávce Na rozcestí</t>
  </si>
  <si>
    <t>Rekonstrukce hasičské zbrojnice u přehrady Slezská Harta</t>
  </si>
  <si>
    <t>Rekonstrukce mostu přes Husí potok v obci Větřkovice</t>
  </si>
  <si>
    <t>Rekonstrukce místních komunikací a výstavba chodníku</t>
  </si>
  <si>
    <t>Stavební obnova povrchu a odvodnění MK č. 2c v obci Staré Hamry</t>
  </si>
  <si>
    <t>Výměna střešní krytiny obecního úřadu</t>
  </si>
  <si>
    <t>obec Jiříkov</t>
  </si>
  <si>
    <t>00296082</t>
  </si>
  <si>
    <t>Jiříkov 86, 793 51 Břidličná</t>
  </si>
  <si>
    <t>Místní komunikace Jiříkov</t>
  </si>
  <si>
    <t>obec Hukvaldy</t>
  </si>
  <si>
    <t>00297194</t>
  </si>
  <si>
    <t>Hukvaldy 3, 739 46 Hukvaldy</t>
  </si>
  <si>
    <t xml:space="preserve">obec Vřesina </t>
  </si>
  <si>
    <t>Deště se už nebojíme</t>
  </si>
  <si>
    <t>00635545</t>
  </si>
  <si>
    <t>21. dubna 247/1, 747 20 Vřesina</t>
  </si>
  <si>
    <t>Rekonstrukce chodníků komunikace Hlinská v Oldřišově</t>
  </si>
  <si>
    <t>Modernizace cvičné kuchyně v ZŠ a MŠ Leoše Janáčka Hukvaldy</t>
  </si>
  <si>
    <t>Rekonstrukce zpevněné plochy a opěrné zdi hřiště v obci Služovice</t>
  </si>
  <si>
    <t>Rekonstrukce veřejného prostranství u Domu služeb v obci Rohov - Etapa I.</t>
  </si>
  <si>
    <t>obec Křišťanovice</t>
  </si>
  <si>
    <t>00296147</t>
  </si>
  <si>
    <t>Křišťanovice 92, 793 68 Dvorce u Bruntálu</t>
  </si>
  <si>
    <t>Oprava chodníku v Křišťanovicích</t>
  </si>
  <si>
    <t>Rekonstrukce a modernizace čekárny na ústřední autobusové zastávce  a přilehlého okolí v Pusté Polomi</t>
  </si>
  <si>
    <t>obec Bítov</t>
  </si>
  <si>
    <t>64629929</t>
  </si>
  <si>
    <t>Účelová komunikace pro rodinné domy Bítov</t>
  </si>
  <si>
    <t>Bítov 117, 743 01 Bílovec 1</t>
  </si>
  <si>
    <t>Modernizace veřejného osvětlení v obci Sviadnov</t>
  </si>
  <si>
    <t>Rekonstrukce chodníkového tělesa - Tichá, č.p. 81 - 434</t>
  </si>
  <si>
    <t>Adaptace bývalé nádražní budovy v Úvalně na turistické informační centrum</t>
  </si>
  <si>
    <t>Rekonstrukce veřejného osvětlení v Dobraticích</t>
  </si>
  <si>
    <t>obec Vojkovice</t>
  </si>
  <si>
    <t>00577081</t>
  </si>
  <si>
    <t>Vojkovice 88, 739 51 Dobrá</t>
  </si>
  <si>
    <t>Modernizace veřejného prostranství za obecním úřadem ve Vojkovicích včetně příjezdové komunikace</t>
  </si>
  <si>
    <t>Nástupní autobusová zastávka Mezina</t>
  </si>
  <si>
    <t>Rekonstrukce veřejného prostranství v obci Stěbořice</t>
  </si>
  <si>
    <t>Rekonstrukce sociálního zařízení - Mateřská škola Skřipov - Hrabství</t>
  </si>
  <si>
    <t>obec Kružberk</t>
  </si>
  <si>
    <t>00635537</t>
  </si>
  <si>
    <t>Rekonstrukce komunikace v obci Kružberk</t>
  </si>
  <si>
    <t>Kružberk 84, 747 86 Kružberk</t>
  </si>
  <si>
    <t>obec Vražné</t>
  </si>
  <si>
    <t>Vražné 37, 742 34 Vražné</t>
  </si>
  <si>
    <t>62351290</t>
  </si>
  <si>
    <t>Stavební opravy objektu hasičské zbrojnice, Vražné</t>
  </si>
  <si>
    <t>Vybudování nového chodníkového tělesa a parkoviště K+R</t>
  </si>
  <si>
    <t>Kunín - Propojovací komunikace před základní školou</t>
  </si>
  <si>
    <t>Zateplení a oprava střechy a střešní  terasy v Mateřské škole v Bartošovicích</t>
  </si>
  <si>
    <t>obec Štítina</t>
  </si>
  <si>
    <t>00300764</t>
  </si>
  <si>
    <t>Hlavní 68, Štítina, 747 91 Štítina</t>
  </si>
  <si>
    <t>Oprava sportovního areálu Štítina</t>
  </si>
  <si>
    <t>Rekonstrukce technického zázemí a turistického přístřešku v obci Staré Těchanovice</t>
  </si>
  <si>
    <t>Stavební obnova Obecního domu Skorotín</t>
  </si>
  <si>
    <t>Rekonstrukce místních komunikací ul. Lipová a Rakovecká, obec Řepiště</t>
  </si>
  <si>
    <t>Rekonstrukce místních komunikací - ul. Bezručova, Mír. letnic, Lidická</t>
  </si>
  <si>
    <t>Rekonstrukce vnitřních prostor ZŠ Dětřichov nad Bystřicí</t>
  </si>
  <si>
    <t>obec Tísek</t>
  </si>
  <si>
    <t>Tísek 62, 743 01 Bílovec</t>
  </si>
  <si>
    <t>Poskytnutí dotací v rámci dotačního programu "Podpora obnovy a rozvoje venkova Moravskoslezského kraje 2020" DT 1</t>
  </si>
  <si>
    <t>Pořadové číslo žádosti</t>
  </si>
  <si>
    <t>obec Třanovice</t>
  </si>
  <si>
    <t>00576921</t>
  </si>
  <si>
    <t>Třanovice 250, 739 53 Třanovice</t>
  </si>
  <si>
    <t>Veřejné prostranství před SEN centrem v Třanovicích</t>
  </si>
  <si>
    <t>obec Čaková</t>
  </si>
  <si>
    <t>00575992</t>
  </si>
  <si>
    <t>Čaková 101, 793 16 Zátor</t>
  </si>
  <si>
    <t>Rekonstrukce místní komunikace na parcele č. 1832 v obci Čaková</t>
  </si>
  <si>
    <t>obec Chotěbuz</t>
  </si>
  <si>
    <t>67339158</t>
  </si>
  <si>
    <t>Chotěbuzská 250, Chotěbuz, 735 61 Chotěbuz</t>
  </si>
  <si>
    <t>Rekonstrukce střechy hasičské zbrojnice, ul. Zemědělská 440, Chotěbuz</t>
  </si>
  <si>
    <t>město Andělská Hora</t>
  </si>
  <si>
    <t>00575976</t>
  </si>
  <si>
    <t>Andělská Hora 197, 793 32 Andělská Hora</t>
  </si>
  <si>
    <t>Rekonstrukce místní komunikace</t>
  </si>
  <si>
    <t>obec Radkov</t>
  </si>
  <si>
    <t>00635383</t>
  </si>
  <si>
    <t>Radkov 58, 747 84 Radkov</t>
  </si>
  <si>
    <t>Rekonstrukce veřejného osvětlení v obci Radkov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</si>
</sst>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5" xfId="0" applyFont="1" applyFill="1" applyBorder="1"/>
    <xf numFmtId="3" fontId="4" fillId="0" borderId="5" xfId="0" applyNumberFormat="1" applyFont="1" applyFill="1" applyBorder="1"/>
    <xf numFmtId="0" fontId="4" fillId="0" borderId="0" xfId="0" applyFont="1" applyFill="1"/>
    <xf numFmtId="3" fontId="3" fillId="2" borderId="1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/>
    <xf numFmtId="14" fontId="2" fillId="0" borderId="10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1" xfId="0" applyBorder="1"/>
    <xf numFmtId="0" fontId="6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vertical="top" wrapText="1" shrinkToFit="1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wrapText="1" shrinkToFi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right" vertical="center"/>
    </xf>
    <xf numFmtId="10" fontId="2" fillId="0" borderId="9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4" fontId="2" fillId="0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right" vertical="center"/>
    </xf>
    <xf numFmtId="10" fontId="2" fillId="0" borderId="12" xfId="0" applyNumberFormat="1" applyFont="1" applyFill="1" applyBorder="1" applyAlignment="1">
      <alignment horizontal="center" vertical="center" wrapText="1"/>
    </xf>
    <xf numFmtId="10" fontId="2" fillId="0" borderId="12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top" wrapText="1" shrinkToFit="1"/>
    </xf>
    <xf numFmtId="0" fontId="7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3" fontId="2" fillId="0" borderId="13" xfId="0" applyNumberFormat="1" applyFont="1" applyFill="1" applyBorder="1" applyAlignment="1">
      <alignment horizontal="right" vertical="center"/>
    </xf>
    <xf numFmtId="10" fontId="2" fillId="0" borderId="13" xfId="0" applyNumberFormat="1" applyFont="1" applyFill="1" applyBorder="1" applyAlignment="1">
      <alignment horizontal="center" vertical="center" wrapText="1"/>
    </xf>
    <xf numFmtId="10" fontId="2" fillId="0" borderId="13" xfId="0" applyNumberFormat="1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4"/>
  <sheetViews>
    <sheetView tabSelected="1" zoomScale="75" zoomScaleNormal="75" workbookViewId="0">
      <selection activeCell="C3" sqref="C3"/>
    </sheetView>
  </sheetViews>
  <sheetFormatPr defaultRowHeight="15" x14ac:dyDescent="0.25"/>
  <cols>
    <col min="2" max="2" width="11.5703125" customWidth="1"/>
    <col min="3" max="3" width="27.42578125" customWidth="1"/>
    <col min="4" max="4" width="12.42578125" customWidth="1"/>
    <col min="5" max="5" width="11.28515625" customWidth="1"/>
    <col min="6" max="6" width="32.42578125" customWidth="1"/>
    <col min="7" max="7" width="36.28515625" customWidth="1"/>
    <col min="8" max="10" width="10.7109375" customWidth="1"/>
    <col min="11" max="11" width="16" customWidth="1"/>
    <col min="12" max="12" width="12.7109375" customWidth="1"/>
    <col min="13" max="13" width="13.7109375" customWidth="1"/>
    <col min="14" max="14" width="15.42578125" customWidth="1"/>
    <col min="15" max="15" width="13.85546875" customWidth="1"/>
    <col min="16" max="16" width="13.42578125" hidden="1" customWidth="1"/>
    <col min="17" max="17" width="15.7109375" customWidth="1"/>
    <col min="18" max="19" width="18.7109375" customWidth="1"/>
    <col min="20" max="20" width="21.7109375" customWidth="1"/>
    <col min="21" max="21" width="27.85546875" customWidth="1"/>
    <col min="22" max="22" width="40.140625" hidden="1" customWidth="1"/>
  </cols>
  <sheetData>
    <row r="2" spans="1:22" ht="36.75" customHeight="1" thickBot="1" x14ac:dyDescent="0.3">
      <c r="A2" s="20" t="s">
        <v>286</v>
      </c>
    </row>
    <row r="3" spans="1:22" ht="81" customHeight="1" x14ac:dyDescent="0.25">
      <c r="A3" s="66" t="s">
        <v>0</v>
      </c>
      <c r="B3" s="66" t="s">
        <v>287</v>
      </c>
      <c r="C3" s="2" t="s">
        <v>16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13</v>
      </c>
      <c r="I3" s="2" t="s">
        <v>14</v>
      </c>
      <c r="J3" s="2" t="s">
        <v>5</v>
      </c>
      <c r="K3" s="3" t="s">
        <v>6</v>
      </c>
      <c r="L3" s="1" t="s">
        <v>7</v>
      </c>
      <c r="M3" s="4" t="s">
        <v>8</v>
      </c>
      <c r="N3" s="4" t="s">
        <v>58</v>
      </c>
      <c r="O3" s="4" t="s">
        <v>9</v>
      </c>
      <c r="P3" s="4" t="s">
        <v>57</v>
      </c>
      <c r="Q3" s="5" t="s">
        <v>10</v>
      </c>
      <c r="R3" s="6" t="s">
        <v>11</v>
      </c>
      <c r="S3" s="6" t="s">
        <v>62</v>
      </c>
      <c r="T3" s="7" t="s">
        <v>12</v>
      </c>
      <c r="U3" s="15" t="s">
        <v>122</v>
      </c>
      <c r="V3" s="7" t="s">
        <v>135</v>
      </c>
    </row>
    <row r="4" spans="1:22" ht="54" customHeight="1" x14ac:dyDescent="0.25">
      <c r="A4" s="21">
        <v>1</v>
      </c>
      <c r="B4" s="22">
        <v>133</v>
      </c>
      <c r="C4" s="23" t="s">
        <v>53</v>
      </c>
      <c r="D4" s="23" t="s">
        <v>15</v>
      </c>
      <c r="E4" s="24" t="s">
        <v>54</v>
      </c>
      <c r="F4" s="23" t="s">
        <v>55</v>
      </c>
      <c r="G4" s="25" t="s">
        <v>280</v>
      </c>
      <c r="H4" s="23">
        <v>26</v>
      </c>
      <c r="I4" s="23">
        <v>27</v>
      </c>
      <c r="J4" s="21">
        <f t="shared" ref="J4:J35" si="0">(H4+I4)/2</f>
        <v>26.5</v>
      </c>
      <c r="K4" s="26">
        <v>917700</v>
      </c>
      <c r="L4" s="27">
        <f t="shared" ref="L4:L35" si="1">M4/K4</f>
        <v>0.5641277105807998</v>
      </c>
      <c r="M4" s="26">
        <v>517700</v>
      </c>
      <c r="N4" s="26">
        <v>400000</v>
      </c>
      <c r="O4" s="28">
        <f t="shared" ref="O4:O35" si="2">N4/K4</f>
        <v>0.4358722894192002</v>
      </c>
      <c r="P4" s="28" t="str">
        <f>IF(O4&gt;60%,"chyba","ok")</f>
        <v>ok</v>
      </c>
      <c r="Q4" s="26">
        <v>400000</v>
      </c>
      <c r="R4" s="26">
        <v>400000</v>
      </c>
      <c r="S4" s="26"/>
      <c r="T4" s="29" t="s">
        <v>136</v>
      </c>
      <c r="U4" s="30"/>
      <c r="V4" s="31"/>
    </row>
    <row r="5" spans="1:22" ht="54" customHeight="1" x14ac:dyDescent="0.25">
      <c r="A5" s="21">
        <v>2</v>
      </c>
      <c r="B5" s="22">
        <v>117</v>
      </c>
      <c r="C5" s="23" t="s">
        <v>36</v>
      </c>
      <c r="D5" s="23" t="s">
        <v>15</v>
      </c>
      <c r="E5" s="24" t="s">
        <v>37</v>
      </c>
      <c r="F5" s="23" t="s">
        <v>38</v>
      </c>
      <c r="G5" s="25" t="s">
        <v>262</v>
      </c>
      <c r="H5" s="23">
        <v>26</v>
      </c>
      <c r="I5" s="23">
        <v>26</v>
      </c>
      <c r="J5" s="21">
        <f t="shared" si="0"/>
        <v>26</v>
      </c>
      <c r="K5" s="26">
        <v>3071214</v>
      </c>
      <c r="L5" s="27">
        <f t="shared" si="1"/>
        <v>0.86975834311773781</v>
      </c>
      <c r="M5" s="26">
        <v>2671214</v>
      </c>
      <c r="N5" s="26">
        <v>400000</v>
      </c>
      <c r="O5" s="28">
        <f t="shared" si="2"/>
        <v>0.13024165688226219</v>
      </c>
      <c r="P5" s="28" t="str">
        <f>IF(O5&gt;60%,"chyba","ok")</f>
        <v>ok</v>
      </c>
      <c r="Q5" s="26">
        <v>400000</v>
      </c>
      <c r="R5" s="26">
        <v>400000</v>
      </c>
      <c r="S5" s="26"/>
      <c r="T5" s="29" t="s">
        <v>136</v>
      </c>
      <c r="U5" s="30"/>
      <c r="V5" s="31"/>
    </row>
    <row r="6" spans="1:22" ht="54" customHeight="1" x14ac:dyDescent="0.25">
      <c r="A6" s="21">
        <v>3</v>
      </c>
      <c r="B6" s="22">
        <v>113</v>
      </c>
      <c r="C6" s="23" t="s">
        <v>143</v>
      </c>
      <c r="D6" s="23" t="s">
        <v>15</v>
      </c>
      <c r="E6" s="24" t="s">
        <v>144</v>
      </c>
      <c r="F6" s="23" t="s">
        <v>145</v>
      </c>
      <c r="G6" s="25" t="s">
        <v>261</v>
      </c>
      <c r="H6" s="23">
        <v>26</v>
      </c>
      <c r="I6" s="23">
        <v>26</v>
      </c>
      <c r="J6" s="21">
        <f t="shared" si="0"/>
        <v>26</v>
      </c>
      <c r="K6" s="26">
        <v>1887519</v>
      </c>
      <c r="L6" s="27">
        <f t="shared" si="1"/>
        <v>0.7880816034169722</v>
      </c>
      <c r="M6" s="26">
        <v>1487519</v>
      </c>
      <c r="N6" s="26">
        <v>400000</v>
      </c>
      <c r="O6" s="28">
        <f t="shared" si="2"/>
        <v>0.21191839658302777</v>
      </c>
      <c r="P6" s="28" t="str">
        <f>IF(O6&gt;60%,"chyba","ok")</f>
        <v>ok</v>
      </c>
      <c r="Q6" s="26">
        <v>400000</v>
      </c>
      <c r="R6" s="26">
        <v>400000</v>
      </c>
      <c r="S6" s="26"/>
      <c r="T6" s="29" t="s">
        <v>136</v>
      </c>
      <c r="U6" s="30"/>
      <c r="V6" s="31"/>
    </row>
    <row r="7" spans="1:22" ht="54" customHeight="1" x14ac:dyDescent="0.25">
      <c r="A7" s="21">
        <v>4</v>
      </c>
      <c r="B7" s="22">
        <v>21</v>
      </c>
      <c r="C7" s="23" t="s">
        <v>175</v>
      </c>
      <c r="D7" s="23" t="s">
        <v>15</v>
      </c>
      <c r="E7" s="24" t="s">
        <v>178</v>
      </c>
      <c r="F7" s="23" t="s">
        <v>177</v>
      </c>
      <c r="G7" s="25" t="s">
        <v>176</v>
      </c>
      <c r="H7" s="23">
        <v>26</v>
      </c>
      <c r="I7" s="23">
        <v>26</v>
      </c>
      <c r="J7" s="21">
        <f t="shared" si="0"/>
        <v>26</v>
      </c>
      <c r="K7" s="26">
        <v>1318100</v>
      </c>
      <c r="L7" s="27">
        <f t="shared" si="1"/>
        <v>0.69653288824823612</v>
      </c>
      <c r="M7" s="26">
        <v>918100</v>
      </c>
      <c r="N7" s="26">
        <v>400000</v>
      </c>
      <c r="O7" s="28">
        <f t="shared" si="2"/>
        <v>0.30346711175176388</v>
      </c>
      <c r="P7" s="28">
        <v>400000</v>
      </c>
      <c r="Q7" s="26">
        <v>400000</v>
      </c>
      <c r="R7" s="26">
        <v>400000</v>
      </c>
      <c r="S7" s="26"/>
      <c r="T7" s="29" t="s">
        <v>136</v>
      </c>
      <c r="U7" s="30"/>
      <c r="V7" s="31"/>
    </row>
    <row r="8" spans="1:22" ht="54" customHeight="1" x14ac:dyDescent="0.25">
      <c r="A8" s="21">
        <v>5</v>
      </c>
      <c r="B8" s="22">
        <v>120</v>
      </c>
      <c r="C8" s="23" t="s">
        <v>152</v>
      </c>
      <c r="D8" s="23" t="s">
        <v>15</v>
      </c>
      <c r="E8" s="24" t="s">
        <v>153</v>
      </c>
      <c r="F8" s="23" t="s">
        <v>154</v>
      </c>
      <c r="G8" s="25" t="s">
        <v>263</v>
      </c>
      <c r="H8" s="23">
        <v>26</v>
      </c>
      <c r="I8" s="23">
        <v>26</v>
      </c>
      <c r="J8" s="21">
        <f t="shared" si="0"/>
        <v>26</v>
      </c>
      <c r="K8" s="26">
        <v>450000</v>
      </c>
      <c r="L8" s="27">
        <f t="shared" si="1"/>
        <v>0.61111111111111116</v>
      </c>
      <c r="M8" s="26">
        <v>275000</v>
      </c>
      <c r="N8" s="26">
        <v>175000</v>
      </c>
      <c r="O8" s="28">
        <f t="shared" si="2"/>
        <v>0.3888888888888889</v>
      </c>
      <c r="P8" s="28" t="str">
        <f t="shared" ref="P8:P14" si="3">IF(O8&gt;60%,"chyba","ok")</f>
        <v>ok</v>
      </c>
      <c r="Q8" s="26">
        <v>175000</v>
      </c>
      <c r="R8" s="26">
        <v>175000</v>
      </c>
      <c r="S8" s="26"/>
      <c r="T8" s="29" t="s">
        <v>136</v>
      </c>
      <c r="U8" s="30"/>
      <c r="V8" s="31"/>
    </row>
    <row r="9" spans="1:22" ht="54" customHeight="1" x14ac:dyDescent="0.25">
      <c r="A9" s="21">
        <v>6</v>
      </c>
      <c r="B9" s="22">
        <v>38</v>
      </c>
      <c r="C9" s="23" t="s">
        <v>22</v>
      </c>
      <c r="D9" s="23" t="s">
        <v>15</v>
      </c>
      <c r="E9" s="24" t="s">
        <v>23</v>
      </c>
      <c r="F9" s="23" t="s">
        <v>121</v>
      </c>
      <c r="G9" s="25" t="s">
        <v>190</v>
      </c>
      <c r="H9" s="23">
        <v>26</v>
      </c>
      <c r="I9" s="23">
        <v>26</v>
      </c>
      <c r="J9" s="21">
        <f t="shared" si="0"/>
        <v>26</v>
      </c>
      <c r="K9" s="26">
        <v>600000</v>
      </c>
      <c r="L9" s="27">
        <f t="shared" si="1"/>
        <v>0.61050000000000004</v>
      </c>
      <c r="M9" s="26">
        <v>366300</v>
      </c>
      <c r="N9" s="26">
        <v>233700</v>
      </c>
      <c r="O9" s="28">
        <f t="shared" si="2"/>
        <v>0.38950000000000001</v>
      </c>
      <c r="P9" s="28" t="str">
        <f t="shared" si="3"/>
        <v>ok</v>
      </c>
      <c r="Q9" s="26">
        <v>233700</v>
      </c>
      <c r="R9" s="26">
        <v>233700</v>
      </c>
      <c r="S9" s="26"/>
      <c r="T9" s="29" t="s">
        <v>136</v>
      </c>
      <c r="U9" s="32"/>
      <c r="V9" s="31"/>
    </row>
    <row r="10" spans="1:22" ht="54" customHeight="1" x14ac:dyDescent="0.25">
      <c r="A10" s="21">
        <v>7</v>
      </c>
      <c r="B10" s="22">
        <v>108</v>
      </c>
      <c r="C10" s="23" t="s">
        <v>137</v>
      </c>
      <c r="D10" s="23" t="s">
        <v>15</v>
      </c>
      <c r="E10" s="24" t="s">
        <v>138</v>
      </c>
      <c r="F10" s="23" t="s">
        <v>139</v>
      </c>
      <c r="G10" s="25" t="s">
        <v>256</v>
      </c>
      <c r="H10" s="23">
        <v>25</v>
      </c>
      <c r="I10" s="23">
        <v>26</v>
      </c>
      <c r="J10" s="21">
        <f t="shared" si="0"/>
        <v>25.5</v>
      </c>
      <c r="K10" s="26">
        <v>2443356</v>
      </c>
      <c r="L10" s="27">
        <f t="shared" si="1"/>
        <v>0.8362907410954441</v>
      </c>
      <c r="M10" s="26">
        <v>2043356</v>
      </c>
      <c r="N10" s="26">
        <v>400000</v>
      </c>
      <c r="O10" s="28">
        <f t="shared" si="2"/>
        <v>0.16370925890455587</v>
      </c>
      <c r="P10" s="28" t="str">
        <f t="shared" si="3"/>
        <v>ok</v>
      </c>
      <c r="Q10" s="26">
        <v>400000</v>
      </c>
      <c r="R10" s="26">
        <v>400000</v>
      </c>
      <c r="S10" s="26"/>
      <c r="T10" s="29" t="s">
        <v>136</v>
      </c>
      <c r="U10" s="32"/>
      <c r="V10" s="31"/>
    </row>
    <row r="11" spans="1:22" ht="54" customHeight="1" x14ac:dyDescent="0.25">
      <c r="A11" s="21">
        <v>8</v>
      </c>
      <c r="B11" s="22">
        <v>61</v>
      </c>
      <c r="C11" s="23" t="s">
        <v>69</v>
      </c>
      <c r="D11" s="23" t="s">
        <v>15</v>
      </c>
      <c r="E11" s="24" t="s">
        <v>70</v>
      </c>
      <c r="F11" s="23" t="s">
        <v>71</v>
      </c>
      <c r="G11" s="25" t="s">
        <v>188</v>
      </c>
      <c r="H11" s="23">
        <v>25</v>
      </c>
      <c r="I11" s="23">
        <v>26</v>
      </c>
      <c r="J11" s="21">
        <f t="shared" si="0"/>
        <v>25.5</v>
      </c>
      <c r="K11" s="26">
        <v>1395560</v>
      </c>
      <c r="L11" s="27">
        <f t="shared" si="1"/>
        <v>0.82086044311960793</v>
      </c>
      <c r="M11" s="26">
        <v>1145560</v>
      </c>
      <c r="N11" s="26">
        <v>250000</v>
      </c>
      <c r="O11" s="28">
        <f t="shared" si="2"/>
        <v>0.1791395568803921</v>
      </c>
      <c r="P11" s="28" t="str">
        <f t="shared" si="3"/>
        <v>ok</v>
      </c>
      <c r="Q11" s="26">
        <v>250000</v>
      </c>
      <c r="R11" s="26"/>
      <c r="S11" s="26">
        <v>250000</v>
      </c>
      <c r="T11" s="29" t="s">
        <v>136</v>
      </c>
      <c r="U11" s="30"/>
      <c r="V11" s="31"/>
    </row>
    <row r="12" spans="1:22" ht="54" customHeight="1" x14ac:dyDescent="0.25">
      <c r="A12" s="21">
        <v>9</v>
      </c>
      <c r="B12" s="22">
        <v>30</v>
      </c>
      <c r="C12" s="23" t="s">
        <v>183</v>
      </c>
      <c r="D12" s="23" t="s">
        <v>15</v>
      </c>
      <c r="E12" s="24" t="s">
        <v>185</v>
      </c>
      <c r="F12" s="23" t="s">
        <v>184</v>
      </c>
      <c r="G12" s="25" t="s">
        <v>186</v>
      </c>
      <c r="H12" s="23">
        <v>25</v>
      </c>
      <c r="I12" s="23">
        <v>26</v>
      </c>
      <c r="J12" s="21">
        <f t="shared" si="0"/>
        <v>25.5</v>
      </c>
      <c r="K12" s="26">
        <v>2136630</v>
      </c>
      <c r="L12" s="27">
        <f t="shared" si="1"/>
        <v>0.8127892990363329</v>
      </c>
      <c r="M12" s="26">
        <v>1736630</v>
      </c>
      <c r="N12" s="26">
        <v>400000</v>
      </c>
      <c r="O12" s="28">
        <f t="shared" si="2"/>
        <v>0.18721070096366707</v>
      </c>
      <c r="P12" s="28" t="str">
        <f t="shared" si="3"/>
        <v>ok</v>
      </c>
      <c r="Q12" s="26">
        <v>400000</v>
      </c>
      <c r="R12" s="26">
        <v>400000</v>
      </c>
      <c r="S12" s="26"/>
      <c r="T12" s="29" t="s">
        <v>136</v>
      </c>
      <c r="U12" s="30"/>
      <c r="V12" s="31"/>
    </row>
    <row r="13" spans="1:22" ht="54" customHeight="1" x14ac:dyDescent="0.25">
      <c r="A13" s="21">
        <v>10</v>
      </c>
      <c r="B13" s="22">
        <v>25</v>
      </c>
      <c r="C13" s="23" t="s">
        <v>179</v>
      </c>
      <c r="D13" s="23" t="s">
        <v>15</v>
      </c>
      <c r="E13" s="24" t="s">
        <v>180</v>
      </c>
      <c r="F13" s="23" t="s">
        <v>181</v>
      </c>
      <c r="G13" s="25" t="s">
        <v>182</v>
      </c>
      <c r="H13" s="23">
        <v>25</v>
      </c>
      <c r="I13" s="23">
        <v>26</v>
      </c>
      <c r="J13" s="21">
        <f t="shared" si="0"/>
        <v>25.5</v>
      </c>
      <c r="K13" s="26">
        <v>1600000</v>
      </c>
      <c r="L13" s="27">
        <f t="shared" si="1"/>
        <v>0.75</v>
      </c>
      <c r="M13" s="26">
        <v>1200000</v>
      </c>
      <c r="N13" s="26">
        <v>400000</v>
      </c>
      <c r="O13" s="28">
        <f t="shared" si="2"/>
        <v>0.25</v>
      </c>
      <c r="P13" s="28" t="str">
        <f t="shared" si="3"/>
        <v>ok</v>
      </c>
      <c r="Q13" s="26">
        <v>400000</v>
      </c>
      <c r="R13" s="26">
        <v>400000</v>
      </c>
      <c r="S13" s="26"/>
      <c r="T13" s="29" t="s">
        <v>136</v>
      </c>
      <c r="U13" s="30"/>
      <c r="V13" s="31"/>
    </row>
    <row r="14" spans="1:22" ht="54" customHeight="1" x14ac:dyDescent="0.25">
      <c r="A14" s="21">
        <v>11</v>
      </c>
      <c r="B14" s="22">
        <v>57</v>
      </c>
      <c r="C14" s="23" t="s">
        <v>97</v>
      </c>
      <c r="D14" s="23" t="s">
        <v>15</v>
      </c>
      <c r="E14" s="24" t="s">
        <v>98</v>
      </c>
      <c r="F14" s="23" t="s">
        <v>99</v>
      </c>
      <c r="G14" s="25" t="s">
        <v>202</v>
      </c>
      <c r="H14" s="23">
        <v>25</v>
      </c>
      <c r="I14" s="23">
        <v>26</v>
      </c>
      <c r="J14" s="21">
        <f t="shared" si="0"/>
        <v>25.5</v>
      </c>
      <c r="K14" s="26">
        <v>1105716</v>
      </c>
      <c r="L14" s="27">
        <f t="shared" si="1"/>
        <v>0.63824345491970813</v>
      </c>
      <c r="M14" s="26">
        <v>705716</v>
      </c>
      <c r="N14" s="26">
        <v>400000</v>
      </c>
      <c r="O14" s="28">
        <f t="shared" si="2"/>
        <v>0.36175654508029187</v>
      </c>
      <c r="P14" s="28" t="str">
        <f t="shared" si="3"/>
        <v>ok</v>
      </c>
      <c r="Q14" s="26">
        <v>400000</v>
      </c>
      <c r="R14" s="26">
        <v>400000</v>
      </c>
      <c r="S14" s="26"/>
      <c r="T14" s="29" t="s">
        <v>136</v>
      </c>
      <c r="U14" s="30"/>
      <c r="V14" s="31"/>
    </row>
    <row r="15" spans="1:22" ht="54" customHeight="1" x14ac:dyDescent="0.25">
      <c r="A15" s="21">
        <v>12</v>
      </c>
      <c r="B15" s="22">
        <v>85</v>
      </c>
      <c r="C15" s="23" t="s">
        <v>229</v>
      </c>
      <c r="D15" s="23" t="s">
        <v>15</v>
      </c>
      <c r="E15" s="24" t="s">
        <v>230</v>
      </c>
      <c r="F15" s="23" t="s">
        <v>231</v>
      </c>
      <c r="G15" s="25" t="s">
        <v>232</v>
      </c>
      <c r="H15" s="23">
        <v>25</v>
      </c>
      <c r="I15" s="23">
        <v>26</v>
      </c>
      <c r="J15" s="21">
        <f t="shared" si="0"/>
        <v>25.5</v>
      </c>
      <c r="K15" s="26">
        <v>1071000</v>
      </c>
      <c r="L15" s="27">
        <f t="shared" si="1"/>
        <v>0.6265172735760971</v>
      </c>
      <c r="M15" s="26">
        <v>671000</v>
      </c>
      <c r="N15" s="26">
        <v>400000</v>
      </c>
      <c r="O15" s="28">
        <f t="shared" si="2"/>
        <v>0.3734827264239029</v>
      </c>
      <c r="P15" s="28">
        <v>400000</v>
      </c>
      <c r="Q15" s="26">
        <v>400000</v>
      </c>
      <c r="R15" s="26">
        <v>400000</v>
      </c>
      <c r="S15" s="26"/>
      <c r="T15" s="29" t="s">
        <v>136</v>
      </c>
      <c r="U15" s="30"/>
      <c r="V15" s="31"/>
    </row>
    <row r="16" spans="1:22" ht="54" customHeight="1" x14ac:dyDescent="0.25">
      <c r="A16" s="21">
        <v>13</v>
      </c>
      <c r="B16" s="22">
        <v>12</v>
      </c>
      <c r="C16" s="23" t="s">
        <v>19</v>
      </c>
      <c r="D16" s="23" t="s">
        <v>15</v>
      </c>
      <c r="E16" s="24" t="s">
        <v>20</v>
      </c>
      <c r="F16" s="23" t="s">
        <v>21</v>
      </c>
      <c r="G16" s="25" t="s">
        <v>171</v>
      </c>
      <c r="H16" s="23">
        <v>25</v>
      </c>
      <c r="I16" s="23">
        <v>26</v>
      </c>
      <c r="J16" s="21">
        <f t="shared" si="0"/>
        <v>25.5</v>
      </c>
      <c r="K16" s="26">
        <v>1047200</v>
      </c>
      <c r="L16" s="27">
        <f t="shared" si="1"/>
        <v>0.61802902979373564</v>
      </c>
      <c r="M16" s="26">
        <v>647200</v>
      </c>
      <c r="N16" s="26">
        <v>400000</v>
      </c>
      <c r="O16" s="28">
        <f t="shared" si="2"/>
        <v>0.3819709702062643</v>
      </c>
      <c r="P16" s="28" t="str">
        <f>IF(O16&gt;60%,"chyba","ok")</f>
        <v>ok</v>
      </c>
      <c r="Q16" s="26">
        <v>400000</v>
      </c>
      <c r="R16" s="26">
        <v>400000</v>
      </c>
      <c r="S16" s="26"/>
      <c r="T16" s="29" t="s">
        <v>136</v>
      </c>
      <c r="U16" s="30"/>
      <c r="V16" s="31"/>
    </row>
    <row r="17" spans="1:22" ht="54" customHeight="1" x14ac:dyDescent="0.25">
      <c r="A17" s="21">
        <v>14</v>
      </c>
      <c r="B17" s="22">
        <v>122</v>
      </c>
      <c r="C17" s="23" t="s">
        <v>268</v>
      </c>
      <c r="D17" s="23" t="s">
        <v>15</v>
      </c>
      <c r="E17" s="24" t="s">
        <v>270</v>
      </c>
      <c r="F17" s="23" t="s">
        <v>269</v>
      </c>
      <c r="G17" s="25" t="s">
        <v>271</v>
      </c>
      <c r="H17" s="23">
        <v>25</v>
      </c>
      <c r="I17" s="23">
        <v>26</v>
      </c>
      <c r="J17" s="21">
        <f t="shared" si="0"/>
        <v>25.5</v>
      </c>
      <c r="K17" s="26">
        <v>911816</v>
      </c>
      <c r="L17" s="27">
        <f t="shared" si="1"/>
        <v>0.56131500214955654</v>
      </c>
      <c r="M17" s="26">
        <v>511816</v>
      </c>
      <c r="N17" s="26">
        <v>400000</v>
      </c>
      <c r="O17" s="28">
        <f t="shared" si="2"/>
        <v>0.43868499785044351</v>
      </c>
      <c r="P17" s="28"/>
      <c r="Q17" s="26">
        <v>400000</v>
      </c>
      <c r="R17" s="26">
        <v>400000</v>
      </c>
      <c r="S17" s="26"/>
      <c r="T17" s="29" t="s">
        <v>136</v>
      </c>
      <c r="U17" s="30"/>
      <c r="V17" s="31"/>
    </row>
    <row r="18" spans="1:22" ht="54" customHeight="1" x14ac:dyDescent="0.25">
      <c r="A18" s="21">
        <v>15</v>
      </c>
      <c r="B18" s="22">
        <v>19</v>
      </c>
      <c r="C18" s="23" t="s">
        <v>132</v>
      </c>
      <c r="D18" s="23" t="s">
        <v>15</v>
      </c>
      <c r="E18" s="24" t="s">
        <v>133</v>
      </c>
      <c r="F18" s="23" t="s">
        <v>134</v>
      </c>
      <c r="G18" s="25" t="s">
        <v>174</v>
      </c>
      <c r="H18" s="23">
        <v>24</v>
      </c>
      <c r="I18" s="23">
        <v>26</v>
      </c>
      <c r="J18" s="21">
        <f t="shared" si="0"/>
        <v>25</v>
      </c>
      <c r="K18" s="26">
        <v>1435000</v>
      </c>
      <c r="L18" s="27">
        <f t="shared" si="1"/>
        <v>0.72125435540069682</v>
      </c>
      <c r="M18" s="26">
        <v>1035000</v>
      </c>
      <c r="N18" s="26">
        <v>400000</v>
      </c>
      <c r="O18" s="28">
        <f t="shared" si="2"/>
        <v>0.27874564459930312</v>
      </c>
      <c r="P18" s="28" t="str">
        <f t="shared" ref="P18:P32" si="4">IF(O18&gt;60%,"chyba","ok")</f>
        <v>ok</v>
      </c>
      <c r="Q18" s="26">
        <v>400000</v>
      </c>
      <c r="R18" s="26">
        <v>400000</v>
      </c>
      <c r="S18" s="26"/>
      <c r="T18" s="29" t="s">
        <v>136</v>
      </c>
      <c r="U18" s="30"/>
      <c r="V18" s="31"/>
    </row>
    <row r="19" spans="1:22" ht="54" customHeight="1" x14ac:dyDescent="0.25">
      <c r="A19" s="21">
        <v>16</v>
      </c>
      <c r="B19" s="22">
        <v>134</v>
      </c>
      <c r="C19" s="23" t="s">
        <v>30</v>
      </c>
      <c r="D19" s="23" t="s">
        <v>31</v>
      </c>
      <c r="E19" s="24" t="s">
        <v>39</v>
      </c>
      <c r="F19" s="23" t="s">
        <v>32</v>
      </c>
      <c r="G19" s="25" t="s">
        <v>282</v>
      </c>
      <c r="H19" s="23">
        <v>25</v>
      </c>
      <c r="I19" s="23">
        <v>25</v>
      </c>
      <c r="J19" s="21">
        <f t="shared" si="0"/>
        <v>25</v>
      </c>
      <c r="K19" s="26">
        <v>1370000</v>
      </c>
      <c r="L19" s="27">
        <f t="shared" si="1"/>
        <v>0.70802919708029199</v>
      </c>
      <c r="M19" s="26">
        <v>970000</v>
      </c>
      <c r="N19" s="26">
        <v>400000</v>
      </c>
      <c r="O19" s="28">
        <f t="shared" si="2"/>
        <v>0.29197080291970801</v>
      </c>
      <c r="P19" s="28" t="str">
        <f t="shared" si="4"/>
        <v>ok</v>
      </c>
      <c r="Q19" s="26">
        <v>400000</v>
      </c>
      <c r="R19" s="26">
        <v>400000</v>
      </c>
      <c r="S19" s="26"/>
      <c r="T19" s="29" t="s">
        <v>136</v>
      </c>
      <c r="U19" s="30"/>
      <c r="V19" s="31"/>
    </row>
    <row r="20" spans="1:22" ht="54" customHeight="1" x14ac:dyDescent="0.25">
      <c r="A20" s="21">
        <v>17</v>
      </c>
      <c r="B20" s="22">
        <v>58</v>
      </c>
      <c r="C20" s="23" t="s">
        <v>82</v>
      </c>
      <c r="D20" s="23" t="s">
        <v>15</v>
      </c>
      <c r="E20" s="24" t="s">
        <v>83</v>
      </c>
      <c r="F20" s="23" t="s">
        <v>84</v>
      </c>
      <c r="G20" s="25" t="s">
        <v>203</v>
      </c>
      <c r="H20" s="23">
        <v>24</v>
      </c>
      <c r="I20" s="23">
        <v>26</v>
      </c>
      <c r="J20" s="21">
        <f t="shared" si="0"/>
        <v>25</v>
      </c>
      <c r="K20" s="26">
        <v>1300000</v>
      </c>
      <c r="L20" s="27">
        <f t="shared" si="1"/>
        <v>0.69230769230769229</v>
      </c>
      <c r="M20" s="26">
        <v>900000</v>
      </c>
      <c r="N20" s="26">
        <v>400000</v>
      </c>
      <c r="O20" s="28">
        <f t="shared" si="2"/>
        <v>0.30769230769230771</v>
      </c>
      <c r="P20" s="28" t="str">
        <f t="shared" si="4"/>
        <v>ok</v>
      </c>
      <c r="Q20" s="26">
        <v>400000</v>
      </c>
      <c r="R20" s="26">
        <v>400000</v>
      </c>
      <c r="S20" s="26"/>
      <c r="T20" s="29" t="s">
        <v>136</v>
      </c>
      <c r="U20" s="30"/>
      <c r="V20" s="31"/>
    </row>
    <row r="21" spans="1:22" ht="54" customHeight="1" x14ac:dyDescent="0.25">
      <c r="A21" s="21">
        <v>18</v>
      </c>
      <c r="B21" s="22">
        <v>93</v>
      </c>
      <c r="C21" s="23" t="s">
        <v>33</v>
      </c>
      <c r="D21" s="23" t="s">
        <v>15</v>
      </c>
      <c r="E21" s="24" t="s">
        <v>34</v>
      </c>
      <c r="F21" s="23" t="s">
        <v>35</v>
      </c>
      <c r="G21" s="25" t="s">
        <v>242</v>
      </c>
      <c r="H21" s="23">
        <v>24</v>
      </c>
      <c r="I21" s="23">
        <v>26</v>
      </c>
      <c r="J21" s="21">
        <f t="shared" si="0"/>
        <v>25</v>
      </c>
      <c r="K21" s="26">
        <v>1143615</v>
      </c>
      <c r="L21" s="27">
        <f t="shared" si="1"/>
        <v>0.65023193994482409</v>
      </c>
      <c r="M21" s="26">
        <v>743615</v>
      </c>
      <c r="N21" s="26">
        <v>400000</v>
      </c>
      <c r="O21" s="28">
        <f t="shared" si="2"/>
        <v>0.34976806005517591</v>
      </c>
      <c r="P21" s="28" t="str">
        <f t="shared" si="4"/>
        <v>ok</v>
      </c>
      <c r="Q21" s="26">
        <v>400000</v>
      </c>
      <c r="R21" s="26">
        <v>400000</v>
      </c>
      <c r="S21" s="26"/>
      <c r="T21" s="29" t="s">
        <v>136</v>
      </c>
      <c r="U21" s="30"/>
      <c r="V21" s="31"/>
    </row>
    <row r="22" spans="1:22" ht="54" customHeight="1" x14ac:dyDescent="0.25">
      <c r="A22" s="21">
        <v>19</v>
      </c>
      <c r="B22" s="22">
        <v>74</v>
      </c>
      <c r="C22" s="23" t="s">
        <v>94</v>
      </c>
      <c r="D22" s="23" t="s">
        <v>15</v>
      </c>
      <c r="E22" s="24" t="s">
        <v>95</v>
      </c>
      <c r="F22" s="23" t="s">
        <v>96</v>
      </c>
      <c r="G22" s="25" t="s">
        <v>225</v>
      </c>
      <c r="H22" s="23">
        <v>24</v>
      </c>
      <c r="I22" s="23">
        <v>26</v>
      </c>
      <c r="J22" s="21">
        <f t="shared" si="0"/>
        <v>25</v>
      </c>
      <c r="K22" s="26">
        <v>1100064</v>
      </c>
      <c r="L22" s="27">
        <f t="shared" si="1"/>
        <v>0.63638479215754717</v>
      </c>
      <c r="M22" s="26">
        <v>700064</v>
      </c>
      <c r="N22" s="26">
        <v>400000</v>
      </c>
      <c r="O22" s="28">
        <f t="shared" si="2"/>
        <v>0.36361520784245283</v>
      </c>
      <c r="P22" s="28" t="str">
        <f t="shared" si="4"/>
        <v>ok</v>
      </c>
      <c r="Q22" s="26">
        <v>400000</v>
      </c>
      <c r="R22" s="26">
        <v>400000</v>
      </c>
      <c r="S22" s="26"/>
      <c r="T22" s="29" t="s">
        <v>136</v>
      </c>
      <c r="U22" s="30"/>
      <c r="V22" s="31"/>
    </row>
    <row r="23" spans="1:22" ht="54" customHeight="1" x14ac:dyDescent="0.25">
      <c r="A23" s="21">
        <v>20</v>
      </c>
      <c r="B23" s="22">
        <v>70</v>
      </c>
      <c r="C23" s="23" t="s">
        <v>51</v>
      </c>
      <c r="D23" s="23" t="s">
        <v>15</v>
      </c>
      <c r="E23" s="24" t="s">
        <v>52</v>
      </c>
      <c r="F23" s="23" t="s">
        <v>50</v>
      </c>
      <c r="G23" s="25" t="s">
        <v>224</v>
      </c>
      <c r="H23" s="23">
        <v>24</v>
      </c>
      <c r="I23" s="23">
        <v>26</v>
      </c>
      <c r="J23" s="21">
        <f t="shared" si="0"/>
        <v>25</v>
      </c>
      <c r="K23" s="26">
        <v>944000</v>
      </c>
      <c r="L23" s="27">
        <f t="shared" si="1"/>
        <v>0.61504237288135588</v>
      </c>
      <c r="M23" s="26">
        <v>580600</v>
      </c>
      <c r="N23" s="26">
        <v>363400</v>
      </c>
      <c r="O23" s="28">
        <f t="shared" si="2"/>
        <v>0.38495762711864406</v>
      </c>
      <c r="P23" s="28" t="str">
        <f t="shared" si="4"/>
        <v>ok</v>
      </c>
      <c r="Q23" s="26">
        <v>363400</v>
      </c>
      <c r="R23" s="26">
        <v>363400</v>
      </c>
      <c r="S23" s="26"/>
      <c r="T23" s="29" t="s">
        <v>136</v>
      </c>
      <c r="U23" s="30"/>
      <c r="V23" s="33"/>
    </row>
    <row r="24" spans="1:22" ht="54" customHeight="1" x14ac:dyDescent="0.25">
      <c r="A24" s="21">
        <v>21</v>
      </c>
      <c r="B24" s="22">
        <v>68</v>
      </c>
      <c r="C24" s="23" t="s">
        <v>284</v>
      </c>
      <c r="D24" s="23" t="s">
        <v>15</v>
      </c>
      <c r="E24" s="24" t="s">
        <v>219</v>
      </c>
      <c r="F24" s="23" t="s">
        <v>285</v>
      </c>
      <c r="G24" s="25" t="s">
        <v>218</v>
      </c>
      <c r="H24" s="23">
        <v>24</v>
      </c>
      <c r="I24" s="23">
        <v>26</v>
      </c>
      <c r="J24" s="21">
        <f t="shared" si="0"/>
        <v>25</v>
      </c>
      <c r="K24" s="26">
        <v>1026400</v>
      </c>
      <c r="L24" s="27">
        <f t="shared" si="1"/>
        <v>0.61028838659392048</v>
      </c>
      <c r="M24" s="26">
        <v>626400</v>
      </c>
      <c r="N24" s="26">
        <v>400000</v>
      </c>
      <c r="O24" s="28">
        <f t="shared" si="2"/>
        <v>0.38971161340607952</v>
      </c>
      <c r="P24" s="28" t="str">
        <f t="shared" si="4"/>
        <v>ok</v>
      </c>
      <c r="Q24" s="26">
        <v>400000</v>
      </c>
      <c r="R24" s="26">
        <v>400000</v>
      </c>
      <c r="S24" s="26"/>
      <c r="T24" s="29" t="s">
        <v>136</v>
      </c>
      <c r="U24" s="30"/>
      <c r="V24" s="31"/>
    </row>
    <row r="25" spans="1:22" ht="54" customHeight="1" x14ac:dyDescent="0.25">
      <c r="A25" s="21">
        <v>22</v>
      </c>
      <c r="B25" s="22">
        <v>131</v>
      </c>
      <c r="C25" s="23" t="s">
        <v>44</v>
      </c>
      <c r="D25" s="23" t="s">
        <v>15</v>
      </c>
      <c r="E25" s="24" t="s">
        <v>45</v>
      </c>
      <c r="F25" s="23" t="s">
        <v>46</v>
      </c>
      <c r="G25" s="25" t="s">
        <v>281</v>
      </c>
      <c r="H25" s="23">
        <v>24</v>
      </c>
      <c r="I25" s="23">
        <v>26</v>
      </c>
      <c r="J25" s="21">
        <f t="shared" si="0"/>
        <v>25</v>
      </c>
      <c r="K25" s="26">
        <v>884981</v>
      </c>
      <c r="L25" s="27">
        <f t="shared" si="1"/>
        <v>0.6101611221031864</v>
      </c>
      <c r="M25" s="26">
        <v>539981</v>
      </c>
      <c r="N25" s="26">
        <v>345000</v>
      </c>
      <c r="O25" s="28">
        <f t="shared" si="2"/>
        <v>0.3898388778968136</v>
      </c>
      <c r="P25" s="28" t="str">
        <f t="shared" si="4"/>
        <v>ok</v>
      </c>
      <c r="Q25" s="26">
        <v>345000</v>
      </c>
      <c r="R25" s="26">
        <v>345000</v>
      </c>
      <c r="S25" s="26"/>
      <c r="T25" s="29" t="s">
        <v>136</v>
      </c>
      <c r="U25" s="30"/>
      <c r="V25" s="31"/>
    </row>
    <row r="26" spans="1:22" ht="54" customHeight="1" x14ac:dyDescent="0.25">
      <c r="A26" s="21">
        <v>23</v>
      </c>
      <c r="B26" s="22">
        <v>102</v>
      </c>
      <c r="C26" s="23" t="s">
        <v>66</v>
      </c>
      <c r="D26" s="23" t="s">
        <v>15</v>
      </c>
      <c r="E26" s="24" t="s">
        <v>67</v>
      </c>
      <c r="F26" s="23" t="s">
        <v>68</v>
      </c>
      <c r="G26" s="25" t="s">
        <v>248</v>
      </c>
      <c r="H26" s="23">
        <v>25</v>
      </c>
      <c r="I26" s="23">
        <v>25</v>
      </c>
      <c r="J26" s="21">
        <f t="shared" si="0"/>
        <v>25</v>
      </c>
      <c r="K26" s="26">
        <v>910000</v>
      </c>
      <c r="L26" s="27">
        <f t="shared" si="1"/>
        <v>0.56043956043956045</v>
      </c>
      <c r="M26" s="26">
        <v>510000</v>
      </c>
      <c r="N26" s="26">
        <v>400000</v>
      </c>
      <c r="O26" s="28">
        <f t="shared" si="2"/>
        <v>0.43956043956043955</v>
      </c>
      <c r="P26" s="28" t="str">
        <f t="shared" si="4"/>
        <v>ok</v>
      </c>
      <c r="Q26" s="26">
        <v>400000</v>
      </c>
      <c r="R26" s="26">
        <v>400000</v>
      </c>
      <c r="S26" s="26"/>
      <c r="T26" s="29" t="s">
        <v>136</v>
      </c>
      <c r="U26" s="30"/>
      <c r="V26" s="31"/>
    </row>
    <row r="27" spans="1:22" ht="54" customHeight="1" x14ac:dyDescent="0.25">
      <c r="A27" s="21">
        <v>24</v>
      </c>
      <c r="B27" s="22">
        <v>124</v>
      </c>
      <c r="C27" s="23" t="s">
        <v>104</v>
      </c>
      <c r="D27" s="23" t="s">
        <v>15</v>
      </c>
      <c r="E27" s="24" t="s">
        <v>102</v>
      </c>
      <c r="F27" s="23" t="s">
        <v>103</v>
      </c>
      <c r="G27" s="25" t="s">
        <v>272</v>
      </c>
      <c r="H27" s="23">
        <v>25</v>
      </c>
      <c r="I27" s="23">
        <v>25</v>
      </c>
      <c r="J27" s="21">
        <f t="shared" si="0"/>
        <v>25</v>
      </c>
      <c r="K27" s="26">
        <v>730367</v>
      </c>
      <c r="L27" s="27">
        <f t="shared" si="1"/>
        <v>0.45233012992098492</v>
      </c>
      <c r="M27" s="26">
        <v>330367</v>
      </c>
      <c r="N27" s="26">
        <v>400000</v>
      </c>
      <c r="O27" s="28">
        <f t="shared" si="2"/>
        <v>0.54766987007901502</v>
      </c>
      <c r="P27" s="28" t="str">
        <f t="shared" si="4"/>
        <v>ok</v>
      </c>
      <c r="Q27" s="26">
        <v>400000</v>
      </c>
      <c r="R27" s="26">
        <v>400000</v>
      </c>
      <c r="S27" s="26"/>
      <c r="T27" s="29" t="s">
        <v>136</v>
      </c>
      <c r="U27" s="30"/>
      <c r="V27" s="31"/>
    </row>
    <row r="28" spans="1:22" ht="54" customHeight="1" x14ac:dyDescent="0.25">
      <c r="A28" s="21">
        <v>25</v>
      </c>
      <c r="B28" s="22">
        <v>125</v>
      </c>
      <c r="C28" s="23" t="s">
        <v>109</v>
      </c>
      <c r="D28" s="23" t="s">
        <v>15</v>
      </c>
      <c r="E28" s="24" t="s">
        <v>110</v>
      </c>
      <c r="F28" s="23" t="s">
        <v>111</v>
      </c>
      <c r="G28" s="25" t="s">
        <v>273</v>
      </c>
      <c r="H28" s="23">
        <v>24</v>
      </c>
      <c r="I28" s="23">
        <v>25</v>
      </c>
      <c r="J28" s="21">
        <f t="shared" si="0"/>
        <v>24.5</v>
      </c>
      <c r="K28" s="26">
        <v>1500000</v>
      </c>
      <c r="L28" s="27">
        <f t="shared" si="1"/>
        <v>0.73333333333333328</v>
      </c>
      <c r="M28" s="26">
        <v>1100000</v>
      </c>
      <c r="N28" s="26">
        <v>400000</v>
      </c>
      <c r="O28" s="28">
        <f t="shared" si="2"/>
        <v>0.26666666666666666</v>
      </c>
      <c r="P28" s="28" t="str">
        <f t="shared" si="4"/>
        <v>ok</v>
      </c>
      <c r="Q28" s="26">
        <v>400000</v>
      </c>
      <c r="R28" s="26">
        <v>400000</v>
      </c>
      <c r="S28" s="26"/>
      <c r="T28" s="29" t="s">
        <v>136</v>
      </c>
      <c r="U28" s="30"/>
      <c r="V28" s="31"/>
    </row>
    <row r="29" spans="1:22" ht="54" customHeight="1" x14ac:dyDescent="0.25">
      <c r="A29" s="21">
        <v>26</v>
      </c>
      <c r="B29" s="22">
        <v>135</v>
      </c>
      <c r="C29" s="23" t="s">
        <v>56</v>
      </c>
      <c r="D29" s="23" t="s">
        <v>15</v>
      </c>
      <c r="E29" s="24" t="s">
        <v>17</v>
      </c>
      <c r="F29" s="23" t="s">
        <v>18</v>
      </c>
      <c r="G29" s="25" t="s">
        <v>283</v>
      </c>
      <c r="H29" s="23">
        <v>25</v>
      </c>
      <c r="I29" s="23">
        <v>24</v>
      </c>
      <c r="J29" s="21">
        <f t="shared" si="0"/>
        <v>24.5</v>
      </c>
      <c r="K29" s="26">
        <v>750000</v>
      </c>
      <c r="L29" s="27">
        <f t="shared" si="1"/>
        <v>0.56000000000000005</v>
      </c>
      <c r="M29" s="26">
        <v>420000</v>
      </c>
      <c r="N29" s="26">
        <v>330000</v>
      </c>
      <c r="O29" s="28">
        <f t="shared" si="2"/>
        <v>0.44</v>
      </c>
      <c r="P29" s="28" t="str">
        <f t="shared" si="4"/>
        <v>ok</v>
      </c>
      <c r="Q29" s="26">
        <v>330000</v>
      </c>
      <c r="R29" s="26">
        <v>330000</v>
      </c>
      <c r="S29" s="26"/>
      <c r="T29" s="29" t="s">
        <v>136</v>
      </c>
      <c r="U29" s="32"/>
      <c r="V29" s="31"/>
    </row>
    <row r="30" spans="1:22" ht="54" customHeight="1" x14ac:dyDescent="0.25">
      <c r="A30" s="21">
        <v>27</v>
      </c>
      <c r="B30" s="22">
        <v>107</v>
      </c>
      <c r="C30" s="23" t="s">
        <v>47</v>
      </c>
      <c r="D30" s="23" t="s">
        <v>15</v>
      </c>
      <c r="E30" s="24" t="s">
        <v>48</v>
      </c>
      <c r="F30" s="23" t="s">
        <v>49</v>
      </c>
      <c r="G30" s="25" t="s">
        <v>255</v>
      </c>
      <c r="H30" s="23">
        <v>24</v>
      </c>
      <c r="I30" s="23">
        <v>25</v>
      </c>
      <c r="J30" s="21">
        <f t="shared" si="0"/>
        <v>24.5</v>
      </c>
      <c r="K30" s="26">
        <v>873353</v>
      </c>
      <c r="L30" s="27">
        <f t="shared" si="1"/>
        <v>0.54199504667642984</v>
      </c>
      <c r="M30" s="26">
        <v>473353</v>
      </c>
      <c r="N30" s="26">
        <v>400000</v>
      </c>
      <c r="O30" s="28">
        <f t="shared" si="2"/>
        <v>0.45800495332357022</v>
      </c>
      <c r="P30" s="28" t="str">
        <f t="shared" si="4"/>
        <v>ok</v>
      </c>
      <c r="Q30" s="26">
        <v>400000</v>
      </c>
      <c r="R30" s="26">
        <v>400000</v>
      </c>
      <c r="S30" s="26"/>
      <c r="T30" s="29" t="s">
        <v>136</v>
      </c>
      <c r="U30" s="30"/>
      <c r="V30" s="31"/>
    </row>
    <row r="31" spans="1:22" ht="54" customHeight="1" x14ac:dyDescent="0.25">
      <c r="A31" s="21">
        <v>28</v>
      </c>
      <c r="B31" s="22">
        <v>37</v>
      </c>
      <c r="C31" s="23" t="s">
        <v>40</v>
      </c>
      <c r="D31" s="23" t="s">
        <v>15</v>
      </c>
      <c r="E31" s="24" t="s">
        <v>41</v>
      </c>
      <c r="F31" s="23" t="s">
        <v>42</v>
      </c>
      <c r="G31" s="25" t="s">
        <v>189</v>
      </c>
      <c r="H31" s="23">
        <v>24</v>
      </c>
      <c r="I31" s="23">
        <v>24</v>
      </c>
      <c r="J31" s="21">
        <f t="shared" si="0"/>
        <v>24</v>
      </c>
      <c r="K31" s="26">
        <v>2894136</v>
      </c>
      <c r="L31" s="27">
        <f t="shared" si="1"/>
        <v>0.86178949434304397</v>
      </c>
      <c r="M31" s="26">
        <v>2494136</v>
      </c>
      <c r="N31" s="26">
        <v>400000</v>
      </c>
      <c r="O31" s="28">
        <f t="shared" si="2"/>
        <v>0.138210505656956</v>
      </c>
      <c r="P31" s="28" t="str">
        <f t="shared" si="4"/>
        <v>ok</v>
      </c>
      <c r="Q31" s="26">
        <v>400000</v>
      </c>
      <c r="R31" s="26">
        <v>400000</v>
      </c>
      <c r="S31" s="26"/>
      <c r="T31" s="29" t="s">
        <v>136</v>
      </c>
      <c r="U31" s="30"/>
      <c r="V31" s="31"/>
    </row>
    <row r="32" spans="1:22" ht="54" customHeight="1" x14ac:dyDescent="0.25">
      <c r="A32" s="21">
        <v>29</v>
      </c>
      <c r="B32" s="22">
        <v>106</v>
      </c>
      <c r="C32" s="23" t="s">
        <v>63</v>
      </c>
      <c r="D32" s="23" t="s">
        <v>15</v>
      </c>
      <c r="E32" s="24" t="s">
        <v>64</v>
      </c>
      <c r="F32" s="23" t="s">
        <v>65</v>
      </c>
      <c r="G32" s="25" t="s">
        <v>254</v>
      </c>
      <c r="H32" s="23">
        <v>24</v>
      </c>
      <c r="I32" s="23">
        <v>24</v>
      </c>
      <c r="J32" s="21">
        <f t="shared" si="0"/>
        <v>24</v>
      </c>
      <c r="K32" s="26">
        <v>2168300</v>
      </c>
      <c r="L32" s="27">
        <f t="shared" si="1"/>
        <v>0.81552368214730431</v>
      </c>
      <c r="M32" s="26">
        <v>1768300</v>
      </c>
      <c r="N32" s="26">
        <v>400000</v>
      </c>
      <c r="O32" s="28">
        <f t="shared" si="2"/>
        <v>0.18447631785269566</v>
      </c>
      <c r="P32" s="28" t="str">
        <f t="shared" si="4"/>
        <v>ok</v>
      </c>
      <c r="Q32" s="26">
        <v>400000</v>
      </c>
      <c r="R32" s="26">
        <v>400000</v>
      </c>
      <c r="S32" s="26"/>
      <c r="T32" s="29" t="s">
        <v>136</v>
      </c>
      <c r="U32" s="30"/>
      <c r="V32" s="31"/>
    </row>
    <row r="33" spans="1:22" ht="54" customHeight="1" x14ac:dyDescent="0.25">
      <c r="A33" s="21">
        <v>30</v>
      </c>
      <c r="B33" s="22">
        <v>101</v>
      </c>
      <c r="C33" s="23" t="s">
        <v>244</v>
      </c>
      <c r="D33" s="23" t="s">
        <v>15</v>
      </c>
      <c r="E33" s="24" t="s">
        <v>245</v>
      </c>
      <c r="F33" s="23" t="s">
        <v>246</v>
      </c>
      <c r="G33" s="25" t="s">
        <v>247</v>
      </c>
      <c r="H33" s="23">
        <v>24</v>
      </c>
      <c r="I33" s="23">
        <v>24</v>
      </c>
      <c r="J33" s="21">
        <f t="shared" si="0"/>
        <v>24</v>
      </c>
      <c r="K33" s="26">
        <v>920681</v>
      </c>
      <c r="L33" s="27">
        <f t="shared" si="1"/>
        <v>0.72846186681380409</v>
      </c>
      <c r="M33" s="26">
        <v>670681</v>
      </c>
      <c r="N33" s="26">
        <v>250000</v>
      </c>
      <c r="O33" s="28">
        <f t="shared" si="2"/>
        <v>0.27153813318619585</v>
      </c>
      <c r="P33" s="28"/>
      <c r="Q33" s="26">
        <v>250000</v>
      </c>
      <c r="R33" s="26"/>
      <c r="S33" s="26">
        <v>250000</v>
      </c>
      <c r="T33" s="29" t="s">
        <v>136</v>
      </c>
      <c r="U33" s="30"/>
      <c r="V33" s="31"/>
    </row>
    <row r="34" spans="1:22" ht="54" customHeight="1" x14ac:dyDescent="0.25">
      <c r="A34" s="21">
        <v>31</v>
      </c>
      <c r="B34" s="22">
        <v>91</v>
      </c>
      <c r="C34" s="23" t="s">
        <v>88</v>
      </c>
      <c r="D34" s="23" t="s">
        <v>15</v>
      </c>
      <c r="E34" s="24" t="s">
        <v>89</v>
      </c>
      <c r="F34" s="23" t="s">
        <v>90</v>
      </c>
      <c r="G34" s="25" t="s">
        <v>240</v>
      </c>
      <c r="H34" s="23">
        <v>23</v>
      </c>
      <c r="I34" s="23">
        <v>25</v>
      </c>
      <c r="J34" s="21">
        <f t="shared" si="0"/>
        <v>24</v>
      </c>
      <c r="K34" s="26">
        <v>1185122</v>
      </c>
      <c r="L34" s="27">
        <f t="shared" si="1"/>
        <v>0.66248200607194874</v>
      </c>
      <c r="M34" s="26">
        <v>785122</v>
      </c>
      <c r="N34" s="26">
        <v>400000</v>
      </c>
      <c r="O34" s="28">
        <f t="shared" si="2"/>
        <v>0.33751799392805126</v>
      </c>
      <c r="P34" s="28" t="str">
        <f>IF(O34&gt;60%,"chyba","ok")</f>
        <v>ok</v>
      </c>
      <c r="Q34" s="26">
        <v>400000</v>
      </c>
      <c r="R34" s="26">
        <v>400000</v>
      </c>
      <c r="S34" s="26"/>
      <c r="T34" s="29" t="s">
        <v>136</v>
      </c>
      <c r="U34" s="30"/>
      <c r="V34" s="31"/>
    </row>
    <row r="35" spans="1:22" ht="54" customHeight="1" x14ac:dyDescent="0.25">
      <c r="A35" s="21">
        <v>32</v>
      </c>
      <c r="B35" s="22">
        <v>81</v>
      </c>
      <c r="C35" s="23" t="s">
        <v>123</v>
      </c>
      <c r="D35" s="23" t="s">
        <v>15</v>
      </c>
      <c r="E35" s="24" t="s">
        <v>124</v>
      </c>
      <c r="F35" s="23" t="s">
        <v>125</v>
      </c>
      <c r="G35" s="25" t="s">
        <v>227</v>
      </c>
      <c r="H35" s="23">
        <v>24</v>
      </c>
      <c r="I35" s="23">
        <v>24</v>
      </c>
      <c r="J35" s="21">
        <f t="shared" si="0"/>
        <v>24</v>
      </c>
      <c r="K35" s="26">
        <v>1065600</v>
      </c>
      <c r="L35" s="27">
        <f t="shared" si="1"/>
        <v>0.62462462462462465</v>
      </c>
      <c r="M35" s="26">
        <v>665600</v>
      </c>
      <c r="N35" s="26">
        <v>400000</v>
      </c>
      <c r="O35" s="28">
        <f t="shared" si="2"/>
        <v>0.37537537537537535</v>
      </c>
      <c r="P35" s="28" t="str">
        <f>IF(O35&gt;60%,"chyba","ok")</f>
        <v>ok</v>
      </c>
      <c r="Q35" s="26">
        <v>400000</v>
      </c>
      <c r="R35" s="26">
        <v>400000</v>
      </c>
      <c r="S35" s="26"/>
      <c r="T35" s="29" t="s">
        <v>136</v>
      </c>
      <c r="U35" s="30"/>
      <c r="V35" s="31"/>
    </row>
    <row r="36" spans="1:22" ht="54" customHeight="1" x14ac:dyDescent="0.25">
      <c r="A36" s="21">
        <v>33</v>
      </c>
      <c r="B36" s="22">
        <v>13</v>
      </c>
      <c r="C36" s="23" t="s">
        <v>27</v>
      </c>
      <c r="D36" s="23" t="s">
        <v>15</v>
      </c>
      <c r="E36" s="24" t="s">
        <v>28</v>
      </c>
      <c r="F36" s="23" t="s">
        <v>29</v>
      </c>
      <c r="G36" s="25" t="s">
        <v>172</v>
      </c>
      <c r="H36" s="23">
        <v>24</v>
      </c>
      <c r="I36" s="23">
        <v>24</v>
      </c>
      <c r="J36" s="21">
        <f t="shared" ref="J36:J67" si="5">(H36+I36)/2</f>
        <v>24</v>
      </c>
      <c r="K36" s="26">
        <v>1026000</v>
      </c>
      <c r="L36" s="27">
        <f t="shared" ref="L36:L67" si="6">M36/K36</f>
        <v>0.61013645224171542</v>
      </c>
      <c r="M36" s="26">
        <v>626000</v>
      </c>
      <c r="N36" s="26">
        <v>400000</v>
      </c>
      <c r="O36" s="28">
        <f t="shared" ref="O36:O67" si="7">N36/K36</f>
        <v>0.38986354775828458</v>
      </c>
      <c r="P36" s="28" t="str">
        <f>IF(O36&gt;60%,"chyba","ok")</f>
        <v>ok</v>
      </c>
      <c r="Q36" s="26">
        <v>400000</v>
      </c>
      <c r="R36" s="26">
        <v>400000</v>
      </c>
      <c r="S36" s="26"/>
      <c r="T36" s="29" t="s">
        <v>136</v>
      </c>
      <c r="U36" s="30"/>
      <c r="V36" s="31"/>
    </row>
    <row r="37" spans="1:22" ht="54" customHeight="1" x14ac:dyDescent="0.25">
      <c r="A37" s="21">
        <v>34</v>
      </c>
      <c r="B37" s="22">
        <v>53</v>
      </c>
      <c r="C37" s="23" t="s">
        <v>75</v>
      </c>
      <c r="D37" s="23" t="s">
        <v>15</v>
      </c>
      <c r="E37" s="24" t="s">
        <v>76</v>
      </c>
      <c r="F37" s="23" t="s">
        <v>77</v>
      </c>
      <c r="G37" s="25" t="s">
        <v>197</v>
      </c>
      <c r="H37" s="23">
        <v>24</v>
      </c>
      <c r="I37" s="23">
        <v>24</v>
      </c>
      <c r="J37" s="21">
        <f t="shared" si="5"/>
        <v>24</v>
      </c>
      <c r="K37" s="26">
        <v>660000</v>
      </c>
      <c r="L37" s="27">
        <f t="shared" si="6"/>
        <v>0.61</v>
      </c>
      <c r="M37" s="26">
        <v>402600</v>
      </c>
      <c r="N37" s="26">
        <v>257400</v>
      </c>
      <c r="O37" s="28">
        <f t="shared" si="7"/>
        <v>0.39</v>
      </c>
      <c r="P37" s="28" t="str">
        <f>IF(O37&gt;60%,"chyba","ok")</f>
        <v>ok</v>
      </c>
      <c r="Q37" s="26">
        <v>257400</v>
      </c>
      <c r="R37" s="26">
        <v>257400</v>
      </c>
      <c r="S37" s="26"/>
      <c r="T37" s="29" t="s">
        <v>136</v>
      </c>
      <c r="U37" s="32"/>
      <c r="V37" s="31"/>
    </row>
    <row r="38" spans="1:22" ht="54" customHeight="1" x14ac:dyDescent="0.25">
      <c r="A38" s="21">
        <v>35</v>
      </c>
      <c r="B38" s="22">
        <v>104</v>
      </c>
      <c r="C38" s="23" t="s">
        <v>249</v>
      </c>
      <c r="D38" s="23" t="s">
        <v>15</v>
      </c>
      <c r="E38" s="24" t="s">
        <v>250</v>
      </c>
      <c r="F38" s="23" t="s">
        <v>252</v>
      </c>
      <c r="G38" s="25" t="s">
        <v>251</v>
      </c>
      <c r="H38" s="23">
        <v>24</v>
      </c>
      <c r="I38" s="23">
        <v>24</v>
      </c>
      <c r="J38" s="21">
        <f t="shared" si="5"/>
        <v>24</v>
      </c>
      <c r="K38" s="26">
        <v>996153</v>
      </c>
      <c r="L38" s="27">
        <f t="shared" si="6"/>
        <v>0.59845525737512206</v>
      </c>
      <c r="M38" s="26">
        <v>596153</v>
      </c>
      <c r="N38" s="26">
        <v>400000</v>
      </c>
      <c r="O38" s="28">
        <f t="shared" si="7"/>
        <v>0.40154474262487788</v>
      </c>
      <c r="P38" s="28"/>
      <c r="Q38" s="26">
        <v>400000</v>
      </c>
      <c r="R38" s="26">
        <v>400000</v>
      </c>
      <c r="S38" s="26"/>
      <c r="T38" s="29" t="s">
        <v>136</v>
      </c>
      <c r="U38" s="30"/>
      <c r="V38" s="31"/>
    </row>
    <row r="39" spans="1:22" ht="54" customHeight="1" x14ac:dyDescent="0.25">
      <c r="A39" s="21">
        <v>36</v>
      </c>
      <c r="B39" s="22">
        <v>43</v>
      </c>
      <c r="C39" s="23" t="s">
        <v>155</v>
      </c>
      <c r="D39" s="23" t="s">
        <v>15</v>
      </c>
      <c r="E39" s="24" t="s">
        <v>156</v>
      </c>
      <c r="F39" s="23" t="s">
        <v>157</v>
      </c>
      <c r="G39" s="25" t="s">
        <v>192</v>
      </c>
      <c r="H39" s="23">
        <v>23</v>
      </c>
      <c r="I39" s="23">
        <v>25</v>
      </c>
      <c r="J39" s="21">
        <f t="shared" si="5"/>
        <v>24</v>
      </c>
      <c r="K39" s="26">
        <v>906082</v>
      </c>
      <c r="L39" s="27">
        <f t="shared" si="6"/>
        <v>0.5640571162433422</v>
      </c>
      <c r="M39" s="26">
        <v>511082</v>
      </c>
      <c r="N39" s="26">
        <v>395000</v>
      </c>
      <c r="O39" s="28">
        <f t="shared" si="7"/>
        <v>0.4359428837566578</v>
      </c>
      <c r="P39" s="28" t="str">
        <f>IF(O39&gt;60%,"chyba","ok")</f>
        <v>ok</v>
      </c>
      <c r="Q39" s="26">
        <v>395000</v>
      </c>
      <c r="R39" s="26">
        <v>395000</v>
      </c>
      <c r="S39" s="26"/>
      <c r="T39" s="29" t="s">
        <v>136</v>
      </c>
      <c r="U39" s="30"/>
      <c r="V39" s="31"/>
    </row>
    <row r="40" spans="1:22" ht="54" customHeight="1" x14ac:dyDescent="0.25">
      <c r="A40" s="21">
        <v>37</v>
      </c>
      <c r="B40" s="22">
        <v>127</v>
      </c>
      <c r="C40" s="23" t="s">
        <v>275</v>
      </c>
      <c r="D40" s="23" t="s">
        <v>15</v>
      </c>
      <c r="E40" s="24" t="s">
        <v>276</v>
      </c>
      <c r="F40" s="23" t="s">
        <v>277</v>
      </c>
      <c r="G40" s="25" t="s">
        <v>278</v>
      </c>
      <c r="H40" s="23">
        <v>24</v>
      </c>
      <c r="I40" s="23">
        <v>24</v>
      </c>
      <c r="J40" s="21">
        <f t="shared" si="5"/>
        <v>24</v>
      </c>
      <c r="K40" s="26">
        <v>283000</v>
      </c>
      <c r="L40" s="27">
        <f t="shared" si="6"/>
        <v>0.56183745583038869</v>
      </c>
      <c r="M40" s="26">
        <v>159000</v>
      </c>
      <c r="N40" s="26">
        <v>124000</v>
      </c>
      <c r="O40" s="28">
        <f t="shared" si="7"/>
        <v>0.43816254416961131</v>
      </c>
      <c r="P40" s="28"/>
      <c r="Q40" s="26">
        <v>124000</v>
      </c>
      <c r="R40" s="26"/>
      <c r="S40" s="26">
        <v>124000</v>
      </c>
      <c r="T40" s="29" t="s">
        <v>136</v>
      </c>
      <c r="U40" s="30"/>
      <c r="V40" s="31"/>
    </row>
    <row r="41" spans="1:22" ht="54" customHeight="1" x14ac:dyDescent="0.25">
      <c r="A41" s="21">
        <v>38</v>
      </c>
      <c r="B41" s="22">
        <v>10</v>
      </c>
      <c r="C41" s="23" t="s">
        <v>167</v>
      </c>
      <c r="D41" s="23" t="s">
        <v>15</v>
      </c>
      <c r="E41" s="24" t="s">
        <v>169</v>
      </c>
      <c r="F41" s="23" t="s">
        <v>168</v>
      </c>
      <c r="G41" s="25" t="s">
        <v>170</v>
      </c>
      <c r="H41" s="23">
        <v>24</v>
      </c>
      <c r="I41" s="23">
        <v>24</v>
      </c>
      <c r="J41" s="21">
        <f t="shared" si="5"/>
        <v>24</v>
      </c>
      <c r="K41" s="26">
        <v>910000</v>
      </c>
      <c r="L41" s="27">
        <f t="shared" si="6"/>
        <v>0.56043956043956045</v>
      </c>
      <c r="M41" s="26">
        <v>510000</v>
      </c>
      <c r="N41" s="26">
        <v>400000</v>
      </c>
      <c r="O41" s="28">
        <f t="shared" si="7"/>
        <v>0.43956043956043955</v>
      </c>
      <c r="P41" s="28" t="str">
        <f t="shared" ref="P41:P55" si="8">IF(O41&gt;60%,"chyba","ok")</f>
        <v>ok</v>
      </c>
      <c r="Q41" s="26">
        <v>400000</v>
      </c>
      <c r="R41" s="26">
        <v>400000</v>
      </c>
      <c r="S41" s="26"/>
      <c r="T41" s="29" t="s">
        <v>136</v>
      </c>
      <c r="U41" s="30"/>
      <c r="V41" s="31"/>
    </row>
    <row r="42" spans="1:22" ht="54" customHeight="1" x14ac:dyDescent="0.25">
      <c r="A42" s="21">
        <v>39</v>
      </c>
      <c r="B42" s="22">
        <v>1</v>
      </c>
      <c r="C42" s="23" t="s">
        <v>163</v>
      </c>
      <c r="D42" s="23" t="s">
        <v>15</v>
      </c>
      <c r="E42" s="24" t="s">
        <v>164</v>
      </c>
      <c r="F42" s="23" t="s">
        <v>162</v>
      </c>
      <c r="G42" s="25" t="s">
        <v>165</v>
      </c>
      <c r="H42" s="23">
        <v>24</v>
      </c>
      <c r="I42" s="23">
        <v>24</v>
      </c>
      <c r="J42" s="21">
        <f t="shared" si="5"/>
        <v>24</v>
      </c>
      <c r="K42" s="26">
        <v>850000</v>
      </c>
      <c r="L42" s="27">
        <f t="shared" si="6"/>
        <v>0.52941176470588236</v>
      </c>
      <c r="M42" s="26">
        <v>450000</v>
      </c>
      <c r="N42" s="26">
        <v>400000</v>
      </c>
      <c r="O42" s="28">
        <f t="shared" si="7"/>
        <v>0.47058823529411764</v>
      </c>
      <c r="P42" s="28" t="str">
        <f t="shared" si="8"/>
        <v>ok</v>
      </c>
      <c r="Q42" s="26">
        <v>400000</v>
      </c>
      <c r="R42" s="26">
        <v>400000</v>
      </c>
      <c r="S42" s="26"/>
      <c r="T42" s="29" t="s">
        <v>136</v>
      </c>
      <c r="U42" s="30">
        <v>544</v>
      </c>
      <c r="V42" s="31"/>
    </row>
    <row r="43" spans="1:22" ht="54" customHeight="1" x14ac:dyDescent="0.25">
      <c r="A43" s="21">
        <v>40</v>
      </c>
      <c r="B43" s="22">
        <v>59</v>
      </c>
      <c r="C43" s="23" t="s">
        <v>72</v>
      </c>
      <c r="D43" s="23" t="s">
        <v>15</v>
      </c>
      <c r="E43" s="24" t="s">
        <v>73</v>
      </c>
      <c r="F43" s="23" t="s">
        <v>74</v>
      </c>
      <c r="G43" s="25" t="s">
        <v>204</v>
      </c>
      <c r="H43" s="23">
        <v>23</v>
      </c>
      <c r="I43" s="23">
        <v>25</v>
      </c>
      <c r="J43" s="21">
        <f t="shared" si="5"/>
        <v>24</v>
      </c>
      <c r="K43" s="26">
        <v>850000</v>
      </c>
      <c r="L43" s="27">
        <f t="shared" si="6"/>
        <v>0.52941176470588236</v>
      </c>
      <c r="M43" s="26">
        <v>450000</v>
      </c>
      <c r="N43" s="26">
        <v>400000</v>
      </c>
      <c r="O43" s="28">
        <f t="shared" si="7"/>
        <v>0.47058823529411764</v>
      </c>
      <c r="P43" s="28" t="str">
        <f t="shared" si="8"/>
        <v>ok</v>
      </c>
      <c r="Q43" s="26">
        <v>400000</v>
      </c>
      <c r="R43" s="26">
        <v>400000</v>
      </c>
      <c r="S43" s="26"/>
      <c r="T43" s="29" t="s">
        <v>136</v>
      </c>
      <c r="U43" s="30">
        <v>649</v>
      </c>
      <c r="V43" s="31"/>
    </row>
    <row r="44" spans="1:22" ht="54" customHeight="1" x14ac:dyDescent="0.25">
      <c r="A44" s="21">
        <v>41</v>
      </c>
      <c r="B44" s="22">
        <v>89</v>
      </c>
      <c r="C44" s="23" t="s">
        <v>236</v>
      </c>
      <c r="D44" s="23" t="s">
        <v>15</v>
      </c>
      <c r="E44" s="24" t="s">
        <v>238</v>
      </c>
      <c r="F44" s="23" t="s">
        <v>239</v>
      </c>
      <c r="G44" s="25" t="s">
        <v>237</v>
      </c>
      <c r="H44" s="23">
        <v>23</v>
      </c>
      <c r="I44" s="23">
        <v>24</v>
      </c>
      <c r="J44" s="21">
        <f t="shared" si="5"/>
        <v>23.5</v>
      </c>
      <c r="K44" s="26">
        <v>3300000</v>
      </c>
      <c r="L44" s="27">
        <f t="shared" si="6"/>
        <v>0.9242424242424242</v>
      </c>
      <c r="M44" s="26">
        <v>3050000</v>
      </c>
      <c r="N44" s="26">
        <v>250000</v>
      </c>
      <c r="O44" s="28">
        <f t="shared" si="7"/>
        <v>7.575757575757576E-2</v>
      </c>
      <c r="P44" s="28" t="str">
        <f t="shared" si="8"/>
        <v>ok</v>
      </c>
      <c r="Q44" s="26">
        <v>250000</v>
      </c>
      <c r="R44" s="26">
        <v>250000</v>
      </c>
      <c r="S44" s="26"/>
      <c r="T44" s="29" t="s">
        <v>136</v>
      </c>
      <c r="U44" s="30"/>
      <c r="V44" s="31"/>
    </row>
    <row r="45" spans="1:22" ht="54" customHeight="1" x14ac:dyDescent="0.25">
      <c r="A45" s="21">
        <v>42</v>
      </c>
      <c r="B45" s="22">
        <v>48</v>
      </c>
      <c r="C45" s="23" t="s">
        <v>106</v>
      </c>
      <c r="D45" s="23" t="s">
        <v>15</v>
      </c>
      <c r="E45" s="24" t="s">
        <v>107</v>
      </c>
      <c r="F45" s="23" t="s">
        <v>108</v>
      </c>
      <c r="G45" s="25" t="s">
        <v>195</v>
      </c>
      <c r="H45" s="23">
        <v>23</v>
      </c>
      <c r="I45" s="23">
        <v>24</v>
      </c>
      <c r="J45" s="21">
        <f t="shared" si="5"/>
        <v>23.5</v>
      </c>
      <c r="K45" s="26">
        <v>1892249</v>
      </c>
      <c r="L45" s="27">
        <f t="shared" si="6"/>
        <v>0.78861132969286807</v>
      </c>
      <c r="M45" s="26">
        <v>1492249</v>
      </c>
      <c r="N45" s="26">
        <v>400000</v>
      </c>
      <c r="O45" s="28">
        <f t="shared" si="7"/>
        <v>0.21138867030713188</v>
      </c>
      <c r="P45" s="28" t="str">
        <f t="shared" si="8"/>
        <v>ok</v>
      </c>
      <c r="Q45" s="26">
        <v>400000</v>
      </c>
      <c r="R45" s="26">
        <v>400000</v>
      </c>
      <c r="S45" s="26"/>
      <c r="T45" s="29" t="s">
        <v>136</v>
      </c>
      <c r="U45" s="30"/>
      <c r="V45" s="31"/>
    </row>
    <row r="46" spans="1:22" ht="54" customHeight="1" x14ac:dyDescent="0.25">
      <c r="A46" s="21">
        <v>43</v>
      </c>
      <c r="B46" s="22">
        <v>47</v>
      </c>
      <c r="C46" s="23" t="s">
        <v>129</v>
      </c>
      <c r="D46" s="23" t="s">
        <v>15</v>
      </c>
      <c r="E46" s="24" t="s">
        <v>130</v>
      </c>
      <c r="F46" s="23" t="s">
        <v>131</v>
      </c>
      <c r="G46" s="25" t="s">
        <v>194</v>
      </c>
      <c r="H46" s="23">
        <v>24</v>
      </c>
      <c r="I46" s="23">
        <v>23</v>
      </c>
      <c r="J46" s="21">
        <f t="shared" si="5"/>
        <v>23.5</v>
      </c>
      <c r="K46" s="26">
        <v>1200000</v>
      </c>
      <c r="L46" s="27">
        <f t="shared" si="6"/>
        <v>0.66666666666666663</v>
      </c>
      <c r="M46" s="26">
        <v>800000</v>
      </c>
      <c r="N46" s="26">
        <v>400000</v>
      </c>
      <c r="O46" s="28">
        <f t="shared" si="7"/>
        <v>0.33333333333333331</v>
      </c>
      <c r="P46" s="28" t="str">
        <f t="shared" si="8"/>
        <v>ok</v>
      </c>
      <c r="Q46" s="26">
        <v>400000</v>
      </c>
      <c r="R46" s="26">
        <v>400000</v>
      </c>
      <c r="S46" s="26"/>
      <c r="T46" s="29" t="s">
        <v>136</v>
      </c>
      <c r="U46" s="30"/>
      <c r="V46" s="31"/>
    </row>
    <row r="47" spans="1:22" ht="54" customHeight="1" x14ac:dyDescent="0.25">
      <c r="A47" s="21">
        <v>44</v>
      </c>
      <c r="B47" s="22">
        <v>49</v>
      </c>
      <c r="C47" s="23" t="s">
        <v>59</v>
      </c>
      <c r="D47" s="23" t="s">
        <v>15</v>
      </c>
      <c r="E47" s="24" t="s">
        <v>60</v>
      </c>
      <c r="F47" s="23" t="s">
        <v>61</v>
      </c>
      <c r="G47" s="25" t="s">
        <v>196</v>
      </c>
      <c r="H47" s="23">
        <v>23</v>
      </c>
      <c r="I47" s="23">
        <v>24</v>
      </c>
      <c r="J47" s="21">
        <f t="shared" si="5"/>
        <v>23.5</v>
      </c>
      <c r="K47" s="26">
        <v>850000</v>
      </c>
      <c r="L47" s="27">
        <f t="shared" si="6"/>
        <v>0.61176470588235299</v>
      </c>
      <c r="M47" s="26">
        <v>520000</v>
      </c>
      <c r="N47" s="26">
        <v>330000</v>
      </c>
      <c r="O47" s="28">
        <f t="shared" si="7"/>
        <v>0.38823529411764707</v>
      </c>
      <c r="P47" s="28" t="str">
        <f t="shared" si="8"/>
        <v>ok</v>
      </c>
      <c r="Q47" s="26">
        <v>330000</v>
      </c>
      <c r="R47" s="26">
        <v>330000</v>
      </c>
      <c r="S47" s="26"/>
      <c r="T47" s="29" t="s">
        <v>136</v>
      </c>
      <c r="U47" s="32"/>
      <c r="V47" s="34"/>
    </row>
    <row r="48" spans="1:22" ht="54" customHeight="1" x14ac:dyDescent="0.25">
      <c r="A48" s="21">
        <v>45</v>
      </c>
      <c r="B48" s="22">
        <v>54</v>
      </c>
      <c r="C48" s="23" t="s">
        <v>198</v>
      </c>
      <c r="D48" s="23" t="s">
        <v>15</v>
      </c>
      <c r="E48" s="24" t="s">
        <v>199</v>
      </c>
      <c r="F48" s="23" t="s">
        <v>200</v>
      </c>
      <c r="G48" s="25" t="s">
        <v>201</v>
      </c>
      <c r="H48" s="23">
        <v>23</v>
      </c>
      <c r="I48" s="23">
        <v>24</v>
      </c>
      <c r="J48" s="21">
        <f t="shared" si="5"/>
        <v>23.5</v>
      </c>
      <c r="K48" s="26">
        <v>1026000</v>
      </c>
      <c r="L48" s="27">
        <f t="shared" si="6"/>
        <v>0.61013645224171542</v>
      </c>
      <c r="M48" s="26">
        <v>626000</v>
      </c>
      <c r="N48" s="26">
        <v>400000</v>
      </c>
      <c r="O48" s="28">
        <f t="shared" si="7"/>
        <v>0.38986354775828458</v>
      </c>
      <c r="P48" s="28" t="str">
        <f t="shared" si="8"/>
        <v>ok</v>
      </c>
      <c r="Q48" s="26">
        <v>400000</v>
      </c>
      <c r="R48" s="26">
        <v>400000</v>
      </c>
      <c r="S48" s="26"/>
      <c r="T48" s="29" t="s">
        <v>136</v>
      </c>
      <c r="U48" s="30">
        <v>965</v>
      </c>
      <c r="V48" s="31"/>
    </row>
    <row r="49" spans="1:22" ht="54" customHeight="1" x14ac:dyDescent="0.25">
      <c r="A49" s="21">
        <v>46</v>
      </c>
      <c r="B49" s="22">
        <v>46</v>
      </c>
      <c r="C49" s="23" t="s">
        <v>115</v>
      </c>
      <c r="D49" s="23" t="s">
        <v>15</v>
      </c>
      <c r="E49" s="24" t="s">
        <v>116</v>
      </c>
      <c r="F49" s="23" t="s">
        <v>117</v>
      </c>
      <c r="G49" s="25" t="s">
        <v>193</v>
      </c>
      <c r="H49" s="23">
        <v>23</v>
      </c>
      <c r="I49" s="23">
        <v>24</v>
      </c>
      <c r="J49" s="21">
        <f t="shared" si="5"/>
        <v>23.5</v>
      </c>
      <c r="K49" s="26">
        <v>860700</v>
      </c>
      <c r="L49" s="27">
        <f t="shared" si="6"/>
        <v>0.61008481468572096</v>
      </c>
      <c r="M49" s="26">
        <v>525100</v>
      </c>
      <c r="N49" s="26">
        <v>335600</v>
      </c>
      <c r="O49" s="28">
        <f t="shared" si="7"/>
        <v>0.3899151853142791</v>
      </c>
      <c r="P49" s="28" t="str">
        <f t="shared" si="8"/>
        <v>ok</v>
      </c>
      <c r="Q49" s="26">
        <v>335600</v>
      </c>
      <c r="R49" s="26">
        <v>335600</v>
      </c>
      <c r="S49" s="26"/>
      <c r="T49" s="29" t="s">
        <v>136</v>
      </c>
      <c r="U49" s="30">
        <v>1296</v>
      </c>
      <c r="V49" s="31"/>
    </row>
    <row r="50" spans="1:22" ht="54" customHeight="1" x14ac:dyDescent="0.25">
      <c r="A50" s="21">
        <v>47</v>
      </c>
      <c r="B50" s="22">
        <v>60</v>
      </c>
      <c r="C50" s="23" t="s">
        <v>205</v>
      </c>
      <c r="D50" s="23" t="s">
        <v>15</v>
      </c>
      <c r="E50" s="24" t="s">
        <v>206</v>
      </c>
      <c r="F50" s="23" t="s">
        <v>207</v>
      </c>
      <c r="G50" s="25" t="s">
        <v>208</v>
      </c>
      <c r="H50" s="23">
        <v>23</v>
      </c>
      <c r="I50" s="23">
        <v>24</v>
      </c>
      <c r="J50" s="21">
        <f t="shared" si="5"/>
        <v>23.5</v>
      </c>
      <c r="K50" s="26">
        <v>984295</v>
      </c>
      <c r="L50" s="27">
        <f t="shared" si="6"/>
        <v>0.61007624746646072</v>
      </c>
      <c r="M50" s="26">
        <v>600495</v>
      </c>
      <c r="N50" s="26">
        <v>383800</v>
      </c>
      <c r="O50" s="28">
        <f t="shared" si="7"/>
        <v>0.38992375253353923</v>
      </c>
      <c r="P50" s="28" t="str">
        <f t="shared" si="8"/>
        <v>ok</v>
      </c>
      <c r="Q50" s="26">
        <v>383800</v>
      </c>
      <c r="R50" s="26">
        <v>383800</v>
      </c>
      <c r="S50" s="26"/>
      <c r="T50" s="29" t="s">
        <v>136</v>
      </c>
      <c r="U50" s="30">
        <v>1613</v>
      </c>
      <c r="V50" s="31"/>
    </row>
    <row r="51" spans="1:22" ht="54" customHeight="1" x14ac:dyDescent="0.25">
      <c r="A51" s="21">
        <v>48</v>
      </c>
      <c r="B51" s="22">
        <v>3</v>
      </c>
      <c r="C51" s="23" t="s">
        <v>158</v>
      </c>
      <c r="D51" s="23" t="s">
        <v>15</v>
      </c>
      <c r="E51" s="24" t="s">
        <v>160</v>
      </c>
      <c r="F51" s="23" t="s">
        <v>159</v>
      </c>
      <c r="G51" s="25" t="s">
        <v>161</v>
      </c>
      <c r="H51" s="23">
        <v>23</v>
      </c>
      <c r="I51" s="23">
        <v>24</v>
      </c>
      <c r="J51" s="21">
        <f t="shared" si="5"/>
        <v>23.5</v>
      </c>
      <c r="K51" s="26">
        <v>920000</v>
      </c>
      <c r="L51" s="27">
        <f t="shared" si="6"/>
        <v>0.56521739130434778</v>
      </c>
      <c r="M51" s="26">
        <v>520000</v>
      </c>
      <c r="N51" s="26">
        <v>400000</v>
      </c>
      <c r="O51" s="28">
        <f t="shared" si="7"/>
        <v>0.43478260869565216</v>
      </c>
      <c r="P51" s="28" t="str">
        <f t="shared" si="8"/>
        <v>ok</v>
      </c>
      <c r="Q51" s="26">
        <v>400000</v>
      </c>
      <c r="R51" s="26">
        <v>400000</v>
      </c>
      <c r="S51" s="26"/>
      <c r="T51" s="29" t="s">
        <v>136</v>
      </c>
      <c r="U51" s="30"/>
      <c r="V51" s="31"/>
    </row>
    <row r="52" spans="1:22" ht="54" customHeight="1" x14ac:dyDescent="0.25">
      <c r="A52" s="21">
        <v>49</v>
      </c>
      <c r="B52" s="22">
        <v>94</v>
      </c>
      <c r="C52" s="23" t="s">
        <v>24</v>
      </c>
      <c r="D52" s="23" t="s">
        <v>15</v>
      </c>
      <c r="E52" s="24" t="s">
        <v>25</v>
      </c>
      <c r="F52" s="23" t="s">
        <v>26</v>
      </c>
      <c r="G52" s="25" t="s">
        <v>243</v>
      </c>
      <c r="H52" s="23">
        <v>23</v>
      </c>
      <c r="I52" s="23">
        <v>24</v>
      </c>
      <c r="J52" s="21">
        <f t="shared" si="5"/>
        <v>23.5</v>
      </c>
      <c r="K52" s="26">
        <v>849526</v>
      </c>
      <c r="L52" s="27">
        <f t="shared" si="6"/>
        <v>0.52914919613996514</v>
      </c>
      <c r="M52" s="26">
        <v>449526</v>
      </c>
      <c r="N52" s="26">
        <v>400000</v>
      </c>
      <c r="O52" s="28">
        <f t="shared" si="7"/>
        <v>0.47085080386003492</v>
      </c>
      <c r="P52" s="28" t="str">
        <f t="shared" si="8"/>
        <v>ok</v>
      </c>
      <c r="Q52" s="26">
        <v>400000</v>
      </c>
      <c r="R52" s="26">
        <v>400000</v>
      </c>
      <c r="S52" s="26"/>
      <c r="T52" s="29" t="s">
        <v>136</v>
      </c>
      <c r="U52" s="30"/>
      <c r="V52" s="31"/>
    </row>
    <row r="53" spans="1:22" ht="54" customHeight="1" x14ac:dyDescent="0.25">
      <c r="A53" s="21">
        <v>50</v>
      </c>
      <c r="B53" s="22">
        <v>17</v>
      </c>
      <c r="C53" s="23" t="s">
        <v>91</v>
      </c>
      <c r="D53" s="23" t="s">
        <v>15</v>
      </c>
      <c r="E53" s="24" t="s">
        <v>92</v>
      </c>
      <c r="F53" s="23" t="s">
        <v>93</v>
      </c>
      <c r="G53" s="25" t="s">
        <v>173</v>
      </c>
      <c r="H53" s="23">
        <v>23</v>
      </c>
      <c r="I53" s="23">
        <v>24</v>
      </c>
      <c r="J53" s="21">
        <f t="shared" si="5"/>
        <v>23.5</v>
      </c>
      <c r="K53" s="26">
        <v>600000</v>
      </c>
      <c r="L53" s="27">
        <f t="shared" si="6"/>
        <v>0.5</v>
      </c>
      <c r="M53" s="26">
        <v>300000</v>
      </c>
      <c r="N53" s="26">
        <v>300000</v>
      </c>
      <c r="O53" s="28">
        <f t="shared" si="7"/>
        <v>0.5</v>
      </c>
      <c r="P53" s="28" t="str">
        <f t="shared" si="8"/>
        <v>ok</v>
      </c>
      <c r="Q53" s="26">
        <v>300000</v>
      </c>
      <c r="R53" s="26">
        <v>300000</v>
      </c>
      <c r="S53" s="26"/>
      <c r="T53" s="29" t="s">
        <v>136</v>
      </c>
      <c r="U53" s="32"/>
      <c r="V53" s="31"/>
    </row>
    <row r="54" spans="1:22" ht="54" customHeight="1" x14ac:dyDescent="0.25">
      <c r="A54" s="21">
        <v>51</v>
      </c>
      <c r="B54" s="22">
        <v>78</v>
      </c>
      <c r="C54" s="23" t="s">
        <v>78</v>
      </c>
      <c r="D54" s="23" t="s">
        <v>15</v>
      </c>
      <c r="E54" s="24" t="s">
        <v>79</v>
      </c>
      <c r="F54" s="23" t="s">
        <v>80</v>
      </c>
      <c r="G54" s="25" t="s">
        <v>226</v>
      </c>
      <c r="H54" s="23">
        <v>23</v>
      </c>
      <c r="I54" s="23">
        <v>24</v>
      </c>
      <c r="J54" s="21">
        <f t="shared" si="5"/>
        <v>23.5</v>
      </c>
      <c r="K54" s="26">
        <v>621450</v>
      </c>
      <c r="L54" s="27">
        <f t="shared" si="6"/>
        <v>0.43116904014804086</v>
      </c>
      <c r="M54" s="26">
        <v>267950</v>
      </c>
      <c r="N54" s="26">
        <v>353500</v>
      </c>
      <c r="O54" s="28">
        <f t="shared" si="7"/>
        <v>0.56883095985195908</v>
      </c>
      <c r="P54" s="28" t="str">
        <f t="shared" si="8"/>
        <v>ok</v>
      </c>
      <c r="Q54" s="26">
        <v>353500</v>
      </c>
      <c r="R54" s="26">
        <v>353500</v>
      </c>
      <c r="S54" s="26"/>
      <c r="T54" s="29" t="s">
        <v>136</v>
      </c>
      <c r="U54" s="30"/>
      <c r="V54" s="31"/>
    </row>
    <row r="55" spans="1:22" ht="54" customHeight="1" x14ac:dyDescent="0.25">
      <c r="A55" s="21">
        <v>52</v>
      </c>
      <c r="B55" s="22">
        <v>69</v>
      </c>
      <c r="C55" s="23" t="s">
        <v>220</v>
      </c>
      <c r="D55" s="23" t="s">
        <v>15</v>
      </c>
      <c r="E55" s="24" t="s">
        <v>221</v>
      </c>
      <c r="F55" s="23" t="s">
        <v>222</v>
      </c>
      <c r="G55" s="25" t="s">
        <v>223</v>
      </c>
      <c r="H55" s="23">
        <v>23</v>
      </c>
      <c r="I55" s="23">
        <v>24</v>
      </c>
      <c r="J55" s="21">
        <f t="shared" si="5"/>
        <v>23.5</v>
      </c>
      <c r="K55" s="26">
        <v>435000</v>
      </c>
      <c r="L55" s="27">
        <f t="shared" si="6"/>
        <v>0.42</v>
      </c>
      <c r="M55" s="26">
        <v>182700</v>
      </c>
      <c r="N55" s="26">
        <v>252300</v>
      </c>
      <c r="O55" s="28">
        <f t="shared" si="7"/>
        <v>0.57999999999999996</v>
      </c>
      <c r="P55" s="28" t="str">
        <f t="shared" si="8"/>
        <v>ok</v>
      </c>
      <c r="Q55" s="26">
        <v>252300</v>
      </c>
      <c r="R55" s="26">
        <v>252300</v>
      </c>
      <c r="S55" s="26"/>
      <c r="T55" s="29" t="s">
        <v>136</v>
      </c>
      <c r="U55" s="30"/>
      <c r="V55" s="31"/>
    </row>
    <row r="56" spans="1:22" ht="54" customHeight="1" x14ac:dyDescent="0.25">
      <c r="A56" s="21">
        <v>53</v>
      </c>
      <c r="B56" s="22">
        <v>92</v>
      </c>
      <c r="C56" s="23" t="s">
        <v>233</v>
      </c>
      <c r="D56" s="23" t="s">
        <v>15</v>
      </c>
      <c r="E56" s="24" t="s">
        <v>234</v>
      </c>
      <c r="F56" s="23" t="s">
        <v>235</v>
      </c>
      <c r="G56" s="25" t="s">
        <v>241</v>
      </c>
      <c r="H56" s="23">
        <v>23</v>
      </c>
      <c r="I56" s="23">
        <v>24</v>
      </c>
      <c r="J56" s="21">
        <f t="shared" si="5"/>
        <v>23.5</v>
      </c>
      <c r="K56" s="26">
        <v>687000</v>
      </c>
      <c r="L56" s="27">
        <f t="shared" si="6"/>
        <v>0.41775836972343522</v>
      </c>
      <c r="M56" s="26">
        <v>287000</v>
      </c>
      <c r="N56" s="26">
        <v>400000</v>
      </c>
      <c r="O56" s="28">
        <f t="shared" si="7"/>
        <v>0.58224163027656473</v>
      </c>
      <c r="P56" s="28"/>
      <c r="Q56" s="26">
        <v>400000</v>
      </c>
      <c r="R56" s="26">
        <v>400000</v>
      </c>
      <c r="S56" s="26"/>
      <c r="T56" s="29" t="s">
        <v>136</v>
      </c>
      <c r="U56" s="30"/>
      <c r="V56" s="31"/>
    </row>
    <row r="57" spans="1:22" ht="54" customHeight="1" x14ac:dyDescent="0.25">
      <c r="A57" s="21">
        <v>54</v>
      </c>
      <c r="B57" s="22">
        <v>64</v>
      </c>
      <c r="C57" s="23" t="s">
        <v>213</v>
      </c>
      <c r="D57" s="23" t="s">
        <v>15</v>
      </c>
      <c r="E57" s="24" t="s">
        <v>214</v>
      </c>
      <c r="F57" s="23" t="s">
        <v>215</v>
      </c>
      <c r="G57" s="25" t="s">
        <v>216</v>
      </c>
      <c r="H57" s="23">
        <v>23</v>
      </c>
      <c r="I57" s="23">
        <v>24</v>
      </c>
      <c r="J57" s="21">
        <f t="shared" si="5"/>
        <v>23.5</v>
      </c>
      <c r="K57" s="26">
        <v>629140</v>
      </c>
      <c r="L57" s="27">
        <f t="shared" si="6"/>
        <v>0.41189560352226851</v>
      </c>
      <c r="M57" s="26">
        <v>259140</v>
      </c>
      <c r="N57" s="26">
        <v>370000</v>
      </c>
      <c r="O57" s="28">
        <f t="shared" si="7"/>
        <v>0.58810439647773149</v>
      </c>
      <c r="P57" s="28" t="str">
        <f t="shared" ref="P57:P62" si="9">IF(O57&gt;60%,"chyba","ok")</f>
        <v>ok</v>
      </c>
      <c r="Q57" s="26">
        <v>370000</v>
      </c>
      <c r="R57" s="26">
        <v>370000</v>
      </c>
      <c r="S57" s="26"/>
      <c r="T57" s="29" t="s">
        <v>136</v>
      </c>
      <c r="U57" s="30"/>
      <c r="V57" s="31"/>
    </row>
    <row r="58" spans="1:22" ht="54" customHeight="1" x14ac:dyDescent="0.25">
      <c r="A58" s="21">
        <v>55</v>
      </c>
      <c r="B58" s="22">
        <v>128</v>
      </c>
      <c r="C58" s="23" t="s">
        <v>100</v>
      </c>
      <c r="D58" s="23" t="s">
        <v>15</v>
      </c>
      <c r="E58" s="24" t="s">
        <v>105</v>
      </c>
      <c r="F58" s="23" t="s">
        <v>101</v>
      </c>
      <c r="G58" s="25" t="s">
        <v>279</v>
      </c>
      <c r="H58" s="23">
        <v>23</v>
      </c>
      <c r="I58" s="23">
        <v>24</v>
      </c>
      <c r="J58" s="21">
        <f t="shared" si="5"/>
        <v>23.5</v>
      </c>
      <c r="K58" s="26">
        <v>170000</v>
      </c>
      <c r="L58" s="27">
        <f t="shared" si="6"/>
        <v>0.41176470588235292</v>
      </c>
      <c r="M58" s="26">
        <v>70000</v>
      </c>
      <c r="N58" s="26">
        <v>100000</v>
      </c>
      <c r="O58" s="28">
        <f t="shared" si="7"/>
        <v>0.58823529411764708</v>
      </c>
      <c r="P58" s="28" t="str">
        <f t="shared" si="9"/>
        <v>ok</v>
      </c>
      <c r="Q58" s="26">
        <v>100000</v>
      </c>
      <c r="R58" s="26">
        <v>100000</v>
      </c>
      <c r="S58" s="26"/>
      <c r="T58" s="29" t="s">
        <v>136</v>
      </c>
      <c r="U58" s="30"/>
      <c r="V58" s="33"/>
    </row>
    <row r="59" spans="1:22" ht="54" customHeight="1" x14ac:dyDescent="0.25">
      <c r="A59" s="21">
        <v>56</v>
      </c>
      <c r="B59" s="22">
        <v>82</v>
      </c>
      <c r="C59" s="23" t="s">
        <v>149</v>
      </c>
      <c r="D59" s="23" t="s">
        <v>15</v>
      </c>
      <c r="E59" s="24" t="s">
        <v>150</v>
      </c>
      <c r="F59" s="23" t="s">
        <v>151</v>
      </c>
      <c r="G59" s="25" t="s">
        <v>228</v>
      </c>
      <c r="H59" s="23">
        <v>23</v>
      </c>
      <c r="I59" s="23">
        <v>23</v>
      </c>
      <c r="J59" s="21">
        <f t="shared" si="5"/>
        <v>23</v>
      </c>
      <c r="K59" s="26">
        <v>1352786.4</v>
      </c>
      <c r="L59" s="27">
        <f t="shared" si="6"/>
        <v>0.81519624975531979</v>
      </c>
      <c r="M59" s="26">
        <v>1102786.3999999999</v>
      </c>
      <c r="N59" s="26">
        <v>250000</v>
      </c>
      <c r="O59" s="28">
        <f t="shared" si="7"/>
        <v>0.18480375024468018</v>
      </c>
      <c r="P59" s="28" t="str">
        <f t="shared" si="9"/>
        <v>ok</v>
      </c>
      <c r="Q59" s="26">
        <v>250000</v>
      </c>
      <c r="R59" s="26"/>
      <c r="S59" s="26">
        <v>250000</v>
      </c>
      <c r="T59" s="29" t="s">
        <v>136</v>
      </c>
      <c r="U59" s="30"/>
      <c r="V59" s="31"/>
    </row>
    <row r="60" spans="1:22" ht="54" customHeight="1" x14ac:dyDescent="0.25">
      <c r="A60" s="21">
        <v>57</v>
      </c>
      <c r="B60" s="22">
        <v>63</v>
      </c>
      <c r="C60" s="23" t="s">
        <v>209</v>
      </c>
      <c r="D60" s="23" t="s">
        <v>15</v>
      </c>
      <c r="E60" s="24" t="s">
        <v>210</v>
      </c>
      <c r="F60" s="23" t="s">
        <v>211</v>
      </c>
      <c r="G60" s="25" t="s">
        <v>212</v>
      </c>
      <c r="H60" s="23">
        <v>23</v>
      </c>
      <c r="I60" s="23">
        <v>23</v>
      </c>
      <c r="J60" s="21">
        <f t="shared" si="5"/>
        <v>23</v>
      </c>
      <c r="K60" s="26">
        <v>1641759</v>
      </c>
      <c r="L60" s="27">
        <f t="shared" si="6"/>
        <v>0.75635888093197601</v>
      </c>
      <c r="M60" s="26">
        <v>1241759</v>
      </c>
      <c r="N60" s="26">
        <v>400000</v>
      </c>
      <c r="O60" s="28">
        <f t="shared" si="7"/>
        <v>0.24364111906802399</v>
      </c>
      <c r="P60" s="28" t="str">
        <f t="shared" si="9"/>
        <v>ok</v>
      </c>
      <c r="Q60" s="26">
        <v>400000</v>
      </c>
      <c r="R60" s="26">
        <v>400000</v>
      </c>
      <c r="S60" s="26"/>
      <c r="T60" s="29" t="s">
        <v>136</v>
      </c>
      <c r="U60" s="30"/>
      <c r="V60" s="31"/>
    </row>
    <row r="61" spans="1:22" ht="54" customHeight="1" x14ac:dyDescent="0.25">
      <c r="A61" s="21">
        <v>58</v>
      </c>
      <c r="B61" s="22">
        <v>9</v>
      </c>
      <c r="C61" s="23" t="s">
        <v>85</v>
      </c>
      <c r="D61" s="23" t="s">
        <v>43</v>
      </c>
      <c r="E61" s="24" t="s">
        <v>86</v>
      </c>
      <c r="F61" s="23" t="s">
        <v>87</v>
      </c>
      <c r="G61" s="25" t="s">
        <v>166</v>
      </c>
      <c r="H61" s="23">
        <v>23</v>
      </c>
      <c r="I61" s="23">
        <v>23</v>
      </c>
      <c r="J61" s="21">
        <f t="shared" si="5"/>
        <v>23</v>
      </c>
      <c r="K61" s="26">
        <v>1115620</v>
      </c>
      <c r="L61" s="27">
        <f t="shared" si="6"/>
        <v>0.64145497570857457</v>
      </c>
      <c r="M61" s="26">
        <v>715620</v>
      </c>
      <c r="N61" s="26">
        <v>400000</v>
      </c>
      <c r="O61" s="28">
        <f t="shared" si="7"/>
        <v>0.35854502429142537</v>
      </c>
      <c r="P61" s="28" t="str">
        <f t="shared" si="9"/>
        <v>ok</v>
      </c>
      <c r="Q61" s="26">
        <v>400000</v>
      </c>
      <c r="R61" s="26">
        <v>400000</v>
      </c>
      <c r="S61" s="26"/>
      <c r="T61" s="29" t="s">
        <v>136</v>
      </c>
      <c r="U61" s="32"/>
      <c r="V61" s="31"/>
    </row>
    <row r="62" spans="1:22" ht="54" customHeight="1" x14ac:dyDescent="0.25">
      <c r="A62" s="21">
        <v>59</v>
      </c>
      <c r="B62" s="22">
        <v>39</v>
      </c>
      <c r="C62" s="23" t="s">
        <v>146</v>
      </c>
      <c r="D62" s="23" t="s">
        <v>15</v>
      </c>
      <c r="E62" s="24" t="s">
        <v>147</v>
      </c>
      <c r="F62" s="23" t="s">
        <v>148</v>
      </c>
      <c r="G62" s="25" t="s">
        <v>191</v>
      </c>
      <c r="H62" s="23">
        <v>23</v>
      </c>
      <c r="I62" s="23">
        <v>23</v>
      </c>
      <c r="J62" s="21">
        <f t="shared" si="5"/>
        <v>23</v>
      </c>
      <c r="K62" s="26">
        <v>670000</v>
      </c>
      <c r="L62" s="27">
        <f t="shared" si="6"/>
        <v>0.62686567164179108</v>
      </c>
      <c r="M62" s="26">
        <v>420000</v>
      </c>
      <c r="N62" s="26">
        <v>250000</v>
      </c>
      <c r="O62" s="28">
        <f t="shared" si="7"/>
        <v>0.37313432835820898</v>
      </c>
      <c r="P62" s="28" t="str">
        <f t="shared" si="9"/>
        <v>ok</v>
      </c>
      <c r="Q62" s="26">
        <v>250000</v>
      </c>
      <c r="R62" s="26">
        <v>250000</v>
      </c>
      <c r="S62" s="26"/>
      <c r="T62" s="29" t="s">
        <v>136</v>
      </c>
      <c r="U62" s="30"/>
      <c r="V62" s="31"/>
    </row>
    <row r="63" spans="1:22" ht="54" customHeight="1" x14ac:dyDescent="0.25">
      <c r="A63" s="21">
        <v>60</v>
      </c>
      <c r="B63" s="22">
        <v>112</v>
      </c>
      <c r="C63" s="23" t="s">
        <v>257</v>
      </c>
      <c r="D63" s="23" t="s">
        <v>15</v>
      </c>
      <c r="E63" s="24" t="s">
        <v>258</v>
      </c>
      <c r="F63" s="23" t="s">
        <v>259</v>
      </c>
      <c r="G63" s="25" t="s">
        <v>260</v>
      </c>
      <c r="H63" s="23">
        <v>23</v>
      </c>
      <c r="I63" s="23">
        <v>23</v>
      </c>
      <c r="J63" s="21">
        <f t="shared" si="5"/>
        <v>23</v>
      </c>
      <c r="K63" s="26">
        <v>647763.61</v>
      </c>
      <c r="L63" s="27">
        <f t="shared" si="6"/>
        <v>0.61405673900082158</v>
      </c>
      <c r="M63" s="26">
        <v>397763.61</v>
      </c>
      <c r="N63" s="26">
        <v>250000</v>
      </c>
      <c r="O63" s="28">
        <f t="shared" si="7"/>
        <v>0.38594326099917842</v>
      </c>
      <c r="P63" s="28"/>
      <c r="Q63" s="26">
        <v>250000</v>
      </c>
      <c r="R63" s="26">
        <v>250000</v>
      </c>
      <c r="S63" s="26"/>
      <c r="T63" s="29" t="s">
        <v>136</v>
      </c>
      <c r="U63" s="30"/>
      <c r="V63" s="31"/>
    </row>
    <row r="64" spans="1:22" ht="54" customHeight="1" x14ac:dyDescent="0.25">
      <c r="A64" s="21">
        <v>61</v>
      </c>
      <c r="B64" s="22">
        <v>121</v>
      </c>
      <c r="C64" s="23" t="s">
        <v>264</v>
      </c>
      <c r="D64" s="23" t="s">
        <v>15</v>
      </c>
      <c r="E64" s="24" t="s">
        <v>265</v>
      </c>
      <c r="F64" s="23" t="s">
        <v>267</v>
      </c>
      <c r="G64" s="35" t="s">
        <v>266</v>
      </c>
      <c r="H64" s="36">
        <v>23</v>
      </c>
      <c r="I64" s="36">
        <v>23</v>
      </c>
      <c r="J64" s="37">
        <f t="shared" si="5"/>
        <v>23</v>
      </c>
      <c r="K64" s="38">
        <v>965355</v>
      </c>
      <c r="L64" s="39">
        <f t="shared" si="6"/>
        <v>0.5856446592186294</v>
      </c>
      <c r="M64" s="38">
        <v>565355</v>
      </c>
      <c r="N64" s="38">
        <v>400000</v>
      </c>
      <c r="O64" s="40">
        <f t="shared" si="7"/>
        <v>0.4143553407813706</v>
      </c>
      <c r="P64" s="40"/>
      <c r="Q64" s="38">
        <v>400000</v>
      </c>
      <c r="R64" s="38">
        <v>400000</v>
      </c>
      <c r="S64" s="38"/>
      <c r="T64" s="29" t="s">
        <v>136</v>
      </c>
      <c r="U64" s="41"/>
      <c r="V64" s="42"/>
    </row>
    <row r="65" spans="1:22" ht="54" customHeight="1" x14ac:dyDescent="0.25">
      <c r="A65" s="21">
        <v>62</v>
      </c>
      <c r="B65" s="22">
        <v>32</v>
      </c>
      <c r="C65" s="23" t="s">
        <v>118</v>
      </c>
      <c r="D65" s="23" t="s">
        <v>15</v>
      </c>
      <c r="E65" s="24" t="s">
        <v>119</v>
      </c>
      <c r="F65" s="23" t="s">
        <v>120</v>
      </c>
      <c r="G65" s="25" t="s">
        <v>187</v>
      </c>
      <c r="H65" s="23">
        <v>24</v>
      </c>
      <c r="I65" s="23">
        <v>22</v>
      </c>
      <c r="J65" s="21">
        <f t="shared" si="5"/>
        <v>23</v>
      </c>
      <c r="K65" s="26">
        <v>505000</v>
      </c>
      <c r="L65" s="27">
        <f t="shared" si="6"/>
        <v>0.58415841584158412</v>
      </c>
      <c r="M65" s="26">
        <v>295000</v>
      </c>
      <c r="N65" s="26">
        <v>210000</v>
      </c>
      <c r="O65" s="28">
        <f t="shared" si="7"/>
        <v>0.41584158415841582</v>
      </c>
      <c r="P65" s="28" t="str">
        <f>IF(O65&gt;60%,"chyba","ok")</f>
        <v>ok</v>
      </c>
      <c r="Q65" s="26">
        <v>210000</v>
      </c>
      <c r="R65" s="26">
        <v>210000</v>
      </c>
      <c r="S65" s="26"/>
      <c r="T65" s="29" t="s">
        <v>136</v>
      </c>
      <c r="U65" s="30"/>
      <c r="V65" s="31"/>
    </row>
    <row r="66" spans="1:22" ht="54" customHeight="1" x14ac:dyDescent="0.25">
      <c r="A66" s="21">
        <v>63</v>
      </c>
      <c r="B66" s="22">
        <v>126</v>
      </c>
      <c r="C66" s="23" t="s">
        <v>126</v>
      </c>
      <c r="D66" s="23" t="s">
        <v>15</v>
      </c>
      <c r="E66" s="24" t="s">
        <v>127</v>
      </c>
      <c r="F66" s="23" t="s">
        <v>128</v>
      </c>
      <c r="G66" s="25" t="s">
        <v>274</v>
      </c>
      <c r="H66" s="23">
        <v>23</v>
      </c>
      <c r="I66" s="23">
        <v>23</v>
      </c>
      <c r="J66" s="21">
        <f t="shared" si="5"/>
        <v>23</v>
      </c>
      <c r="K66" s="26">
        <v>675000</v>
      </c>
      <c r="L66" s="27">
        <f t="shared" si="6"/>
        <v>0.51851851851851849</v>
      </c>
      <c r="M66" s="26">
        <v>350000</v>
      </c>
      <c r="N66" s="26">
        <v>325000</v>
      </c>
      <c r="O66" s="28">
        <f t="shared" si="7"/>
        <v>0.48148148148148145</v>
      </c>
      <c r="P66" s="28" t="str">
        <f>IF(O66&gt;60%,"chyba","ok")</f>
        <v>ok</v>
      </c>
      <c r="Q66" s="26">
        <v>325000</v>
      </c>
      <c r="R66" s="26">
        <v>325000</v>
      </c>
      <c r="S66" s="26"/>
      <c r="T66" s="29" t="s">
        <v>136</v>
      </c>
      <c r="U66" s="30"/>
      <c r="V66" s="31"/>
    </row>
    <row r="67" spans="1:22" ht="54" customHeight="1" x14ac:dyDescent="0.25">
      <c r="A67" s="21">
        <v>64</v>
      </c>
      <c r="B67" s="22">
        <v>105</v>
      </c>
      <c r="C67" s="23" t="s">
        <v>112</v>
      </c>
      <c r="D67" s="23" t="s">
        <v>15</v>
      </c>
      <c r="E67" s="24" t="s">
        <v>113</v>
      </c>
      <c r="F67" s="23" t="s">
        <v>114</v>
      </c>
      <c r="G67" s="25" t="s">
        <v>253</v>
      </c>
      <c r="H67" s="23">
        <v>23</v>
      </c>
      <c r="I67" s="23">
        <v>23</v>
      </c>
      <c r="J67" s="21">
        <f t="shared" si="5"/>
        <v>23</v>
      </c>
      <c r="K67" s="26">
        <v>500000</v>
      </c>
      <c r="L67" s="27">
        <f t="shared" si="6"/>
        <v>0.5</v>
      </c>
      <c r="M67" s="26">
        <v>250000</v>
      </c>
      <c r="N67" s="26">
        <v>250000</v>
      </c>
      <c r="O67" s="28">
        <f t="shared" si="7"/>
        <v>0.5</v>
      </c>
      <c r="P67" s="28" t="str">
        <f>IF(O67&gt;60%,"chyba","ok")</f>
        <v>ok</v>
      </c>
      <c r="Q67" s="26">
        <v>250000</v>
      </c>
      <c r="R67" s="26">
        <v>250000</v>
      </c>
      <c r="S67" s="26"/>
      <c r="T67" s="29" t="s">
        <v>136</v>
      </c>
      <c r="U67" s="30"/>
      <c r="V67" s="31"/>
    </row>
    <row r="68" spans="1:22" ht="54" customHeight="1" thickBot="1" x14ac:dyDescent="0.3">
      <c r="A68" s="21">
        <v>65</v>
      </c>
      <c r="B68" s="22">
        <v>66</v>
      </c>
      <c r="C68" s="23" t="s">
        <v>140</v>
      </c>
      <c r="D68" s="23" t="s">
        <v>15</v>
      </c>
      <c r="E68" s="24" t="s">
        <v>141</v>
      </c>
      <c r="F68" s="23" t="s">
        <v>142</v>
      </c>
      <c r="G68" s="25" t="s">
        <v>217</v>
      </c>
      <c r="H68" s="23">
        <v>23</v>
      </c>
      <c r="I68" s="23">
        <v>23</v>
      </c>
      <c r="J68" s="21">
        <f t="shared" ref="J68:J73" si="10">(H68+I68)/2</f>
        <v>23</v>
      </c>
      <c r="K68" s="26">
        <v>421500</v>
      </c>
      <c r="L68" s="27">
        <f t="shared" ref="L68:L73" si="11">M68/K68</f>
        <v>0.44009489916963229</v>
      </c>
      <c r="M68" s="26">
        <v>185500</v>
      </c>
      <c r="N68" s="26">
        <v>236000</v>
      </c>
      <c r="O68" s="28">
        <f t="shared" ref="O68:O73" si="12">N68/K68</f>
        <v>0.55990510083036771</v>
      </c>
      <c r="P68" s="28" t="str">
        <f>IF(O68&gt;60%,"chyba","ok")</f>
        <v>ok</v>
      </c>
      <c r="Q68" s="26">
        <v>236000</v>
      </c>
      <c r="R68" s="26">
        <v>236000</v>
      </c>
      <c r="S68" s="26"/>
      <c r="T68" s="43" t="s">
        <v>136</v>
      </c>
      <c r="U68" s="41"/>
      <c r="V68" s="44"/>
    </row>
    <row r="69" spans="1:22" ht="54" customHeight="1" thickTop="1" x14ac:dyDescent="0.25">
      <c r="A69" s="45">
        <v>66</v>
      </c>
      <c r="B69" s="46">
        <v>109</v>
      </c>
      <c r="C69" s="47" t="s">
        <v>288</v>
      </c>
      <c r="D69" s="47" t="s">
        <v>15</v>
      </c>
      <c r="E69" s="48" t="s">
        <v>289</v>
      </c>
      <c r="F69" s="47" t="s">
        <v>290</v>
      </c>
      <c r="G69" s="49" t="s">
        <v>291</v>
      </c>
      <c r="H69" s="47">
        <v>23</v>
      </c>
      <c r="I69" s="47">
        <v>23</v>
      </c>
      <c r="J69" s="45">
        <f t="shared" si="10"/>
        <v>23</v>
      </c>
      <c r="K69" s="50">
        <v>680000</v>
      </c>
      <c r="L69" s="51">
        <f t="shared" si="11"/>
        <v>0.41176470588235292</v>
      </c>
      <c r="M69" s="50">
        <v>280000</v>
      </c>
      <c r="N69" s="50">
        <v>400000</v>
      </c>
      <c r="O69" s="52">
        <f t="shared" si="12"/>
        <v>0.58823529411764708</v>
      </c>
      <c r="P69" s="52" t="str">
        <f>IF(O69&gt;60%,"chyba","ok")</f>
        <v>ok</v>
      </c>
      <c r="Q69" s="50">
        <v>400000</v>
      </c>
      <c r="R69" s="50">
        <v>400000</v>
      </c>
      <c r="S69" s="50"/>
      <c r="T69" s="53" t="s">
        <v>136</v>
      </c>
      <c r="U69" s="54"/>
      <c r="V69" s="55"/>
    </row>
    <row r="70" spans="1:22" ht="54" customHeight="1" x14ac:dyDescent="0.25">
      <c r="A70" s="21">
        <v>67</v>
      </c>
      <c r="B70" s="22">
        <v>110</v>
      </c>
      <c r="C70" s="23" t="s">
        <v>292</v>
      </c>
      <c r="D70" s="23" t="s">
        <v>15</v>
      </c>
      <c r="E70" s="24" t="s">
        <v>293</v>
      </c>
      <c r="F70" s="23" t="s">
        <v>294</v>
      </c>
      <c r="G70" s="25" t="s">
        <v>295</v>
      </c>
      <c r="H70" s="23">
        <v>23</v>
      </c>
      <c r="I70" s="23">
        <v>23</v>
      </c>
      <c r="J70" s="21">
        <f t="shared" si="10"/>
        <v>23</v>
      </c>
      <c r="K70" s="26">
        <v>501227</v>
      </c>
      <c r="L70" s="27">
        <f t="shared" si="11"/>
        <v>0.41064627404349724</v>
      </c>
      <c r="M70" s="26">
        <v>205827</v>
      </c>
      <c r="N70" s="26">
        <v>295400</v>
      </c>
      <c r="O70" s="28">
        <f t="shared" si="12"/>
        <v>0.58935372595650271</v>
      </c>
      <c r="P70" s="28"/>
      <c r="Q70" s="26">
        <v>295400</v>
      </c>
      <c r="R70" s="26">
        <v>295400</v>
      </c>
      <c r="S70" s="26"/>
      <c r="T70" s="29" t="s">
        <v>136</v>
      </c>
      <c r="U70" s="31"/>
      <c r="V70" s="31"/>
    </row>
    <row r="71" spans="1:22" ht="54" customHeight="1" x14ac:dyDescent="0.25">
      <c r="A71" s="21">
        <v>68</v>
      </c>
      <c r="B71" s="22">
        <v>90</v>
      </c>
      <c r="C71" s="23" t="s">
        <v>296</v>
      </c>
      <c r="D71" s="23" t="s">
        <v>15</v>
      </c>
      <c r="E71" s="24" t="s">
        <v>297</v>
      </c>
      <c r="F71" s="23" t="s">
        <v>298</v>
      </c>
      <c r="G71" s="25" t="s">
        <v>299</v>
      </c>
      <c r="H71" s="23">
        <v>23</v>
      </c>
      <c r="I71" s="23">
        <v>23</v>
      </c>
      <c r="J71" s="21">
        <f t="shared" si="10"/>
        <v>23</v>
      </c>
      <c r="K71" s="26">
        <v>640700</v>
      </c>
      <c r="L71" s="27">
        <f t="shared" si="11"/>
        <v>0.41048852817231152</v>
      </c>
      <c r="M71" s="26">
        <v>263000</v>
      </c>
      <c r="N71" s="26">
        <v>377700</v>
      </c>
      <c r="O71" s="28">
        <f t="shared" si="12"/>
        <v>0.58951147182768848</v>
      </c>
      <c r="P71" s="28" t="str">
        <f>IF(O71&gt;60%,"chyba","ok")</f>
        <v>ok</v>
      </c>
      <c r="Q71" s="26">
        <v>377700</v>
      </c>
      <c r="R71" s="26">
        <v>377700</v>
      </c>
      <c r="S71" s="26"/>
      <c r="T71" s="29" t="s">
        <v>136</v>
      </c>
      <c r="U71" s="31"/>
      <c r="V71" s="31"/>
    </row>
    <row r="72" spans="1:22" ht="54" customHeight="1" x14ac:dyDescent="0.25">
      <c r="A72" s="21">
        <v>69</v>
      </c>
      <c r="B72" s="22">
        <v>123</v>
      </c>
      <c r="C72" s="23" t="s">
        <v>300</v>
      </c>
      <c r="D72" s="23" t="s">
        <v>31</v>
      </c>
      <c r="E72" s="24" t="s">
        <v>301</v>
      </c>
      <c r="F72" s="23" t="s">
        <v>302</v>
      </c>
      <c r="G72" s="25" t="s">
        <v>303</v>
      </c>
      <c r="H72" s="23">
        <v>23</v>
      </c>
      <c r="I72" s="23">
        <v>23</v>
      </c>
      <c r="J72" s="21">
        <f t="shared" si="10"/>
        <v>23</v>
      </c>
      <c r="K72" s="26">
        <v>634500</v>
      </c>
      <c r="L72" s="27">
        <f t="shared" si="11"/>
        <v>0.4</v>
      </c>
      <c r="M72" s="26">
        <v>253800</v>
      </c>
      <c r="N72" s="26">
        <v>380700</v>
      </c>
      <c r="O72" s="28">
        <f t="shared" si="12"/>
        <v>0.6</v>
      </c>
      <c r="P72" s="28"/>
      <c r="Q72" s="26">
        <v>380700</v>
      </c>
      <c r="R72" s="26">
        <v>380700</v>
      </c>
      <c r="S72" s="26"/>
      <c r="T72" s="29" t="s">
        <v>136</v>
      </c>
      <c r="U72" s="31">
        <v>394</v>
      </c>
      <c r="V72" s="31"/>
    </row>
    <row r="73" spans="1:22" ht="54" customHeight="1" thickBot="1" x14ac:dyDescent="0.3">
      <c r="A73" s="56">
        <v>70</v>
      </c>
      <c r="B73" s="57">
        <v>44</v>
      </c>
      <c r="C73" s="58" t="s">
        <v>304</v>
      </c>
      <c r="D73" s="58" t="s">
        <v>15</v>
      </c>
      <c r="E73" s="59" t="s">
        <v>305</v>
      </c>
      <c r="F73" s="58" t="s">
        <v>306</v>
      </c>
      <c r="G73" s="60" t="s">
        <v>307</v>
      </c>
      <c r="H73" s="58">
        <v>23</v>
      </c>
      <c r="I73" s="58">
        <v>23</v>
      </c>
      <c r="J73" s="56">
        <f t="shared" si="10"/>
        <v>23</v>
      </c>
      <c r="K73" s="61">
        <v>350000</v>
      </c>
      <c r="L73" s="62">
        <f t="shared" si="11"/>
        <v>0.4</v>
      </c>
      <c r="M73" s="61">
        <v>140000</v>
      </c>
      <c r="N73" s="61">
        <v>210000</v>
      </c>
      <c r="O73" s="63">
        <f t="shared" si="12"/>
        <v>0.6</v>
      </c>
      <c r="P73" s="63" t="str">
        <f>IF(O73&gt;60%,"chyba","ok")</f>
        <v>ok</v>
      </c>
      <c r="Q73" s="61">
        <v>210000</v>
      </c>
      <c r="R73" s="61">
        <v>210000</v>
      </c>
      <c r="S73" s="61"/>
      <c r="T73" s="64" t="s">
        <v>136</v>
      </c>
      <c r="U73" s="65">
        <v>531</v>
      </c>
      <c r="V73" s="65"/>
    </row>
    <row r="74" spans="1:22" ht="35.1" customHeight="1" thickTop="1" x14ac:dyDescent="0.25">
      <c r="A74" s="9"/>
      <c r="B74" s="9"/>
      <c r="C74" s="9"/>
      <c r="D74" s="9"/>
      <c r="E74" s="9"/>
      <c r="F74" s="9"/>
      <c r="G74" s="8" t="s">
        <v>81</v>
      </c>
      <c r="H74" s="10"/>
      <c r="I74" s="11"/>
      <c r="J74" s="11"/>
      <c r="K74" s="16">
        <f>SUM(K4:K73)</f>
        <v>74965236.010000005</v>
      </c>
      <c r="L74" s="12"/>
      <c r="M74" s="16">
        <f>SUM(M4:M73)</f>
        <v>50531736.009999998</v>
      </c>
      <c r="N74" s="13">
        <f>SUM(N4:N73)</f>
        <v>24433500</v>
      </c>
      <c r="O74" s="12"/>
      <c r="P74" s="14"/>
      <c r="Q74" s="13">
        <f>SUM(Q4:Q73)</f>
        <v>24433500</v>
      </c>
      <c r="R74" s="13">
        <f>SUM(R4:R73)</f>
        <v>23559500</v>
      </c>
      <c r="S74" s="13">
        <f>SUM(S4:S73)</f>
        <v>874000</v>
      </c>
      <c r="T74" s="17"/>
      <c r="U74" s="18"/>
      <c r="V74" s="19"/>
    </row>
  </sheetData>
  <sortState ref="A4:W113">
    <sortCondition descending="1" ref="J4:J113"/>
    <sortCondition descending="1" ref="L4:L113"/>
    <sortCondition ref="U4:U113"/>
  </sortState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2020-02-03T12:35:56Z</dcterms:modified>
</cp:coreProperties>
</file>