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2-20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_xlnm._FilterDatabase" localSheetId="0" hidden="1">List1!$A$2:$L$10</definedName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B11" i="1"/>
</calcChain>
</file>

<file path=xl/sharedStrings.xml><?xml version="1.0" encoding="utf-8"?>
<sst xmlns="http://schemas.openxmlformats.org/spreadsheetml/2006/main" count="62" uniqueCount="45">
  <si>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</si>
  <si>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</si>
  <si>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</si>
  <si>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</si>
  <si>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</si>
  <si>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</si>
  <si>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</si>
  <si>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</si>
  <si>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Akciová společnost</t>
  </si>
  <si>
    <t>Investiční část dotace</t>
  </si>
  <si>
    <t>Neinvestiční část dotace</t>
  </si>
  <si>
    <t>Podíl dotace na celk. uzn. nákladech</t>
  </si>
  <si>
    <t>Časová použitelnost</t>
  </si>
  <si>
    <t>Doporučení výběrové komise (ANO/NE)</t>
  </si>
  <si>
    <t>Celkem</t>
  </si>
  <si>
    <t>Cieslar, s.r.o.</t>
  </si>
  <si>
    <t>25815580</t>
  </si>
  <si>
    <t>BERAMO</t>
  </si>
  <si>
    <t>Progres Ekotech, s.r.o.</t>
  </si>
  <si>
    <t>25853635</t>
  </si>
  <si>
    <t>Uvedení produktu SYN-BATCH na zahraniční trhy a rozšíření na domácím trhu</t>
  </si>
  <si>
    <t>VIRTUAL REAL LIFE s.r.o.</t>
  </si>
  <si>
    <t>07460481</t>
  </si>
  <si>
    <t>Vznik nové pracovní pozice - "Manažer vývoje aplikací - senior"</t>
  </si>
  <si>
    <t>MOS technik s.r.o.</t>
  </si>
  <si>
    <t>29381045</t>
  </si>
  <si>
    <t>Vytvoření pozice "vývojový konstruktér" pro oblast vývoje a výroby vzduchových nožů a trysek MOS</t>
  </si>
  <si>
    <t>Hofri s.r.o.</t>
  </si>
  <si>
    <t>01853449</t>
  </si>
  <si>
    <t>Specialiovaný platformní e-shop pro prodej autodílů</t>
  </si>
  <si>
    <t>DAP Services a.s.</t>
  </si>
  <si>
    <t>27775585</t>
  </si>
  <si>
    <t>InnoBooster pro SportMind</t>
  </si>
  <si>
    <t>24VS s.r.o.</t>
  </si>
  <si>
    <t>08233071</t>
  </si>
  <si>
    <t>24VS InnoBooster</t>
  </si>
  <si>
    <t>ApeSight s.r.o.</t>
  </si>
  <si>
    <t>06886736</t>
  </si>
  <si>
    <t>Rozvoj obchodu</t>
  </si>
  <si>
    <t>1. 4. 2020 - 31. 3. 2021</t>
  </si>
  <si>
    <t>1. 3. 2020 - 28. 2. 2021</t>
  </si>
  <si>
    <t>2. 1. 2020 - 31. 12. 2020</t>
  </si>
  <si>
    <t>1. 1. 2020 - 31. 12. 2020</t>
  </si>
  <si>
    <t>Ano</t>
  </si>
  <si>
    <t>Příloha č. 4_Seznam projektů navržených na poskytnutí dotace (DT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</si>
</sst>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9"/>
      <color theme="3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14" fontId="3" fillId="0" borderId="0" applyFill="0" applyBorder="0" applyProtection="0">
      <alignment horizontal="right" vertical="center" indent="2"/>
    </xf>
  </cellStyleXfs>
  <cellXfs count="25">
    <xf numFmtId="0" fontId="0" fillId="0" borderId="0" xfId="0"/>
    <xf numFmtId="2" fontId="2" fillId="0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 applyProtection="1">
      <alignment horizontal="right" vertical="center" indent="1"/>
    </xf>
    <xf numFmtId="10" fontId="0" fillId="0" borderId="0" xfId="0" applyNumberForma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right" vertical="center" indent="1"/>
    </xf>
    <xf numFmtId="164" fontId="2" fillId="0" borderId="0" xfId="0" applyNumberFormat="1" applyFont="1" applyAlignment="1" applyProtection="1">
      <alignment horizontal="right" vertical="center" indent="1"/>
    </xf>
    <xf numFmtId="164" fontId="5" fillId="0" borderId="0" xfId="0" applyNumberFormat="1" applyFont="1" applyAlignment="1" applyProtection="1">
      <alignment horizontal="right" vertical="center" indent="1"/>
    </xf>
    <xf numFmtId="49" fontId="6" fillId="0" borderId="0" xfId="0" applyNumberFormat="1" applyFont="1" applyAlignment="1" applyProtection="1">
      <alignment horizontal="left" vertical="center" wrapText="1" indent="1"/>
    </xf>
    <xf numFmtId="49" fontId="6" fillId="0" borderId="0" xfId="1" applyNumberFormat="1" applyFont="1" applyAlignment="1" applyProtection="1">
      <alignment horizontal="left" vertical="center" wrapText="1" indent="1"/>
    </xf>
    <xf numFmtId="164" fontId="2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 applyProtection="1">
      <alignment horizontal="left" vertical="center" wrapText="1" inden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</cellXfs>
  <cellStyles count="2">
    <cellStyle name="Datum" xfId="1"/>
    <cellStyle name="Normální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lka1" displayName="Tabulka1" ref="A2:L11" totalsRowCount="1" headerRowDxfId="27" dataDxfId="25" headerRowBorderDxfId="26" tableBorderDxfId="24">
  <autoFilter ref="A2:L10"/>
  <tableColumns count="12">
    <tableColumn id="1" name="Pořadové číslo" totalsRowLabel="Celkem" dataDxfId="23" totalsRowDxfId="22"/>
    <tableColumn id="2" name="Název žadatele" totalsRowFunction="count" dataDxfId="21" totalsRowDxfId="20"/>
    <tableColumn id="3" name="Právní forma žadatele" dataDxfId="19" totalsRowDxfId="18"/>
    <tableColumn id="4" name="IČO žadatele" dataDxfId="17" totalsRowDxfId="16"/>
    <tableColumn id="5" name="Název projektu" dataDxfId="15" totalsRowDxfId="14"/>
    <tableColumn id="6" name="Celkové uznatelné náklady" totalsRowFunction="sum" dataDxfId="13" totalsRowDxfId="12"/>
    <tableColumn id="7" name="Výše dotace celkem" totalsRowFunction="sum" dataDxfId="11" totalsRowDxfId="10"/>
    <tableColumn id="8" name="Investiční část dotace" totalsRowFunction="sum" dataDxfId="9" totalsRowDxfId="8"/>
    <tableColumn id="9" name="Neinvestiční část dotace" totalsRowFunction="sum" dataDxfId="7" totalsRowDxfId="6"/>
    <tableColumn id="10" name="Podíl dotace na celk. uzn. nákladech" dataDxfId="5" totalsRowDxfId="4"/>
    <tableColumn id="11" name="Časová použitelnost" dataDxfId="3" totalsRowDxfId="2"/>
    <tableColumn id="12" name="Doporučení výběrové komise (ANO/NE)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D14" sqref="D14"/>
    </sheetView>
  </sheetViews>
  <sheetFormatPr defaultRowHeight="15" x14ac:dyDescent="0.25"/>
  <cols>
    <col min="1" max="1" width="10.7109375" customWidth="1"/>
    <col min="2" max="2" width="23.42578125" customWidth="1"/>
    <col min="3" max="3" width="22.42578125" customWidth="1"/>
    <col min="4" max="4" width="14.28515625" customWidth="1"/>
    <col min="5" max="5" width="37.28515625" customWidth="1"/>
    <col min="6" max="6" width="17.85546875" customWidth="1"/>
    <col min="7" max="7" width="16" customWidth="1"/>
    <col min="8" max="8" width="15.85546875" customWidth="1"/>
    <col min="9" max="9" width="16.42578125" customWidth="1"/>
    <col min="10" max="10" width="19" customWidth="1"/>
    <col min="11" max="11" width="21.7109375" customWidth="1"/>
    <col min="12" max="12" width="22.85546875" customWidth="1"/>
  </cols>
  <sheetData>
    <row r="1" spans="1:12" ht="15.75" thickBot="1" x14ac:dyDescent="0.3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0.75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6</v>
      </c>
      <c r="G2" s="3" t="s">
        <v>7</v>
      </c>
      <c r="H2" s="3" t="s">
        <v>9</v>
      </c>
      <c r="I2" s="3" t="s">
        <v>10</v>
      </c>
      <c r="J2" s="3" t="s">
        <v>11</v>
      </c>
      <c r="K2" s="3" t="s">
        <v>12</v>
      </c>
      <c r="L2" s="5" t="s">
        <v>13</v>
      </c>
    </row>
    <row r="3" spans="1:12" ht="30.75" thickTop="1" x14ac:dyDescent="0.25">
      <c r="A3" s="12">
        <v>1</v>
      </c>
      <c r="B3" s="22" t="s">
        <v>15</v>
      </c>
      <c r="C3" s="10" t="s">
        <v>5</v>
      </c>
      <c r="D3" s="11" t="s">
        <v>16</v>
      </c>
      <c r="E3" s="18" t="s">
        <v>17</v>
      </c>
      <c r="F3" s="16">
        <v>852800</v>
      </c>
      <c r="G3" s="16">
        <v>426400</v>
      </c>
      <c r="H3" s="13">
        <v>0</v>
      </c>
      <c r="I3" s="13">
        <v>426400</v>
      </c>
      <c r="J3" s="14">
        <v>0.5</v>
      </c>
      <c r="K3" s="23" t="s">
        <v>39</v>
      </c>
      <c r="L3" s="1" t="s">
        <v>43</v>
      </c>
    </row>
    <row r="4" spans="1:12" ht="36" x14ac:dyDescent="0.25">
      <c r="A4" s="12">
        <v>2</v>
      </c>
      <c r="B4" s="22" t="s">
        <v>18</v>
      </c>
      <c r="C4" s="10" t="s">
        <v>5</v>
      </c>
      <c r="D4" s="11" t="s">
        <v>19</v>
      </c>
      <c r="E4" s="19" t="s">
        <v>20</v>
      </c>
      <c r="F4" s="16">
        <v>777660</v>
      </c>
      <c r="G4" s="16">
        <v>388700</v>
      </c>
      <c r="H4" s="13">
        <v>0</v>
      </c>
      <c r="I4" s="13">
        <v>388700</v>
      </c>
      <c r="J4" s="14">
        <v>0.49983283182881977</v>
      </c>
      <c r="K4" s="23" t="s">
        <v>40</v>
      </c>
      <c r="L4" s="1" t="s">
        <v>43</v>
      </c>
    </row>
    <row r="5" spans="1:12" ht="30" x14ac:dyDescent="0.25">
      <c r="A5" s="12">
        <v>3</v>
      </c>
      <c r="B5" s="22" t="s">
        <v>21</v>
      </c>
      <c r="C5" s="10" t="s">
        <v>5</v>
      </c>
      <c r="D5" s="11" t="s">
        <v>22</v>
      </c>
      <c r="E5" s="19" t="s">
        <v>23</v>
      </c>
      <c r="F5" s="17">
        <v>1063000</v>
      </c>
      <c r="G5" s="16">
        <v>498400</v>
      </c>
      <c r="H5" s="13">
        <v>0</v>
      </c>
      <c r="I5" s="15">
        <v>498400</v>
      </c>
      <c r="J5" s="14">
        <v>0.46886171213546568</v>
      </c>
      <c r="K5" s="23" t="s">
        <v>40</v>
      </c>
      <c r="L5" s="1" t="s">
        <v>43</v>
      </c>
    </row>
    <row r="6" spans="1:12" ht="36" x14ac:dyDescent="0.25">
      <c r="A6" s="12">
        <v>15</v>
      </c>
      <c r="B6" s="22" t="s">
        <v>24</v>
      </c>
      <c r="C6" s="10" t="s">
        <v>5</v>
      </c>
      <c r="D6" s="11" t="s">
        <v>25</v>
      </c>
      <c r="E6" s="19" t="s">
        <v>26</v>
      </c>
      <c r="F6" s="17">
        <v>601900</v>
      </c>
      <c r="G6" s="16">
        <v>300900</v>
      </c>
      <c r="H6" s="13">
        <v>0</v>
      </c>
      <c r="I6" s="13">
        <v>300900</v>
      </c>
      <c r="J6" s="14">
        <v>0.49991692972254526</v>
      </c>
      <c r="K6" s="23" t="s">
        <v>40</v>
      </c>
      <c r="L6" s="1" t="s">
        <v>43</v>
      </c>
    </row>
    <row r="7" spans="1:12" ht="30" x14ac:dyDescent="0.25">
      <c r="A7" s="12">
        <v>17</v>
      </c>
      <c r="B7" s="22" t="s">
        <v>27</v>
      </c>
      <c r="C7" s="10" t="s">
        <v>5</v>
      </c>
      <c r="D7" s="11" t="s">
        <v>28</v>
      </c>
      <c r="E7" s="19" t="s">
        <v>29</v>
      </c>
      <c r="F7" s="17">
        <v>694248</v>
      </c>
      <c r="G7" s="16">
        <v>347100</v>
      </c>
      <c r="H7" s="13">
        <v>0</v>
      </c>
      <c r="I7" s="13">
        <v>347100</v>
      </c>
      <c r="J7" s="14">
        <v>0.4999654302209009</v>
      </c>
      <c r="K7" s="23" t="s">
        <v>41</v>
      </c>
      <c r="L7" s="1" t="s">
        <v>43</v>
      </c>
    </row>
    <row r="8" spans="1:12" x14ac:dyDescent="0.25">
      <c r="A8" s="12">
        <v>45</v>
      </c>
      <c r="B8" s="22" t="s">
        <v>30</v>
      </c>
      <c r="C8" s="10" t="s">
        <v>8</v>
      </c>
      <c r="D8" s="11" t="s">
        <v>31</v>
      </c>
      <c r="E8" s="19" t="s">
        <v>32</v>
      </c>
      <c r="F8" s="16">
        <v>804600</v>
      </c>
      <c r="G8" s="16">
        <v>402200</v>
      </c>
      <c r="H8" s="13">
        <v>0</v>
      </c>
      <c r="I8" s="13">
        <v>402200</v>
      </c>
      <c r="J8" s="14">
        <v>0.49987571464081532</v>
      </c>
      <c r="K8" s="23" t="s">
        <v>42</v>
      </c>
      <c r="L8" s="1" t="s">
        <v>43</v>
      </c>
    </row>
    <row r="9" spans="1:12" ht="30" x14ac:dyDescent="0.25">
      <c r="A9" s="12">
        <v>53</v>
      </c>
      <c r="B9" s="22" t="s">
        <v>33</v>
      </c>
      <c r="C9" s="10" t="s">
        <v>5</v>
      </c>
      <c r="D9" s="11" t="s">
        <v>34</v>
      </c>
      <c r="E9" s="19" t="s">
        <v>35</v>
      </c>
      <c r="F9" s="17">
        <v>1058640</v>
      </c>
      <c r="G9" s="17">
        <v>500000</v>
      </c>
      <c r="H9" s="15">
        <v>0</v>
      </c>
      <c r="I9" s="15">
        <v>500000</v>
      </c>
      <c r="J9" s="14">
        <v>0.47230408826418802</v>
      </c>
      <c r="K9" s="23" t="s">
        <v>42</v>
      </c>
      <c r="L9" s="1" t="s">
        <v>43</v>
      </c>
    </row>
    <row r="10" spans="1:12" ht="30" x14ac:dyDescent="0.25">
      <c r="A10" s="12">
        <v>64</v>
      </c>
      <c r="B10" s="22" t="s">
        <v>36</v>
      </c>
      <c r="C10" s="10" t="s">
        <v>5</v>
      </c>
      <c r="D10" s="11" t="s">
        <v>37</v>
      </c>
      <c r="E10" s="19" t="s">
        <v>38</v>
      </c>
      <c r="F10" s="17">
        <v>734000</v>
      </c>
      <c r="G10" s="17">
        <v>367000</v>
      </c>
      <c r="H10" s="15">
        <v>0</v>
      </c>
      <c r="I10" s="15">
        <v>367000</v>
      </c>
      <c r="J10" s="14">
        <v>0.5</v>
      </c>
      <c r="K10" s="23" t="s">
        <v>40</v>
      </c>
      <c r="L10" s="1" t="s">
        <v>43</v>
      </c>
    </row>
    <row r="11" spans="1:12" x14ac:dyDescent="0.25">
      <c r="A11" s="6" t="s">
        <v>14</v>
      </c>
      <c r="B11" s="9">
        <f>SUBTOTAL(103,Tabulka1[Název žadatele])</f>
        <v>8</v>
      </c>
      <c r="C11" s="7"/>
      <c r="D11" s="6"/>
      <c r="E11" s="7"/>
      <c r="F11" s="20">
        <f>SUBTOTAL(109,Tabulka1[Celkové uznatelné náklady])</f>
        <v>6586848</v>
      </c>
      <c r="G11" s="21">
        <f>SUBTOTAL(109,Tabulka1[Výše dotace celkem])</f>
        <v>3230700</v>
      </c>
      <c r="H11" s="21">
        <f>SUBTOTAL(109,Tabulka1[Investiční část dotace])</f>
        <v>0</v>
      </c>
      <c r="I11" s="21">
        <f>SUBTOTAL(109,Tabulka1[Neinvestiční část dotace])</f>
        <v>3230700</v>
      </c>
      <c r="J11" s="8"/>
      <c r="K11" s="8"/>
      <c r="L11" s="9"/>
    </row>
  </sheetData>
  <mergeCells count="1">
    <mergeCell ref="A1:L1"/>
  </mergeCells>
  <dataValidations count="1">
    <dataValidation type="list" allowBlank="1" showInputMessage="1" showErrorMessage="1" sqref="C3:C10">
      <formula1>Forma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2020-02-14T16:18:18Z</dcterms:modified>
</cp:coreProperties>
</file>