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B27" i="1"/>
</calcChain>
</file>

<file path=xl/sharedStrings.xml><?xml version="1.0" encoding="utf-8"?>
<sst xmlns="http://schemas.openxmlformats.org/spreadsheetml/2006/main" count="158" uniqueCount="90">
  <si>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</si>
  <si>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</si>
  <si>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</si>
  <si>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</si>
  <si>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</si>
  <si>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</si>
  <si>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</si>
  <si>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</si>
  <si>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07928874</t>
  </si>
  <si>
    <t>08165254</t>
  </si>
  <si>
    <t>Zmrzka&amp;Rolka s.r.o.</t>
  </si>
  <si>
    <t>06909795</t>
  </si>
  <si>
    <t>EXJUICE s.r.o.</t>
  </si>
  <si>
    <t>08157804</t>
  </si>
  <si>
    <t>EXJUICE EXPRESS JUICE BAR</t>
  </si>
  <si>
    <t>TRIPON DIGITAL s.r.o.</t>
  </si>
  <si>
    <t>06117589</t>
  </si>
  <si>
    <t xml:space="preserve">Fyzická osoba podnikající dle živnostenského zákona </t>
  </si>
  <si>
    <t>Příloha č. 5_Seznam projektů nenavržených na poskytnutí dotace (DT 1)</t>
  </si>
  <si>
    <t>Investiční část dotace</t>
  </si>
  <si>
    <t>Neinvestiční část dotace</t>
  </si>
  <si>
    <t>Podíl dotace na celk. uzn. nákladech</t>
  </si>
  <si>
    <t>Časová použitelnost</t>
  </si>
  <si>
    <t>Doporučení výběrové komise (ANO/NE)</t>
  </si>
  <si>
    <t>Celkem</t>
  </si>
  <si>
    <t>1. 1. 2020 - 30. 6. 2021</t>
  </si>
  <si>
    <t>Profil365 s.r.o.</t>
  </si>
  <si>
    <t>08801762</t>
  </si>
  <si>
    <t>Profil365</t>
  </si>
  <si>
    <t>TryMee Clothing s.r.o.</t>
  </si>
  <si>
    <t>06986650</t>
  </si>
  <si>
    <t>Nilmore - Měníme svět oblečení_m</t>
  </si>
  <si>
    <t>PlantiQ s.r.o.</t>
  </si>
  <si>
    <t>07899971</t>
  </si>
  <si>
    <t>Znovupoužitelný kelímek na kávu s sebou, který bude vyroben z nevyužitých přírodních odpadních surovin</t>
  </si>
  <si>
    <t>DAIOT s.r.o.</t>
  </si>
  <si>
    <t>08554099</t>
  </si>
  <si>
    <t>Digitalizace výroby</t>
  </si>
  <si>
    <t>proRATING International s.r.o.</t>
  </si>
  <si>
    <t>07770898</t>
  </si>
  <si>
    <t>proRATING</t>
  </si>
  <si>
    <t>SprayVision s.r.o.</t>
  </si>
  <si>
    <t>07500769</t>
  </si>
  <si>
    <t>Rozšíření o analýzu transparentních laků</t>
  </si>
  <si>
    <t>Inteligentní navigace - iNaVi</t>
  </si>
  <si>
    <t>Franšízový koncept Grizzly Donuts</t>
  </si>
  <si>
    <t>Janusz Motyka</t>
  </si>
  <si>
    <t>04678711</t>
  </si>
  <si>
    <t>Podpora podnikání díky startup voucheru</t>
  </si>
  <si>
    <t>MedApp s.r.o.</t>
  </si>
  <si>
    <t>08797111</t>
  </si>
  <si>
    <t>MedApp</t>
  </si>
  <si>
    <t>PROTWIN s.r.o.</t>
  </si>
  <si>
    <t>08793913</t>
  </si>
  <si>
    <t>PROTWIN</t>
  </si>
  <si>
    <t>RoPA Fit s.r.o.</t>
  </si>
  <si>
    <t>04487168</t>
  </si>
  <si>
    <t>KB TAG – magnetické závaží pro trénink s kettlebell</t>
  </si>
  <si>
    <t>Tasty Air s.r.o.</t>
  </si>
  <si>
    <t>Tasty Air - Virtual Reality/Augmented Reality</t>
  </si>
  <si>
    <t>CYBERNETICS 2020 s.r.o.</t>
  </si>
  <si>
    <t>08795398</t>
  </si>
  <si>
    <t>Kybernetická akademie</t>
  </si>
  <si>
    <t>Michal Dombrovský</t>
  </si>
  <si>
    <t>06370187</t>
  </si>
  <si>
    <t>IO Outsourcing - webová aplikace v dodávání IT specialistů</t>
  </si>
  <si>
    <t>Wedding Point s.r.o.</t>
  </si>
  <si>
    <t>08520763</t>
  </si>
  <si>
    <t>SMART WEDDING</t>
  </si>
  <si>
    <t>PROFURE TECHNOLOGIES s.r.o.</t>
  </si>
  <si>
    <t>07950250</t>
  </si>
  <si>
    <t>PROFURE Technologies</t>
  </si>
  <si>
    <t>4machines s.r.o.</t>
  </si>
  <si>
    <t>08228612</t>
  </si>
  <si>
    <t>Mojemobilskola s.r.o.</t>
  </si>
  <si>
    <t>Mojemobilskola s.r.o</t>
  </si>
  <si>
    <t>MOBE vision, s.r.o</t>
  </si>
  <si>
    <t>06573894</t>
  </si>
  <si>
    <t>Vyhledávač dárků LaMuse</t>
  </si>
  <si>
    <t>Pavel Pochobradský</t>
  </si>
  <si>
    <t>08791601</t>
  </si>
  <si>
    <t>Sezení bez následků</t>
  </si>
  <si>
    <t>Evolution Brothers s.r.o.</t>
  </si>
  <si>
    <t>06589405</t>
  </si>
  <si>
    <t>Ticketing + cashless systém pro pořadatele</t>
  </si>
  <si>
    <t>Jakub Čvančara</t>
  </si>
  <si>
    <t>04719221</t>
  </si>
  <si>
    <t>LASER-M</t>
  </si>
  <si>
    <t>Online platforma pro transfer znalostí a poskytování přístupu k produktům a službám v oblasti aditivních technologií 3D tisku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</si>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</sst>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b/>
      <sz val="9"/>
      <color theme="3" tint="-0.49998474074526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4" fontId="4" fillId="0" borderId="0" applyFill="0" applyBorder="0" applyProtection="0">
      <alignment horizontal="right" vertical="center" indent="2"/>
    </xf>
  </cellStyleXfs>
  <cellXfs count="27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 wrapText="1"/>
    </xf>
    <xf numFmtId="2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5" fillId="0" borderId="0" xfId="1" applyNumberFormat="1" applyFont="1" applyAlignment="1" applyProtection="1">
      <alignment horizontal="left" vertical="center" indent="1"/>
    </xf>
    <xf numFmtId="49" fontId="5" fillId="0" borderId="0" xfId="1" applyNumberFormat="1" applyFont="1" applyAlignment="1" applyProtection="1">
      <alignment horizontal="left" vertical="center" wrapText="1" indent="1"/>
    </xf>
    <xf numFmtId="49" fontId="2" fillId="0" borderId="0" xfId="0" applyNumberFormat="1" applyFont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horizontal="right" vertical="center" indent="1"/>
    </xf>
    <xf numFmtId="164" fontId="6" fillId="0" borderId="0" xfId="0" applyNumberFormat="1" applyFont="1" applyAlignment="1" applyProtection="1">
      <alignment horizontal="right" vertical="center" indent="1"/>
    </xf>
    <xf numFmtId="10" fontId="0" fillId="0" borderId="0" xfId="0" applyNumberForma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right" vertical="center" indent="1"/>
    </xf>
    <xf numFmtId="164" fontId="7" fillId="0" borderId="0" xfId="0" applyNumberFormat="1" applyFont="1" applyAlignment="1" applyProtection="1">
      <alignment horizontal="right" vertical="center" indent="1"/>
    </xf>
  </cellXfs>
  <cellStyles count="2">
    <cellStyle name="Datum" xfId="1"/>
    <cellStyle name="Normální" xfId="0" builtinId="0"/>
  </cellStyles>
  <dxfs count="28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27" totalsRowCount="1" headerRowDxfId="27" dataDxfId="26" headerRowBorderDxfId="12" tableBorderDxfId="25">
  <autoFilter ref="A2:L26"/>
  <tableColumns count="12">
    <tableColumn id="1" name="Pořadové číslo" totalsRowLabel="Celkem" dataDxfId="24" totalsRowDxfId="11"/>
    <tableColumn id="2" name="Název žadatele" totalsRowFunction="count" dataDxfId="23" totalsRowDxfId="10"/>
    <tableColumn id="3" name="Právní forma žadatele" dataDxfId="22" totalsRowDxfId="9"/>
    <tableColumn id="4" name="IČO žadatele" dataDxfId="21" totalsRowDxfId="8"/>
    <tableColumn id="5" name="Název projektu" dataDxfId="20" totalsRowDxfId="7"/>
    <tableColumn id="6" name="Celkové uznatelné náklady" totalsRowFunction="sum" dataDxfId="19" totalsRowDxfId="6"/>
    <tableColumn id="7" name="Výše dotace celkem" totalsRowFunction="sum" dataDxfId="18" totalsRowDxfId="5"/>
    <tableColumn id="8" name="Investiční část dotace" totalsRowFunction="sum" dataDxfId="17" totalsRowDxfId="4"/>
    <tableColumn id="9" name="Neinvestiční část dotace" totalsRowFunction="sum" dataDxfId="16" totalsRowDxfId="3"/>
    <tableColumn id="10" name="Podíl dotace na celk. uzn. nákladech" dataDxfId="15" totalsRowDxfId="2"/>
    <tableColumn id="11" name="Časová použitelnost" dataDxfId="14" totalsRowDxfId="1"/>
    <tableColumn id="12" name="Doporučení výběrové komise (ANO/NE)" dataDxfId="1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0" workbookViewId="0">
      <selection activeCell="K22" sqref="K22"/>
    </sheetView>
  </sheetViews>
  <sheetFormatPr defaultRowHeight="15" x14ac:dyDescent="0.25"/>
  <cols>
    <col min="1" max="1" width="10.7109375" customWidth="1"/>
    <col min="2" max="2" width="23.7109375" customWidth="1"/>
    <col min="3" max="3" width="26.85546875" customWidth="1"/>
    <col min="4" max="4" width="14.28515625" customWidth="1"/>
    <col min="5" max="5" width="46" customWidth="1"/>
    <col min="6" max="6" width="15.28515625" customWidth="1"/>
    <col min="7" max="7" width="16.140625" customWidth="1"/>
    <col min="8" max="8" width="15.5703125" customWidth="1"/>
    <col min="9" max="9" width="15.85546875" customWidth="1"/>
    <col min="10" max="10" width="20.28515625" customWidth="1"/>
    <col min="11" max="11" width="22.5703125" customWidth="1"/>
    <col min="12" max="12" width="19.85546875" customWidth="1"/>
  </cols>
  <sheetData>
    <row r="1" spans="1:12" x14ac:dyDescent="0.2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45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6</v>
      </c>
      <c r="G2" s="4" t="s">
        <v>7</v>
      </c>
      <c r="H2" s="4" t="s">
        <v>19</v>
      </c>
      <c r="I2" s="4" t="s">
        <v>20</v>
      </c>
      <c r="J2" s="4" t="s">
        <v>21</v>
      </c>
      <c r="K2" s="4" t="s">
        <v>22</v>
      </c>
      <c r="L2" s="6" t="s">
        <v>23</v>
      </c>
    </row>
    <row r="3" spans="1:12" ht="30.75" thickTop="1" x14ac:dyDescent="0.25">
      <c r="A3" s="17">
        <v>6</v>
      </c>
      <c r="B3" s="21" t="s">
        <v>26</v>
      </c>
      <c r="C3" s="15" t="s">
        <v>5</v>
      </c>
      <c r="D3" s="16" t="s">
        <v>27</v>
      </c>
      <c r="E3" s="19" t="s">
        <v>28</v>
      </c>
      <c r="F3" s="25">
        <v>715000</v>
      </c>
      <c r="G3" s="25">
        <v>500000</v>
      </c>
      <c r="H3" s="23">
        <v>0</v>
      </c>
      <c r="I3" s="23">
        <v>500000</v>
      </c>
      <c r="J3" s="24">
        <v>0.69930069930069927</v>
      </c>
      <c r="K3" s="14" t="s">
        <v>25</v>
      </c>
      <c r="L3" s="18" t="s">
        <v>89</v>
      </c>
    </row>
    <row r="4" spans="1:12" ht="30" x14ac:dyDescent="0.25">
      <c r="A4" s="17">
        <v>9</v>
      </c>
      <c r="B4" s="21" t="s">
        <v>29</v>
      </c>
      <c r="C4" s="15" t="s">
        <v>5</v>
      </c>
      <c r="D4" s="16" t="s">
        <v>30</v>
      </c>
      <c r="E4" s="19" t="s">
        <v>31</v>
      </c>
      <c r="F4" s="25">
        <v>713900</v>
      </c>
      <c r="G4" s="25">
        <v>499700</v>
      </c>
      <c r="H4" s="22">
        <v>0</v>
      </c>
      <c r="I4" s="22">
        <v>499700</v>
      </c>
      <c r="J4" s="24">
        <v>0.69995797730774623</v>
      </c>
      <c r="K4" s="14" t="s">
        <v>25</v>
      </c>
      <c r="L4" s="18" t="s">
        <v>89</v>
      </c>
    </row>
    <row r="5" spans="1:12" ht="30" x14ac:dyDescent="0.25">
      <c r="A5" s="17">
        <v>10</v>
      </c>
      <c r="B5" s="21" t="s">
        <v>32</v>
      </c>
      <c r="C5" s="15" t="s">
        <v>5</v>
      </c>
      <c r="D5" s="16" t="s">
        <v>33</v>
      </c>
      <c r="E5" s="20" t="s">
        <v>34</v>
      </c>
      <c r="F5" s="25">
        <v>1045000</v>
      </c>
      <c r="G5" s="25">
        <v>500000</v>
      </c>
      <c r="H5" s="23">
        <v>215300</v>
      </c>
      <c r="I5" s="23">
        <v>284700</v>
      </c>
      <c r="J5" s="24">
        <v>0.4784688995215311</v>
      </c>
      <c r="K5" s="14" t="s">
        <v>25</v>
      </c>
      <c r="L5" s="18" t="s">
        <v>89</v>
      </c>
    </row>
    <row r="6" spans="1:12" ht="30" x14ac:dyDescent="0.25">
      <c r="A6" s="17">
        <v>11</v>
      </c>
      <c r="B6" s="21" t="s">
        <v>35</v>
      </c>
      <c r="C6" s="15" t="s">
        <v>5</v>
      </c>
      <c r="D6" s="16" t="s">
        <v>36</v>
      </c>
      <c r="E6" s="19" t="s">
        <v>37</v>
      </c>
      <c r="F6" s="25">
        <v>1225700</v>
      </c>
      <c r="G6" s="25">
        <v>500000</v>
      </c>
      <c r="H6" s="23">
        <v>0</v>
      </c>
      <c r="I6" s="23">
        <v>500000</v>
      </c>
      <c r="J6" s="24">
        <v>0.40793016235620461</v>
      </c>
      <c r="K6" s="14" t="s">
        <v>25</v>
      </c>
      <c r="L6" s="18" t="s">
        <v>89</v>
      </c>
    </row>
    <row r="7" spans="1:12" ht="30" x14ac:dyDescent="0.25">
      <c r="A7" s="17">
        <v>13</v>
      </c>
      <c r="B7" s="21" t="s">
        <v>38</v>
      </c>
      <c r="C7" s="15" t="s">
        <v>5</v>
      </c>
      <c r="D7" s="16" t="s">
        <v>39</v>
      </c>
      <c r="E7" s="19" t="s">
        <v>40</v>
      </c>
      <c r="F7" s="25">
        <v>715000</v>
      </c>
      <c r="G7" s="25">
        <v>500000</v>
      </c>
      <c r="H7" s="22">
        <v>0</v>
      </c>
      <c r="I7" s="22">
        <v>500000</v>
      </c>
      <c r="J7" s="24">
        <v>0.69930069930069927</v>
      </c>
      <c r="K7" s="14" t="s">
        <v>25</v>
      </c>
      <c r="L7" s="18" t="s">
        <v>89</v>
      </c>
    </row>
    <row r="8" spans="1:12" ht="30" x14ac:dyDescent="0.25">
      <c r="A8" s="17">
        <v>14</v>
      </c>
      <c r="B8" s="21" t="s">
        <v>41</v>
      </c>
      <c r="C8" s="15" t="s">
        <v>5</v>
      </c>
      <c r="D8" s="16" t="s">
        <v>42</v>
      </c>
      <c r="E8" s="19" t="s">
        <v>43</v>
      </c>
      <c r="F8" s="25">
        <v>750000</v>
      </c>
      <c r="G8" s="25">
        <v>500000</v>
      </c>
      <c r="H8" s="22">
        <v>0</v>
      </c>
      <c r="I8" s="22">
        <v>500000</v>
      </c>
      <c r="J8" s="24">
        <v>0.66666666666666663</v>
      </c>
      <c r="K8" s="14" t="s">
        <v>25</v>
      </c>
      <c r="L8" s="18" t="s">
        <v>89</v>
      </c>
    </row>
    <row r="9" spans="1:12" ht="30" x14ac:dyDescent="0.25">
      <c r="A9" s="17">
        <v>19</v>
      </c>
      <c r="B9" s="21" t="s">
        <v>15</v>
      </c>
      <c r="C9" s="15" t="s">
        <v>5</v>
      </c>
      <c r="D9" s="16" t="s">
        <v>16</v>
      </c>
      <c r="E9" s="19" t="s">
        <v>44</v>
      </c>
      <c r="F9" s="26">
        <v>814000</v>
      </c>
      <c r="G9" s="25">
        <v>500000</v>
      </c>
      <c r="H9" s="22">
        <v>81200</v>
      </c>
      <c r="I9" s="22">
        <v>418800</v>
      </c>
      <c r="J9" s="24">
        <v>0.61425061425061422</v>
      </c>
      <c r="K9" s="14" t="s">
        <v>25</v>
      </c>
      <c r="L9" s="18" t="s">
        <v>89</v>
      </c>
    </row>
    <row r="10" spans="1:12" ht="30" x14ac:dyDescent="0.25">
      <c r="A10" s="17">
        <v>27</v>
      </c>
      <c r="B10" s="21" t="s">
        <v>12</v>
      </c>
      <c r="C10" s="15" t="s">
        <v>5</v>
      </c>
      <c r="D10" s="16" t="s">
        <v>13</v>
      </c>
      <c r="E10" s="19" t="s">
        <v>14</v>
      </c>
      <c r="F10" s="26">
        <v>495600</v>
      </c>
      <c r="G10" s="25">
        <v>346900</v>
      </c>
      <c r="H10" s="23">
        <v>203500</v>
      </c>
      <c r="I10" s="23">
        <v>143400</v>
      </c>
      <c r="J10" s="24">
        <v>0.69995964487489915</v>
      </c>
      <c r="K10" s="14" t="s">
        <v>25</v>
      </c>
      <c r="L10" s="18" t="s">
        <v>89</v>
      </c>
    </row>
    <row r="11" spans="1:12" ht="30" x14ac:dyDescent="0.25">
      <c r="A11" s="17">
        <v>30</v>
      </c>
      <c r="B11" s="21" t="s">
        <v>10</v>
      </c>
      <c r="C11" s="15" t="s">
        <v>5</v>
      </c>
      <c r="D11" s="16" t="s">
        <v>11</v>
      </c>
      <c r="E11" s="19" t="s">
        <v>45</v>
      </c>
      <c r="F11" s="26">
        <v>631600</v>
      </c>
      <c r="G11" s="26">
        <v>442000</v>
      </c>
      <c r="H11" s="23">
        <v>31900</v>
      </c>
      <c r="I11" s="23">
        <v>410100</v>
      </c>
      <c r="J11" s="24">
        <v>0.69981000633312218</v>
      </c>
      <c r="K11" s="14" t="s">
        <v>25</v>
      </c>
      <c r="L11" s="18" t="s">
        <v>89</v>
      </c>
    </row>
    <row r="12" spans="1:12" ht="30" x14ac:dyDescent="0.25">
      <c r="A12" s="17">
        <v>32</v>
      </c>
      <c r="B12" s="21" t="s">
        <v>46</v>
      </c>
      <c r="C12" s="15" t="s">
        <v>17</v>
      </c>
      <c r="D12" s="16" t="s">
        <v>47</v>
      </c>
      <c r="E12" s="19" t="s">
        <v>48</v>
      </c>
      <c r="F12" s="25">
        <v>455000</v>
      </c>
      <c r="G12" s="25">
        <v>318500</v>
      </c>
      <c r="H12" s="22">
        <v>80500</v>
      </c>
      <c r="I12" s="22">
        <v>238000</v>
      </c>
      <c r="J12" s="24">
        <v>0.7</v>
      </c>
      <c r="K12" s="14" t="s">
        <v>25</v>
      </c>
      <c r="L12" s="18" t="s">
        <v>89</v>
      </c>
    </row>
    <row r="13" spans="1:12" ht="30" x14ac:dyDescent="0.25">
      <c r="A13" s="17">
        <v>33</v>
      </c>
      <c r="B13" s="21" t="s">
        <v>49</v>
      </c>
      <c r="C13" s="15" t="s">
        <v>5</v>
      </c>
      <c r="D13" s="16" t="s">
        <v>50</v>
      </c>
      <c r="E13" s="19" t="s">
        <v>51</v>
      </c>
      <c r="F13" s="25">
        <v>713000</v>
      </c>
      <c r="G13" s="25">
        <v>499100</v>
      </c>
      <c r="H13" s="23">
        <v>0</v>
      </c>
      <c r="I13" s="23">
        <v>499100</v>
      </c>
      <c r="J13" s="24">
        <v>0.7</v>
      </c>
      <c r="K13" s="14" t="s">
        <v>25</v>
      </c>
      <c r="L13" s="18" t="s">
        <v>89</v>
      </c>
    </row>
    <row r="14" spans="1:12" ht="30" x14ac:dyDescent="0.25">
      <c r="A14" s="17">
        <v>34</v>
      </c>
      <c r="B14" s="21" t="s">
        <v>52</v>
      </c>
      <c r="C14" s="15" t="s">
        <v>5</v>
      </c>
      <c r="D14" s="16" t="s">
        <v>53</v>
      </c>
      <c r="E14" s="19" t="s">
        <v>54</v>
      </c>
      <c r="F14" s="25">
        <v>863000</v>
      </c>
      <c r="G14" s="25">
        <v>500000</v>
      </c>
      <c r="H14" s="22">
        <v>320000</v>
      </c>
      <c r="I14" s="22">
        <v>180000</v>
      </c>
      <c r="J14" s="24">
        <v>0.57937427578215528</v>
      </c>
      <c r="K14" s="14" t="s">
        <v>25</v>
      </c>
      <c r="L14" s="18" t="s">
        <v>89</v>
      </c>
    </row>
    <row r="15" spans="1:12" ht="30" x14ac:dyDescent="0.25">
      <c r="A15" s="17">
        <v>41</v>
      </c>
      <c r="B15" s="21" t="s">
        <v>55</v>
      </c>
      <c r="C15" s="15" t="s">
        <v>5</v>
      </c>
      <c r="D15" s="16" t="s">
        <v>56</v>
      </c>
      <c r="E15" s="19" t="s">
        <v>57</v>
      </c>
      <c r="F15" s="25">
        <v>709500</v>
      </c>
      <c r="G15" s="25">
        <v>496600</v>
      </c>
      <c r="H15" s="23">
        <v>0</v>
      </c>
      <c r="I15" s="23">
        <v>496600</v>
      </c>
      <c r="J15" s="24">
        <v>0.69992952783650453</v>
      </c>
      <c r="K15" s="14" t="s">
        <v>25</v>
      </c>
      <c r="L15" s="18" t="s">
        <v>89</v>
      </c>
    </row>
    <row r="16" spans="1:12" ht="30" x14ac:dyDescent="0.25">
      <c r="A16" s="17">
        <v>46</v>
      </c>
      <c r="B16" s="21" t="s">
        <v>58</v>
      </c>
      <c r="C16" s="15" t="s">
        <v>5</v>
      </c>
      <c r="D16" s="16" t="s">
        <v>8</v>
      </c>
      <c r="E16" s="19" t="s">
        <v>59</v>
      </c>
      <c r="F16" s="26">
        <v>1000000</v>
      </c>
      <c r="G16" s="26">
        <v>500000</v>
      </c>
      <c r="H16" s="23">
        <v>0</v>
      </c>
      <c r="I16" s="23">
        <v>500000</v>
      </c>
      <c r="J16" s="24">
        <v>0.5</v>
      </c>
      <c r="K16" s="14" t="s">
        <v>25</v>
      </c>
      <c r="L16" s="18" t="s">
        <v>89</v>
      </c>
    </row>
    <row r="17" spans="1:12" ht="30" x14ac:dyDescent="0.25">
      <c r="A17" s="17">
        <v>49</v>
      </c>
      <c r="B17" s="21" t="s">
        <v>60</v>
      </c>
      <c r="C17" s="15" t="s">
        <v>5</v>
      </c>
      <c r="D17" s="16" t="s">
        <v>61</v>
      </c>
      <c r="E17" s="19" t="s">
        <v>62</v>
      </c>
      <c r="F17" s="25">
        <v>707000</v>
      </c>
      <c r="G17" s="25">
        <v>494900</v>
      </c>
      <c r="H17" s="23">
        <v>36400</v>
      </c>
      <c r="I17" s="23">
        <v>458500</v>
      </c>
      <c r="J17" s="24">
        <v>0.7</v>
      </c>
      <c r="K17" s="14" t="s">
        <v>25</v>
      </c>
      <c r="L17" s="18" t="s">
        <v>89</v>
      </c>
    </row>
    <row r="18" spans="1:12" ht="30" x14ac:dyDescent="0.25">
      <c r="A18" s="17">
        <v>51</v>
      </c>
      <c r="B18" s="21" t="s">
        <v>63</v>
      </c>
      <c r="C18" s="15" t="s">
        <v>17</v>
      </c>
      <c r="D18" s="16" t="s">
        <v>64</v>
      </c>
      <c r="E18" s="20" t="s">
        <v>65</v>
      </c>
      <c r="F18" s="25">
        <v>575000</v>
      </c>
      <c r="G18" s="25">
        <v>402500</v>
      </c>
      <c r="H18" s="22">
        <v>0</v>
      </c>
      <c r="I18" s="22">
        <v>402500</v>
      </c>
      <c r="J18" s="24">
        <v>0.7</v>
      </c>
      <c r="K18" s="14" t="s">
        <v>25</v>
      </c>
      <c r="L18" s="18" t="s">
        <v>89</v>
      </c>
    </row>
    <row r="19" spans="1:12" ht="30" x14ac:dyDescent="0.25">
      <c r="A19" s="17">
        <v>52</v>
      </c>
      <c r="B19" s="21" t="s">
        <v>66</v>
      </c>
      <c r="C19" s="15" t="s">
        <v>5</v>
      </c>
      <c r="D19" s="16" t="s">
        <v>67</v>
      </c>
      <c r="E19" s="19" t="s">
        <v>68</v>
      </c>
      <c r="F19" s="25">
        <v>690000</v>
      </c>
      <c r="G19" s="25">
        <v>483000</v>
      </c>
      <c r="H19" s="22">
        <v>0</v>
      </c>
      <c r="I19" s="22">
        <v>483000</v>
      </c>
      <c r="J19" s="24">
        <v>0.7</v>
      </c>
      <c r="K19" s="14" t="s">
        <v>25</v>
      </c>
      <c r="L19" s="18" t="s">
        <v>89</v>
      </c>
    </row>
    <row r="20" spans="1:12" ht="30" x14ac:dyDescent="0.25">
      <c r="A20" s="17">
        <v>55</v>
      </c>
      <c r="B20" s="21" t="s">
        <v>69</v>
      </c>
      <c r="C20" s="15" t="s">
        <v>5</v>
      </c>
      <c r="D20" s="16" t="s">
        <v>70</v>
      </c>
      <c r="E20" s="19" t="s">
        <v>71</v>
      </c>
      <c r="F20" s="26">
        <v>750000</v>
      </c>
      <c r="G20" s="26">
        <v>500000</v>
      </c>
      <c r="H20" s="23">
        <v>143500</v>
      </c>
      <c r="I20" s="23">
        <v>356500</v>
      </c>
      <c r="J20" s="24">
        <v>0.66666666666666663</v>
      </c>
      <c r="K20" s="14" t="s">
        <v>25</v>
      </c>
      <c r="L20" s="18" t="s">
        <v>89</v>
      </c>
    </row>
    <row r="21" spans="1:12" ht="36" x14ac:dyDescent="0.25">
      <c r="A21" s="17">
        <v>56</v>
      </c>
      <c r="B21" s="21" t="s">
        <v>72</v>
      </c>
      <c r="C21" s="15" t="s">
        <v>5</v>
      </c>
      <c r="D21" s="16" t="s">
        <v>73</v>
      </c>
      <c r="E21" s="20" t="s">
        <v>88</v>
      </c>
      <c r="F21" s="25">
        <v>710000</v>
      </c>
      <c r="G21" s="25">
        <v>497000</v>
      </c>
      <c r="H21" s="22">
        <v>0</v>
      </c>
      <c r="I21" s="22">
        <v>497000</v>
      </c>
      <c r="J21" s="24">
        <v>0.7</v>
      </c>
      <c r="K21" s="14" t="s">
        <v>25</v>
      </c>
      <c r="L21" s="18" t="s">
        <v>89</v>
      </c>
    </row>
    <row r="22" spans="1:12" ht="30" x14ac:dyDescent="0.25">
      <c r="A22" s="17">
        <v>58</v>
      </c>
      <c r="B22" s="21" t="s">
        <v>74</v>
      </c>
      <c r="C22" s="15" t="s">
        <v>5</v>
      </c>
      <c r="D22" s="16" t="s">
        <v>9</v>
      </c>
      <c r="E22" s="19" t="s">
        <v>75</v>
      </c>
      <c r="F22" s="25">
        <v>596000</v>
      </c>
      <c r="G22" s="25">
        <v>417200</v>
      </c>
      <c r="H22" s="22">
        <v>0</v>
      </c>
      <c r="I22" s="22">
        <v>417200</v>
      </c>
      <c r="J22" s="24">
        <v>0.7</v>
      </c>
      <c r="K22" s="14" t="s">
        <v>25</v>
      </c>
      <c r="L22" s="18" t="s">
        <v>89</v>
      </c>
    </row>
    <row r="23" spans="1:12" ht="30" x14ac:dyDescent="0.25">
      <c r="A23" s="17">
        <v>66</v>
      </c>
      <c r="B23" s="21" t="s">
        <v>76</v>
      </c>
      <c r="C23" s="15" t="s">
        <v>5</v>
      </c>
      <c r="D23" s="16" t="s">
        <v>77</v>
      </c>
      <c r="E23" s="19" t="s">
        <v>78</v>
      </c>
      <c r="F23" s="25">
        <v>217000</v>
      </c>
      <c r="G23" s="25">
        <v>151900</v>
      </c>
      <c r="H23" s="23">
        <v>100000</v>
      </c>
      <c r="I23" s="23">
        <v>51900</v>
      </c>
      <c r="J23" s="24">
        <v>0.7</v>
      </c>
      <c r="K23" s="14" t="s">
        <v>25</v>
      </c>
      <c r="L23" s="18" t="s">
        <v>89</v>
      </c>
    </row>
    <row r="24" spans="1:12" ht="30" x14ac:dyDescent="0.25">
      <c r="A24" s="17">
        <v>70</v>
      </c>
      <c r="B24" s="21" t="s">
        <v>79</v>
      </c>
      <c r="C24" s="15" t="s">
        <v>17</v>
      </c>
      <c r="D24" s="16" t="s">
        <v>80</v>
      </c>
      <c r="E24" s="19" t="s">
        <v>81</v>
      </c>
      <c r="F24" s="25">
        <v>333000</v>
      </c>
      <c r="G24" s="25">
        <v>233100</v>
      </c>
      <c r="H24" s="22">
        <v>0</v>
      </c>
      <c r="I24" s="22">
        <v>233100</v>
      </c>
      <c r="J24" s="24">
        <v>0.7</v>
      </c>
      <c r="K24" s="14" t="s">
        <v>25</v>
      </c>
      <c r="L24" s="18" t="s">
        <v>89</v>
      </c>
    </row>
    <row r="25" spans="1:12" ht="30" x14ac:dyDescent="0.25">
      <c r="A25" s="17">
        <v>74</v>
      </c>
      <c r="B25" s="21" t="s">
        <v>82</v>
      </c>
      <c r="C25" s="15" t="s">
        <v>5</v>
      </c>
      <c r="D25" s="16" t="s">
        <v>83</v>
      </c>
      <c r="E25" s="19" t="s">
        <v>84</v>
      </c>
      <c r="F25" s="26">
        <v>989000</v>
      </c>
      <c r="G25" s="26">
        <v>494500</v>
      </c>
      <c r="H25" s="23">
        <v>321700</v>
      </c>
      <c r="I25" s="23">
        <v>172800</v>
      </c>
      <c r="J25" s="24">
        <v>0.5</v>
      </c>
      <c r="K25" s="14" t="s">
        <v>25</v>
      </c>
      <c r="L25" s="18" t="s">
        <v>89</v>
      </c>
    </row>
    <row r="26" spans="1:12" ht="30" x14ac:dyDescent="0.25">
      <c r="A26" s="17">
        <v>77</v>
      </c>
      <c r="B26" s="21" t="s">
        <v>85</v>
      </c>
      <c r="C26" s="15" t="s">
        <v>17</v>
      </c>
      <c r="D26" s="16" t="s">
        <v>86</v>
      </c>
      <c r="E26" s="19" t="s">
        <v>87</v>
      </c>
      <c r="F26" s="26">
        <v>194450</v>
      </c>
      <c r="G26" s="25">
        <v>136100</v>
      </c>
      <c r="H26" s="23">
        <v>0</v>
      </c>
      <c r="I26" s="23">
        <v>136100</v>
      </c>
      <c r="J26" s="24">
        <v>0.69992285934687581</v>
      </c>
      <c r="K26" s="16" t="s">
        <v>25</v>
      </c>
      <c r="L26" s="18" t="s">
        <v>89</v>
      </c>
    </row>
    <row r="27" spans="1:12" x14ac:dyDescent="0.25">
      <c r="A27" s="7" t="s">
        <v>24</v>
      </c>
      <c r="B27" s="8">
        <f>SUBTOTAL(103,Tabulka1[Název žadatele])</f>
        <v>24</v>
      </c>
      <c r="C27" s="9"/>
      <c r="D27" s="7"/>
      <c r="E27" s="9"/>
      <c r="F27" s="11">
        <f>SUBTOTAL(109,Tabulka1[Celkové uznatelné náklady])</f>
        <v>16607750</v>
      </c>
      <c r="G27" s="12">
        <f>SUBTOTAL(109,Tabulka1[Výše dotace celkem])</f>
        <v>10413000</v>
      </c>
      <c r="H27" s="12">
        <f>SUBTOTAL(109,Tabulka1[Investiční část dotace])</f>
        <v>1534000</v>
      </c>
      <c r="I27" s="12">
        <f>SUBTOTAL(109,Tabulka1[Neinvestiční část dotace])</f>
        <v>8879000</v>
      </c>
      <c r="J27" s="13"/>
      <c r="K27" s="10"/>
      <c r="L27" s="1"/>
    </row>
  </sheetData>
  <mergeCells count="1">
    <mergeCell ref="A1:K1"/>
  </mergeCells>
  <dataValidations count="1">
    <dataValidation type="list" allowBlank="1" showInputMessage="1" showErrorMessage="1" sqref="C3:C26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2020-02-14T15:42:33Z</dcterms:modified>
</cp:coreProperties>
</file>