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RK\2020-03-02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G10" i="1"/>
  <c r="H10" i="1"/>
  <c r="I10" i="1"/>
  <c r="J10" i="1"/>
</calcChain>
</file>

<file path=xl/sharedStrings.xml><?xml version="1.0" encoding="utf-8"?>
<sst xmlns="http://schemas.openxmlformats.org/spreadsheetml/2006/main" count="64" uniqueCount="48">
  <si>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</si>
  <si>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</si>
  <si>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</si>
  <si>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</si>
  <si>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</si>
  <si>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</si>
  <si>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</si>
  <si>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</si>
  <si>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Investiční část dotace</t>
  </si>
  <si>
    <t>Neinvestiční část dotace</t>
  </si>
  <si>
    <t>Podíl dotace na celk. uzn. nákladech</t>
  </si>
  <si>
    <t>Časová použitelnost</t>
  </si>
  <si>
    <t xml:space="preserve">Fyzická osoba podnikající dle živnostenského zákona </t>
  </si>
  <si>
    <t>Celkem</t>
  </si>
  <si>
    <t>1. 1. 2020 - 30. 6. 2021</t>
  </si>
  <si>
    <t>Dotační titul</t>
  </si>
  <si>
    <t>Odůvodnění</t>
  </si>
  <si>
    <t>Příloha č. 9_Seznam vyřazených žádostí</t>
  </si>
  <si>
    <t>MAZUREK, s.r.o.</t>
  </si>
  <si>
    <t>28614631</t>
  </si>
  <si>
    <t>SADA PERIFERIÍ OPLOCENÍ MAZUREK.DESIGN</t>
  </si>
  <si>
    <t>DT 3 - TechArt voucher</t>
  </si>
  <si>
    <t>Clown Media&amp;Marketing s.r.o.</t>
  </si>
  <si>
    <t>07254903</t>
  </si>
  <si>
    <t>SKILD</t>
  </si>
  <si>
    <t>DT 2 - Voucher pro začínající firmy</t>
  </si>
  <si>
    <t>VIVABONEO s.r.o.</t>
  </si>
  <si>
    <t>04126025</t>
  </si>
  <si>
    <t>EDUMEDIA</t>
  </si>
  <si>
    <t>DT 1 - StartUp voucher</t>
  </si>
  <si>
    <t>Fastest Solution s.r.o.</t>
  </si>
  <si>
    <t>28591232</t>
  </si>
  <si>
    <t>RFID - Radio Frequency Identification - senior software specialist</t>
  </si>
  <si>
    <t>DT 4 - InnoBooster voucher</t>
  </si>
  <si>
    <t>Alubra s.r.o.</t>
  </si>
  <si>
    <t>26855798</t>
  </si>
  <si>
    <t>Rozbočovací síťová zásuvka na 230 V</t>
  </si>
  <si>
    <t>Lukáš Pištělák</t>
  </si>
  <si>
    <t>05992508</t>
  </si>
  <si>
    <t>AIPR</t>
  </si>
  <si>
    <t>DMKey technologies s.r.o.</t>
  </si>
  <si>
    <t>07201745</t>
  </si>
  <si>
    <t>DMKey technologies</t>
  </si>
  <si>
    <t>1. 7. 2020 - 30. 6. 2021</t>
  </si>
  <si>
    <t>Žadatel nedoložil přílohu žádosti v požadovaném formátu. Svou žádost formálně z dotačního řízení stáhl.</t>
  </si>
  <si>
    <t>Žadatel nedoložil podepsanou žádost.</t>
  </si>
  <si>
    <t>Žadatel nedoložil Osvědčení o registraci k DPH a podepsanou žádost.</t>
  </si>
  <si>
    <t>Žadatel nedoložil smlouvu či potvrzení bankovního ústavu o vedení účtu a Osvědčení o registraci k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</si>
</sst>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3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9"/>
      <color theme="3" tint="-0.49998474074526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rgb="FF0070C0"/>
      </bottom>
      <diagonal/>
    </border>
  </borders>
  <cellStyleXfs count="2">
    <xf numFmtId="0" fontId="0" fillId="0" borderId="0"/>
    <xf numFmtId="14" fontId="4" fillId="0" borderId="0" applyFill="0" applyBorder="0" applyProtection="0">
      <alignment horizontal="right" vertical="center" indent="2"/>
    </xf>
  </cellStyleXfs>
  <cellXfs count="2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left" vertical="center" indent="1"/>
    </xf>
    <xf numFmtId="164" fontId="7" fillId="0" borderId="0" xfId="0" applyNumberFormat="1" applyFont="1" applyAlignment="1" applyProtection="1">
      <alignment horizontal="right" vertical="center" indent="1"/>
    </xf>
    <xf numFmtId="164" fontId="2" fillId="0" borderId="0" xfId="0" applyNumberFormat="1" applyFont="1" applyAlignment="1" applyProtection="1">
      <alignment horizontal="right" vertical="center" indent="1"/>
    </xf>
    <xf numFmtId="164" fontId="5" fillId="0" borderId="0" xfId="0" applyNumberFormat="1" applyFont="1" applyAlignment="1" applyProtection="1">
      <alignment horizontal="right" vertical="center" indent="1"/>
    </xf>
    <xf numFmtId="49" fontId="0" fillId="0" borderId="0" xfId="1" applyNumberFormat="1" applyFont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horizontal="right" vertical="center" indent="1"/>
    </xf>
    <xf numFmtId="49" fontId="0" fillId="0" borderId="6" xfId="0" applyNumberForma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left" vertical="center" wrapText="1" indent="1"/>
    </xf>
    <xf numFmtId="0" fontId="2" fillId="0" borderId="1" xfId="0" applyFont="1" applyBorder="1" applyAlignment="1">
      <alignment horizontal="left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 wrapText="1" indent="1"/>
    </xf>
    <xf numFmtId="164" fontId="11" fillId="0" borderId="0" xfId="0" applyNumberFormat="1" applyFont="1" applyFill="1" applyBorder="1" applyAlignment="1">
      <alignment horizontal="right" vertical="center" indent="1"/>
    </xf>
    <xf numFmtId="164" fontId="8" fillId="0" borderId="0" xfId="0" applyNumberFormat="1" applyFont="1" applyFill="1" applyBorder="1" applyAlignment="1">
      <alignment horizontal="right" vertical="center" indent="1"/>
    </xf>
    <xf numFmtId="164" fontId="12" fillId="0" borderId="0" xfId="0" applyNumberFormat="1" applyFont="1" applyFill="1" applyBorder="1" applyAlignment="1">
      <alignment horizontal="right" vertical="center" indent="1"/>
    </xf>
    <xf numFmtId="49" fontId="9" fillId="0" borderId="0" xfId="0" applyNumberFormat="1" applyFont="1" applyFill="1" applyBorder="1" applyAlignment="1">
      <alignment horizontal="left" vertical="center" wrapText="1" indent="1"/>
    </xf>
  </cellXfs>
  <cellStyles count="2">
    <cellStyle name="Datum" xfId="1"/>
    <cellStyle name="Normální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 tint="-0.499984740745262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z val="9"/>
        <color theme="3" tint="-0.499984740745262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lka1" displayName="Tabulka1" ref="A2:M10" totalsRowCount="1" headerRowDxfId="28" dataDxfId="26" headerRowBorderDxfId="27" tableBorderDxfId="25">
  <autoFilter ref="A2:M9"/>
  <sortState ref="A4:L8">
    <sortCondition ref="A2:A7"/>
  </sortState>
  <tableColumns count="13">
    <tableColumn id="1" name="Pořadové číslo" totalsRowLabel="Celkem" dataDxfId="24" totalsRowDxfId="12"/>
    <tableColumn id="2" name="Název žadatele" totalsRowFunction="count" dataDxfId="23" totalsRowDxfId="11"/>
    <tableColumn id="3" name="Právní forma žadatele" dataDxfId="22" totalsRowDxfId="10"/>
    <tableColumn id="4" name="IČO žadatele" dataDxfId="21" totalsRowDxfId="9"/>
    <tableColumn id="5" name="Název projektu" dataDxfId="20" totalsRowDxfId="8" dataCellStyle="Datum"/>
    <tableColumn id="12" name="Dotační titul" dataDxfId="19" totalsRowDxfId="7" dataCellStyle="Datum"/>
    <tableColumn id="6" name="Celkové uznatelné náklady" totalsRowFunction="sum" dataDxfId="18" totalsRowDxfId="6"/>
    <tableColumn id="7" name="Výše dotace celkem" totalsRowFunction="sum" dataDxfId="17" totalsRowDxfId="5"/>
    <tableColumn id="8" name="Investiční část dotace" totalsRowFunction="sum" dataDxfId="16" totalsRowDxfId="4"/>
    <tableColumn id="9" name="Neinvestiční část dotace" totalsRowFunction="sum" dataDxfId="15" totalsRowDxfId="3"/>
    <tableColumn id="10" name="Podíl dotace na celk. uzn. nákladech" dataDxfId="14" totalsRowDxfId="2"/>
    <tableColumn id="11" name="Časová použitelnost" totalsRowDxfId="1"/>
    <tableColumn id="13" name="Odůvodnění" dataDxfId="1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K14" sqref="K14"/>
    </sheetView>
  </sheetViews>
  <sheetFormatPr defaultRowHeight="15" x14ac:dyDescent="0.25"/>
  <cols>
    <col min="1" max="1" width="9.5703125" customWidth="1"/>
    <col min="2" max="2" width="30" customWidth="1"/>
    <col min="3" max="3" width="25.42578125" customWidth="1"/>
    <col min="4" max="4" width="14.28515625" customWidth="1"/>
    <col min="5" max="5" width="35.42578125" customWidth="1"/>
    <col min="6" max="6" width="25.28515625" customWidth="1"/>
    <col min="7" max="8" width="13.7109375" customWidth="1"/>
    <col min="9" max="10" width="13.140625" customWidth="1"/>
    <col min="11" max="11" width="13.7109375" customWidth="1"/>
    <col min="12" max="12" width="20.85546875" customWidth="1"/>
    <col min="13" max="13" width="37.140625" customWidth="1"/>
  </cols>
  <sheetData>
    <row r="1" spans="1:13" ht="15.75" thickBot="1" x14ac:dyDescent="0.3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15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7" t="s">
        <v>16</v>
      </c>
    </row>
    <row r="3" spans="1:13" ht="36.75" thickTop="1" x14ac:dyDescent="0.25">
      <c r="A3" s="9">
        <v>57</v>
      </c>
      <c r="B3" s="10" t="s">
        <v>18</v>
      </c>
      <c r="C3" s="11" t="s">
        <v>5</v>
      </c>
      <c r="D3" s="12" t="s">
        <v>19</v>
      </c>
      <c r="E3" s="13" t="s">
        <v>20</v>
      </c>
      <c r="F3" s="17" t="s">
        <v>21</v>
      </c>
      <c r="G3" s="14">
        <v>650000</v>
      </c>
      <c r="H3" s="15">
        <v>450000</v>
      </c>
      <c r="I3" s="18">
        <v>0</v>
      </c>
      <c r="J3" s="16">
        <v>450000</v>
      </c>
      <c r="K3" s="8">
        <v>0.69230769230769229</v>
      </c>
      <c r="L3" s="4" t="s">
        <v>14</v>
      </c>
      <c r="M3" s="20" t="s">
        <v>44</v>
      </c>
    </row>
    <row r="4" spans="1:13" ht="30" x14ac:dyDescent="0.25">
      <c r="A4" s="9">
        <v>59</v>
      </c>
      <c r="B4" s="10" t="s">
        <v>22</v>
      </c>
      <c r="C4" s="11" t="s">
        <v>5</v>
      </c>
      <c r="D4" s="12" t="s">
        <v>23</v>
      </c>
      <c r="E4" s="13" t="s">
        <v>24</v>
      </c>
      <c r="F4" s="17" t="s">
        <v>25</v>
      </c>
      <c r="G4" s="15">
        <v>172000</v>
      </c>
      <c r="H4" s="15">
        <v>120000</v>
      </c>
      <c r="I4" s="16">
        <v>0</v>
      </c>
      <c r="J4" s="16">
        <v>120000</v>
      </c>
      <c r="K4" s="8">
        <v>0.69767441860465118</v>
      </c>
      <c r="L4" s="4" t="s">
        <v>14</v>
      </c>
      <c r="M4" s="20" t="s">
        <v>45</v>
      </c>
    </row>
    <row r="5" spans="1:13" ht="30" x14ac:dyDescent="0.25">
      <c r="A5" s="9">
        <v>60</v>
      </c>
      <c r="B5" s="10" t="s">
        <v>26</v>
      </c>
      <c r="C5" s="11" t="s">
        <v>5</v>
      </c>
      <c r="D5" s="12" t="s">
        <v>27</v>
      </c>
      <c r="E5" s="13" t="s">
        <v>28</v>
      </c>
      <c r="F5" s="17" t="s">
        <v>29</v>
      </c>
      <c r="G5" s="15">
        <v>683000</v>
      </c>
      <c r="H5" s="15">
        <v>478100</v>
      </c>
      <c r="I5" s="16">
        <v>0</v>
      </c>
      <c r="J5" s="16">
        <v>478100</v>
      </c>
      <c r="K5" s="8">
        <v>0.7</v>
      </c>
      <c r="L5" s="4" t="s">
        <v>14</v>
      </c>
      <c r="M5" s="20" t="s">
        <v>45</v>
      </c>
    </row>
    <row r="6" spans="1:13" ht="36" x14ac:dyDescent="0.25">
      <c r="A6" s="9">
        <v>63</v>
      </c>
      <c r="B6" s="10" t="s">
        <v>30</v>
      </c>
      <c r="C6" s="11" t="s">
        <v>5</v>
      </c>
      <c r="D6" s="12" t="s">
        <v>31</v>
      </c>
      <c r="E6" s="13" t="s">
        <v>32</v>
      </c>
      <c r="F6" s="17" t="s">
        <v>33</v>
      </c>
      <c r="G6" s="15">
        <v>963280</v>
      </c>
      <c r="H6" s="15">
        <v>481600</v>
      </c>
      <c r="I6" s="16">
        <v>0</v>
      </c>
      <c r="J6" s="16">
        <v>481600</v>
      </c>
      <c r="K6" s="8">
        <v>0.49995847520970021</v>
      </c>
      <c r="L6" s="4" t="s">
        <v>43</v>
      </c>
      <c r="M6" s="20" t="s">
        <v>47</v>
      </c>
    </row>
    <row r="7" spans="1:13" ht="30" x14ac:dyDescent="0.25">
      <c r="A7" s="9">
        <v>67</v>
      </c>
      <c r="B7" s="10" t="s">
        <v>34</v>
      </c>
      <c r="C7" s="11" t="s">
        <v>5</v>
      </c>
      <c r="D7" s="12" t="s">
        <v>35</v>
      </c>
      <c r="E7" s="13" t="s">
        <v>36</v>
      </c>
      <c r="F7" s="17" t="s">
        <v>21</v>
      </c>
      <c r="G7" s="15">
        <v>700000</v>
      </c>
      <c r="H7" s="15">
        <v>450000</v>
      </c>
      <c r="I7" s="18">
        <v>0</v>
      </c>
      <c r="J7" s="18">
        <v>450000</v>
      </c>
      <c r="K7" s="8">
        <v>0.6428571428571429</v>
      </c>
      <c r="L7" s="4" t="s">
        <v>14</v>
      </c>
      <c r="M7" s="20" t="s">
        <v>45</v>
      </c>
    </row>
    <row r="8" spans="1:13" ht="45" x14ac:dyDescent="0.25">
      <c r="A8" s="9">
        <v>68</v>
      </c>
      <c r="B8" s="10" t="s">
        <v>37</v>
      </c>
      <c r="C8" s="11" t="s">
        <v>12</v>
      </c>
      <c r="D8" s="12" t="s">
        <v>38</v>
      </c>
      <c r="E8" s="13" t="s">
        <v>39</v>
      </c>
      <c r="F8" s="17" t="s">
        <v>29</v>
      </c>
      <c r="G8" s="15">
        <v>610000</v>
      </c>
      <c r="H8" s="15">
        <v>427000</v>
      </c>
      <c r="I8" s="18">
        <v>0</v>
      </c>
      <c r="J8" s="18">
        <v>427000</v>
      </c>
      <c r="K8" s="8">
        <v>0.7</v>
      </c>
      <c r="L8" s="4" t="s">
        <v>14</v>
      </c>
      <c r="M8" s="20" t="s">
        <v>45</v>
      </c>
    </row>
    <row r="9" spans="1:13" ht="30.75" thickBot="1" x14ac:dyDescent="0.3">
      <c r="A9" s="9">
        <v>75</v>
      </c>
      <c r="B9" s="10" t="s">
        <v>40</v>
      </c>
      <c r="C9" s="11" t="s">
        <v>5</v>
      </c>
      <c r="D9" s="12" t="s">
        <v>41</v>
      </c>
      <c r="E9" s="13" t="s">
        <v>42</v>
      </c>
      <c r="F9" s="17" t="s">
        <v>29</v>
      </c>
      <c r="G9" s="15">
        <v>672000</v>
      </c>
      <c r="H9" s="15">
        <v>470400</v>
      </c>
      <c r="I9" s="18">
        <v>0</v>
      </c>
      <c r="J9" s="18">
        <v>470400</v>
      </c>
      <c r="K9" s="8">
        <v>0.7</v>
      </c>
      <c r="L9" s="19" t="s">
        <v>14</v>
      </c>
      <c r="M9" s="20" t="s">
        <v>46</v>
      </c>
    </row>
    <row r="10" spans="1:13" ht="15.75" thickTop="1" x14ac:dyDescent="0.25">
      <c r="A10" s="5" t="s">
        <v>13</v>
      </c>
      <c r="B10" s="22">
        <f>SUBTOTAL(103,Tabulka1[Název žadatele])</f>
        <v>7</v>
      </c>
      <c r="C10" s="6"/>
      <c r="D10" s="23"/>
      <c r="E10" s="24"/>
      <c r="F10" s="24"/>
      <c r="G10" s="25">
        <f>SUBTOTAL(109,Tabulka1[Celkové uznatelné náklady])</f>
        <v>4450280</v>
      </c>
      <c r="H10" s="26">
        <f>SUBTOTAL(109,Tabulka1[Výše dotace celkem])</f>
        <v>2877100</v>
      </c>
      <c r="I10" s="27">
        <f>SUBTOTAL(109,Tabulka1[Investiční část dotace])</f>
        <v>0</v>
      </c>
      <c r="J10" s="27">
        <f>SUBTOTAL(109,Tabulka1[Neinvestiční část dotace])</f>
        <v>2877100</v>
      </c>
      <c r="K10" s="23"/>
      <c r="L10" s="28"/>
      <c r="M10" s="28"/>
    </row>
  </sheetData>
  <mergeCells count="1">
    <mergeCell ref="A1:M1"/>
  </mergeCells>
  <dataValidations count="1">
    <dataValidation type="list" allowBlank="1" showInputMessage="1" showErrorMessage="1" sqref="C3:C9">
      <formula1>Forma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2020-02-27T08:23:25Z</dcterms:modified>
</cp:coreProperties>
</file>