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ZS 2020\"/>
    </mc:Choice>
  </mc:AlternateContent>
  <bookViews>
    <workbookView xWindow="0" yWindow="0" windowWidth="25455" windowHeight="11325"/>
  </bookViews>
  <sheets>
    <sheet name="PZS 2020 - př.č.1_podpoření RK" sheetId="5" r:id="rId1"/>
  </sheets>
  <definedNames>
    <definedName name="_xlnm._FilterDatabase" localSheetId="0" hidden="1">'PZS 2020 - př.č.1_podpoření RK'!$A$2:$K$57</definedName>
    <definedName name="_xlnm.Print_Titles" localSheetId="0">'PZS 2020 - př.č.1_podpoření RK'!$2:$2</definedName>
    <definedName name="_xlnm.Print_Area" localSheetId="0">'PZS 2020 - př.č.1_podpoření RK'!$A$1:$K$58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5" l="1"/>
  <c r="G56" i="5"/>
  <c r="G55" i="5"/>
  <c r="G54" i="5"/>
  <c r="G53" i="5"/>
  <c r="G52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</calcChain>
</file>

<file path=xl/sharedStrings.xml><?xml version="1.0" encoding="utf-8"?>
<sst xmlns="http://schemas.openxmlformats.org/spreadsheetml/2006/main" count="384" uniqueCount="220">
  <si>
    <t>Č.   žádosti</t>
  </si>
  <si>
    <t>Název žadatele</t>
  </si>
  <si>
    <t>IČ</t>
  </si>
  <si>
    <t>Právní forma žadatele</t>
  </si>
  <si>
    <t>Název projektu</t>
  </si>
  <si>
    <t>% spoluúčast dotace na CUN</t>
  </si>
  <si>
    <t>Druh dotace</t>
  </si>
  <si>
    <t>Doba realizace projektu</t>
  </si>
  <si>
    <t>23/20</t>
  </si>
  <si>
    <t>Společnost senior, z.s.</t>
  </si>
  <si>
    <t>26595982</t>
  </si>
  <si>
    <t>spolek</t>
  </si>
  <si>
    <t>XXII. ročník časopisu SeniorTip</t>
  </si>
  <si>
    <t>neinvestiční</t>
  </si>
  <si>
    <t>1. 1. 2020 - 31. 12. 2020</t>
  </si>
  <si>
    <t>05/20</t>
  </si>
  <si>
    <t>Město Hlučín</t>
  </si>
  <si>
    <t>00300063</t>
  </si>
  <si>
    <t>obec</t>
  </si>
  <si>
    <t>Podpora aktivit pro seniory v Hlučíně</t>
  </si>
  <si>
    <t>08/20</t>
  </si>
  <si>
    <t>00493619</t>
  </si>
  <si>
    <t>Senioři jsou IN III.</t>
  </si>
  <si>
    <t>10/20</t>
  </si>
  <si>
    <t>00492868</t>
  </si>
  <si>
    <t>Nýdecká univerzita třetího věku III</t>
  </si>
  <si>
    <t>15/20</t>
  </si>
  <si>
    <t>Charita Třinec</t>
  </si>
  <si>
    <t>49591215</t>
  </si>
  <si>
    <t>církevní organizace</t>
  </si>
  <si>
    <t>Pomoc pro pečující s Charitou Třinec 2020</t>
  </si>
  <si>
    <t>41/20</t>
  </si>
  <si>
    <t>Centrum pečovatelské služby Frýdek-Místek, p. o.,</t>
  </si>
  <si>
    <t>48772739</t>
  </si>
  <si>
    <t>příspěvková organizace</t>
  </si>
  <si>
    <t>Jak zajistit kvalitní péči seniorům</t>
  </si>
  <si>
    <t>46/20</t>
  </si>
  <si>
    <t>Středisko volného času Odry, příspěvková organizace</t>
  </si>
  <si>
    <t>05662567</t>
  </si>
  <si>
    <t>Oderská akademie třetího věku</t>
  </si>
  <si>
    <t>54/20</t>
  </si>
  <si>
    <t>04012275</t>
  </si>
  <si>
    <t>Aktivní a spokojený podzim života v Albrechticích</t>
  </si>
  <si>
    <t>02/20</t>
  </si>
  <si>
    <t>Statutární město Ostrava, městský obvod Ostrava - Jih</t>
  </si>
  <si>
    <t>00845451</t>
  </si>
  <si>
    <t>06/20</t>
  </si>
  <si>
    <t>Mezigenerační setkávání s Charitou Třinec 2020</t>
  </si>
  <si>
    <t>51/20</t>
  </si>
  <si>
    <t>Aktivní senioři Bruntálu, z.s.</t>
  </si>
  <si>
    <t>04986652</t>
  </si>
  <si>
    <t>Vlastní aktivitou proti stárnutí</t>
  </si>
  <si>
    <t>53/20</t>
  </si>
  <si>
    <t>Dům dětí a mládeže Vratimov, příspěvková organizace</t>
  </si>
  <si>
    <t>75086778</t>
  </si>
  <si>
    <t>Bejvávalo...</t>
  </si>
  <si>
    <t>59/20</t>
  </si>
  <si>
    <t>Hůl je cool</t>
  </si>
  <si>
    <t>61/20</t>
  </si>
  <si>
    <t>Město Kopřivnice</t>
  </si>
  <si>
    <t>00298077</t>
  </si>
  <si>
    <t>Aktivní senior 2020</t>
  </si>
  <si>
    <t>72/20</t>
  </si>
  <si>
    <t>Domov Korýtko, příspěvková organizace</t>
  </si>
  <si>
    <t>70631867</t>
  </si>
  <si>
    <t>Pohybové aktivity pro seniory 2020</t>
  </si>
  <si>
    <t>73/20</t>
  </si>
  <si>
    <t>00298476</t>
  </si>
  <si>
    <t>Venkovní fitness pro seniory</t>
  </si>
  <si>
    <t>investiční</t>
  </si>
  <si>
    <t>79/20</t>
  </si>
  <si>
    <t>00600695</t>
  </si>
  <si>
    <t>Aktivní a zdravé stárnutí - celý rok společně v obci Zbyslavice</t>
  </si>
  <si>
    <t>03/20</t>
  </si>
  <si>
    <t>Statutární město Frýdek-Místek</t>
  </si>
  <si>
    <t>00296643</t>
  </si>
  <si>
    <t>Fitpark pro seniory</t>
  </si>
  <si>
    <t>04/20</t>
  </si>
  <si>
    <t>Den pro seniory 2020</t>
  </si>
  <si>
    <t>09/20</t>
  </si>
  <si>
    <t>Sdružení za rozvoj kultury a sportu obce Sedlnice, z.s.</t>
  </si>
  <si>
    <t>22755365</t>
  </si>
  <si>
    <t>Stárneme zvesela!</t>
  </si>
  <si>
    <t>20/20</t>
  </si>
  <si>
    <t>Krajská rada seniorů Moravskoslezského kraje, p.s.</t>
  </si>
  <si>
    <t>02253968</t>
  </si>
  <si>
    <t>Krajské sportovní hry seniorů Ostrava 2020</t>
  </si>
  <si>
    <t>39/20</t>
  </si>
  <si>
    <t>Město Paskov</t>
  </si>
  <si>
    <t>00297062</t>
  </si>
  <si>
    <t>Aktivním poznáním a sportem k pohodě zralého věku III</t>
  </si>
  <si>
    <t>44/20</t>
  </si>
  <si>
    <t>Centrum sociálních služeb Jih, příspěvková organizace</t>
  </si>
  <si>
    <t>08238359</t>
  </si>
  <si>
    <t>Zájezdy pro seniory</t>
  </si>
  <si>
    <t>60/20</t>
  </si>
  <si>
    <t>Svaz tělesně postižených v České republice z. s. místní organizace Bílovec</t>
  </si>
  <si>
    <t>71012991</t>
  </si>
  <si>
    <t>Bílovecký seniorský víceboj</t>
  </si>
  <si>
    <t>01/20</t>
  </si>
  <si>
    <t>Stárnout zdravě a aktivně</t>
  </si>
  <si>
    <t>24/20</t>
  </si>
  <si>
    <t>Charita Bohumín</t>
  </si>
  <si>
    <t>66182565</t>
  </si>
  <si>
    <t>Podpora pečujících osob</t>
  </si>
  <si>
    <t>25/20</t>
  </si>
  <si>
    <t>00297917</t>
  </si>
  <si>
    <t>Aktivní senioři</t>
  </si>
  <si>
    <t>30/20</t>
  </si>
  <si>
    <t>60798432</t>
  </si>
  <si>
    <t>Opravdu aktivní senioři</t>
  </si>
  <si>
    <t>32/20</t>
  </si>
  <si>
    <t>48804711</t>
  </si>
  <si>
    <t>Aktivitou ke zdravému stárnutí</t>
  </si>
  <si>
    <t>58/20</t>
  </si>
  <si>
    <t>00576077</t>
  </si>
  <si>
    <t>Stále nás to baví.</t>
  </si>
  <si>
    <t>71/20</t>
  </si>
  <si>
    <t>Setkávání u čaje - za lepším přístupem ke stáří</t>
  </si>
  <si>
    <t>07/20</t>
  </si>
  <si>
    <t>Mobilní hospic Ondrášek, o.p.s.</t>
  </si>
  <si>
    <t>26850176</t>
  </si>
  <si>
    <t>obecně prospěšná společnost</t>
  </si>
  <si>
    <t>Sdílením k úlevě</t>
  </si>
  <si>
    <t>22/20</t>
  </si>
  <si>
    <t>00600741</t>
  </si>
  <si>
    <t>Aktivita je nám vlastní</t>
  </si>
  <si>
    <t>31/20</t>
  </si>
  <si>
    <t>Sdružení obrany spotřebitelů Moravy a Slezska, z.s.</t>
  </si>
  <si>
    <t>22831738</t>
  </si>
  <si>
    <t>Neotvírejte! Vzdělávání seniorů v oblasti obrany proti nekalým praktikám a manipulačním technikám prodejců</t>
  </si>
  <si>
    <t>21/20</t>
  </si>
  <si>
    <t>Oslavy Mezinárodního dne seniorů</t>
  </si>
  <si>
    <t>36/20</t>
  </si>
  <si>
    <t>Centrum pro seniory Trojlístek, z.s.</t>
  </si>
  <si>
    <t>04743954</t>
  </si>
  <si>
    <t>Senioři kamarádí s počítačem</t>
  </si>
  <si>
    <t>37/20</t>
  </si>
  <si>
    <t>Sousedé 55+ z.s. Píšť</t>
  </si>
  <si>
    <t>04060474</t>
  </si>
  <si>
    <t>VESELÁ MYSL - PŮL ZDRAVÍ</t>
  </si>
  <si>
    <t>47/20</t>
  </si>
  <si>
    <t>BESKYD DZR, o.p.s.</t>
  </si>
  <si>
    <t>28618530</t>
  </si>
  <si>
    <t>Volnočasové aktivity pro klienty BESKYD DZR</t>
  </si>
  <si>
    <t>50/20</t>
  </si>
  <si>
    <t>Slezská diakonie</t>
  </si>
  <si>
    <t>65468562</t>
  </si>
  <si>
    <t>Mobilní Kavárny U Jarušky a U Lidušky</t>
  </si>
  <si>
    <t>78/20</t>
  </si>
  <si>
    <t>Charita Český Těšín</t>
  </si>
  <si>
    <t>60337842</t>
  </si>
  <si>
    <t>Pomáháme pečujícím II.</t>
  </si>
  <si>
    <t>81/20</t>
  </si>
  <si>
    <t>01324144</t>
  </si>
  <si>
    <t>Klub ponožka</t>
  </si>
  <si>
    <t>13. 3. 2020 - 18. 12. 2020</t>
  </si>
  <si>
    <t>16/20</t>
  </si>
  <si>
    <t>00635553</t>
  </si>
  <si>
    <t>Senioři ze Závady nepatří do starého železa</t>
  </si>
  <si>
    <t>19/20</t>
  </si>
  <si>
    <t>MEDICA Třinec, z.ú.</t>
  </si>
  <si>
    <t>05115841</t>
  </si>
  <si>
    <t>ústav</t>
  </si>
  <si>
    <t>Individuální vzdělávání pečujících osob v domácím prostředí 2020</t>
  </si>
  <si>
    <t>29/20</t>
  </si>
  <si>
    <t>Kulturní zařízení Ostrava-Jih, příspěvková organizace</t>
  </si>
  <si>
    <t>73184560</t>
  </si>
  <si>
    <t>Otevřený kruh</t>
  </si>
  <si>
    <t>1. 1. 2020 - 30. 12. 2020</t>
  </si>
  <si>
    <t>63/20</t>
  </si>
  <si>
    <t>MENS SANA, z.ú.</t>
  </si>
  <si>
    <t>65469003</t>
  </si>
  <si>
    <t>Centrum trénování paměti</t>
  </si>
  <si>
    <t>64/20</t>
  </si>
  <si>
    <t>Kulturní centrum Bílovec, příspěvková organizace</t>
  </si>
  <si>
    <t>02235412</t>
  </si>
  <si>
    <t>Živá kronika a aktivní senioři v Bílovci III.</t>
  </si>
  <si>
    <t>74/20</t>
  </si>
  <si>
    <t>Charita Frýdek - Místek</t>
  </si>
  <si>
    <t>45235201</t>
  </si>
  <si>
    <t>Setkání pro pečující osoby v roce 2020</t>
  </si>
  <si>
    <t>28/20</t>
  </si>
  <si>
    <t>Šťastný senior</t>
  </si>
  <si>
    <t>2. 1. 2020 - 30. 12. 2020</t>
  </si>
  <si>
    <t>38/20</t>
  </si>
  <si>
    <t>00577031</t>
  </si>
  <si>
    <t>V klidu a v pohodě II</t>
  </si>
  <si>
    <t>77/20</t>
  </si>
  <si>
    <t>Spolu napříč generacemi</t>
  </si>
  <si>
    <t>18/20</t>
  </si>
  <si>
    <t>Senioři České republiky, z. s., Krajská organizace Moravskoslezského kraje</t>
  </si>
  <si>
    <t>05999278</t>
  </si>
  <si>
    <t>30. výročí SČR a 11. ročník setkání na hranici</t>
  </si>
  <si>
    <t>62/20</t>
  </si>
  <si>
    <t>Symbióza - kreativní senior</t>
  </si>
  <si>
    <t>9. 3. 2020 - 18. 12. 2020</t>
  </si>
  <si>
    <t>75/20</t>
  </si>
  <si>
    <t>Klobouková procházka minulým stoletím</t>
  </si>
  <si>
    <t>Poskytnutí účelových dotací z rozpočtu kraje v Programu na podporu zdravého stárnutí v Moravskoslezském kraji na rok 2020</t>
  </si>
  <si>
    <t xml:space="preserve">Schválená dotace v Kč </t>
  </si>
  <si>
    <t>Počet bodů</t>
  </si>
  <si>
    <t>Celkové uznatelné náklady projektu (v Kč)</t>
  </si>
  <si>
    <t>Spolek přátel Albrechtic</t>
  </si>
  <si>
    <t>Obec Janovice</t>
  </si>
  <si>
    <t>Obec Nýdek</t>
  </si>
  <si>
    <t>Obec Tichá</t>
  </si>
  <si>
    <t>Obec Zbyslavice</t>
  </si>
  <si>
    <t>Obec Hodslavice</t>
  </si>
  <si>
    <t>Obec Šenov u Nového Jičína</t>
  </si>
  <si>
    <t>Obec Životice u Nového Jičína</t>
  </si>
  <si>
    <t>Obec Staré Heřminovy</t>
  </si>
  <si>
    <t>Obec Rybí</t>
  </si>
  <si>
    <t>Spolek Počteníčko</t>
  </si>
  <si>
    <t>Obec Závada</t>
  </si>
  <si>
    <t>Obec Řepiště</t>
  </si>
  <si>
    <t>Poznávací zájezdy pro seniory 2020</t>
  </si>
  <si>
    <t>1. 3. 2020 - 31. 12. 2020</t>
  </si>
  <si>
    <t>1. 2. 2020 - 31. 12. 2020</t>
  </si>
  <si>
    <t>1. 3. 2020 - 31. 10.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</si>
</sst>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0"/>
      <color theme="1"/>
      <name val="Tahoma"/>
      <family val="2"/>
      <charset val="238"/>
    </font>
    <font>
      <sz val="10"/>
      <name val="Arial CE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8">
    <xf numFmtId="0" fontId="0" fillId="0" borderId="0" xfId="0"/>
    <xf numFmtId="0" fontId="1" fillId="0" borderId="0" xfId="1" applyFill="1"/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49" fontId="6" fillId="2" borderId="2" xfId="2" applyNumberFormat="1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164" fontId="6" fillId="0" borderId="2" xfId="2" applyNumberFormat="1" applyFont="1" applyBorder="1" applyAlignment="1">
      <alignment horizontal="right" vertical="center"/>
    </xf>
    <xf numFmtId="2" fontId="6" fillId="2" borderId="2" xfId="1" applyNumberFormat="1" applyFont="1" applyFill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vertical="center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right" vertical="center" wrapText="1"/>
    </xf>
    <xf numFmtId="164" fontId="6" fillId="2" borderId="2" xfId="1" applyNumberFormat="1" applyFont="1" applyFill="1" applyBorder="1" applyAlignment="1">
      <alignment vertical="center" wrapText="1"/>
    </xf>
    <xf numFmtId="49" fontId="6" fillId="0" borderId="2" xfId="2" applyNumberFormat="1" applyFont="1" applyBorder="1" applyAlignment="1">
      <alignment horizontal="righ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right" vertical="center" wrapText="1"/>
    </xf>
    <xf numFmtId="164" fontId="6" fillId="2" borderId="3" xfId="2" applyNumberFormat="1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49" fontId="7" fillId="2" borderId="0" xfId="1" applyNumberFormat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left" vertical="center" wrapText="1"/>
    </xf>
    <xf numFmtId="3" fontId="4" fillId="2" borderId="0" xfId="1" applyNumberFormat="1" applyFont="1" applyFill="1" applyBorder="1" applyAlignment="1">
      <alignment horizontal="right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right" vertical="center" wrapText="1"/>
    </xf>
    <xf numFmtId="2" fontId="1" fillId="0" borderId="0" xfId="1" applyNumberFormat="1" applyAlignment="1">
      <alignment horizontal="center" vertical="center" wrapText="1"/>
    </xf>
    <xf numFmtId="10" fontId="1" fillId="0" borderId="0" xfId="1" applyNumberFormat="1" applyAlignment="1">
      <alignment horizontal="center" vertical="center" wrapText="1"/>
    </xf>
    <xf numFmtId="0" fontId="1" fillId="0" borderId="0" xfId="1" applyFill="1" applyAlignment="1">
      <alignment horizontal="left" vertical="center"/>
    </xf>
    <xf numFmtId="164" fontId="6" fillId="0" borderId="3" xfId="2" applyNumberFormat="1" applyFont="1" applyBorder="1" applyAlignment="1">
      <alignment horizontal="right" vertical="center"/>
    </xf>
    <xf numFmtId="2" fontId="6" fillId="2" borderId="3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9" fontId="6" fillId="0" borderId="2" xfId="2" applyNumberFormat="1" applyFont="1" applyFill="1" applyBorder="1" applyAlignment="1">
      <alignment horizontal="right" vertical="center" wrapText="1"/>
    </xf>
    <xf numFmtId="0" fontId="6" fillId="0" borderId="2" xfId="2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right" vertical="center"/>
    </xf>
    <xf numFmtId="2" fontId="6" fillId="0" borderId="2" xfId="1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left" vertical="center" wrapText="1"/>
    </xf>
    <xf numFmtId="49" fontId="6" fillId="4" borderId="2" xfId="2" applyNumberFormat="1" applyFont="1" applyFill="1" applyBorder="1" applyAlignment="1">
      <alignment horizontal="right" vertical="center" wrapText="1"/>
    </xf>
    <xf numFmtId="0" fontId="6" fillId="4" borderId="2" xfId="2" applyFont="1" applyFill="1" applyBorder="1" applyAlignment="1">
      <alignment horizontal="center" vertical="center" wrapText="1"/>
    </xf>
    <xf numFmtId="164" fontId="6" fillId="4" borderId="2" xfId="2" applyNumberFormat="1" applyFont="1" applyFill="1" applyBorder="1" applyAlignment="1">
      <alignment horizontal="right" vertical="center"/>
    </xf>
    <xf numFmtId="2" fontId="6" fillId="4" borderId="2" xfId="1" applyNumberFormat="1" applyFont="1" applyFill="1" applyBorder="1" applyAlignment="1">
      <alignment horizontal="center" vertical="center" wrapText="1"/>
    </xf>
    <xf numFmtId="164" fontId="4" fillId="4" borderId="2" xfId="2" applyNumberFormat="1" applyFont="1" applyFill="1" applyBorder="1" applyAlignment="1">
      <alignment vertical="center"/>
    </xf>
    <xf numFmtId="3" fontId="6" fillId="4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right" vertical="center"/>
    </xf>
    <xf numFmtId="164" fontId="6" fillId="0" borderId="5" xfId="2" applyNumberFormat="1" applyFont="1" applyFill="1" applyBorder="1" applyAlignment="1">
      <alignment horizontal="right" vertical="center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3" xfId="2"/>
    <cellStyle name="Normální 3 2" xfId="1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tabSelected="1" view="pageBreakPreview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10.5703125" style="27" customWidth="1"/>
    <col min="2" max="2" width="24" style="28" customWidth="1"/>
    <col min="3" max="3" width="10.42578125" style="29" bestFit="1" customWidth="1"/>
    <col min="4" max="4" width="19.140625" style="27" customWidth="1"/>
    <col min="5" max="5" width="42.5703125" style="28" customWidth="1"/>
    <col min="6" max="6" width="16.5703125" style="27" customWidth="1"/>
    <col min="7" max="7" width="12.140625" style="30" customWidth="1"/>
    <col min="8" max="8" width="14.140625" style="31" customWidth="1"/>
    <col min="9" max="9" width="11.28515625" style="31" customWidth="1"/>
    <col min="10" max="10" width="12.5703125" style="27" customWidth="1"/>
    <col min="11" max="11" width="9.85546875" style="27" customWidth="1"/>
    <col min="12" max="12" width="3" style="1" customWidth="1"/>
    <col min="13" max="16384" width="9.140625" style="1"/>
  </cols>
  <sheetData>
    <row r="1" spans="1:11" ht="32.25" customHeight="1" x14ac:dyDescent="0.2">
      <c r="A1" s="36"/>
      <c r="B1" s="65" t="s">
        <v>199</v>
      </c>
      <c r="C1" s="65"/>
      <c r="D1" s="65"/>
      <c r="E1" s="65"/>
      <c r="F1" s="65"/>
      <c r="G1" s="65"/>
      <c r="H1" s="65"/>
      <c r="I1" s="65"/>
      <c r="J1" s="65"/>
      <c r="K1" s="41"/>
    </row>
    <row r="2" spans="1:11" ht="69.95" customHeight="1" x14ac:dyDescent="0.2">
      <c r="A2" s="51" t="s">
        <v>0</v>
      </c>
      <c r="B2" s="52" t="s">
        <v>1</v>
      </c>
      <c r="C2" s="51" t="s">
        <v>2</v>
      </c>
      <c r="D2" s="52" t="s">
        <v>3</v>
      </c>
      <c r="E2" s="52" t="s">
        <v>4</v>
      </c>
      <c r="F2" s="53" t="s">
        <v>202</v>
      </c>
      <c r="G2" s="54" t="s">
        <v>5</v>
      </c>
      <c r="H2" s="53" t="s">
        <v>200</v>
      </c>
      <c r="I2" s="52" t="s">
        <v>6</v>
      </c>
      <c r="J2" s="53" t="s">
        <v>7</v>
      </c>
      <c r="K2" s="53" t="s">
        <v>201</v>
      </c>
    </row>
    <row r="3" spans="1:11" ht="25.5" x14ac:dyDescent="0.2">
      <c r="A3" s="2" t="s">
        <v>8</v>
      </c>
      <c r="B3" s="3" t="s">
        <v>9</v>
      </c>
      <c r="C3" s="4" t="s">
        <v>10</v>
      </c>
      <c r="D3" s="5" t="s">
        <v>11</v>
      </c>
      <c r="E3" s="6" t="s">
        <v>12</v>
      </c>
      <c r="F3" s="7">
        <v>332000</v>
      </c>
      <c r="G3" s="8">
        <f t="shared" ref="G3:G42" si="0">(H3/F3)*100</f>
        <v>30.120481927710845</v>
      </c>
      <c r="H3" s="9">
        <v>100000</v>
      </c>
      <c r="I3" s="10" t="s">
        <v>13</v>
      </c>
      <c r="J3" s="11" t="s">
        <v>14</v>
      </c>
      <c r="K3" s="49">
        <v>23</v>
      </c>
    </row>
    <row r="4" spans="1:11" ht="25.5" x14ac:dyDescent="0.2">
      <c r="A4" s="2" t="s">
        <v>15</v>
      </c>
      <c r="B4" s="3" t="s">
        <v>16</v>
      </c>
      <c r="C4" s="4" t="s">
        <v>17</v>
      </c>
      <c r="D4" s="5" t="s">
        <v>18</v>
      </c>
      <c r="E4" s="6" t="s">
        <v>19</v>
      </c>
      <c r="F4" s="12">
        <v>200000</v>
      </c>
      <c r="G4" s="8">
        <f t="shared" si="0"/>
        <v>50</v>
      </c>
      <c r="H4" s="13">
        <v>100000</v>
      </c>
      <c r="I4" s="10" t="s">
        <v>13</v>
      </c>
      <c r="J4" s="11" t="s">
        <v>14</v>
      </c>
      <c r="K4" s="49">
        <v>22</v>
      </c>
    </row>
    <row r="5" spans="1:11" ht="25.5" x14ac:dyDescent="0.2">
      <c r="A5" s="2" t="s">
        <v>20</v>
      </c>
      <c r="B5" s="3" t="s">
        <v>204</v>
      </c>
      <c r="C5" s="14" t="s">
        <v>21</v>
      </c>
      <c r="D5" s="5" t="s">
        <v>18</v>
      </c>
      <c r="E5" s="6" t="s">
        <v>22</v>
      </c>
      <c r="F5" s="7">
        <v>117450</v>
      </c>
      <c r="G5" s="8">
        <f t="shared" si="0"/>
        <v>49.978714346530438</v>
      </c>
      <c r="H5" s="9">
        <v>58700</v>
      </c>
      <c r="I5" s="10" t="s">
        <v>13</v>
      </c>
      <c r="J5" s="11" t="s">
        <v>14</v>
      </c>
      <c r="K5" s="49">
        <v>22</v>
      </c>
    </row>
    <row r="6" spans="1:11" ht="25.5" x14ac:dyDescent="0.2">
      <c r="A6" s="2" t="s">
        <v>23</v>
      </c>
      <c r="B6" s="3" t="s">
        <v>205</v>
      </c>
      <c r="C6" s="4" t="s">
        <v>24</v>
      </c>
      <c r="D6" s="5" t="s">
        <v>18</v>
      </c>
      <c r="E6" s="6" t="s">
        <v>25</v>
      </c>
      <c r="F6" s="7">
        <v>117300</v>
      </c>
      <c r="G6" s="8">
        <f t="shared" si="0"/>
        <v>49.957374254049448</v>
      </c>
      <c r="H6" s="9">
        <v>58600</v>
      </c>
      <c r="I6" s="10" t="s">
        <v>13</v>
      </c>
      <c r="J6" s="11" t="s">
        <v>14</v>
      </c>
      <c r="K6" s="49">
        <v>22</v>
      </c>
    </row>
    <row r="7" spans="1:11" ht="25.5" x14ac:dyDescent="0.2">
      <c r="A7" s="2" t="s">
        <v>26</v>
      </c>
      <c r="B7" s="3" t="s">
        <v>27</v>
      </c>
      <c r="C7" s="4" t="s">
        <v>28</v>
      </c>
      <c r="D7" s="5" t="s">
        <v>29</v>
      </c>
      <c r="E7" s="6" t="s">
        <v>30</v>
      </c>
      <c r="F7" s="7">
        <v>120000</v>
      </c>
      <c r="G7" s="8">
        <f t="shared" si="0"/>
        <v>80</v>
      </c>
      <c r="H7" s="9">
        <v>96000</v>
      </c>
      <c r="I7" s="10" t="s">
        <v>13</v>
      </c>
      <c r="J7" s="11" t="s">
        <v>14</v>
      </c>
      <c r="K7" s="49">
        <v>22</v>
      </c>
    </row>
    <row r="8" spans="1:11" ht="25.5" x14ac:dyDescent="0.2">
      <c r="A8" s="2" t="s">
        <v>31</v>
      </c>
      <c r="B8" s="3" t="s">
        <v>32</v>
      </c>
      <c r="C8" s="4" t="s">
        <v>33</v>
      </c>
      <c r="D8" s="5" t="s">
        <v>34</v>
      </c>
      <c r="E8" s="6" t="s">
        <v>35</v>
      </c>
      <c r="F8" s="7">
        <v>128100</v>
      </c>
      <c r="G8" s="8">
        <f t="shared" si="0"/>
        <v>49.960967993754878</v>
      </c>
      <c r="H8" s="9">
        <v>64000</v>
      </c>
      <c r="I8" s="10" t="s">
        <v>13</v>
      </c>
      <c r="J8" s="11" t="s">
        <v>14</v>
      </c>
      <c r="K8" s="49">
        <v>22</v>
      </c>
    </row>
    <row r="9" spans="1:11" ht="38.25" x14ac:dyDescent="0.2">
      <c r="A9" s="2" t="s">
        <v>36</v>
      </c>
      <c r="B9" s="3" t="s">
        <v>37</v>
      </c>
      <c r="C9" s="4" t="s">
        <v>38</v>
      </c>
      <c r="D9" s="5" t="s">
        <v>34</v>
      </c>
      <c r="E9" s="6" t="s">
        <v>39</v>
      </c>
      <c r="F9" s="7">
        <v>140000</v>
      </c>
      <c r="G9" s="8">
        <f t="shared" si="0"/>
        <v>50</v>
      </c>
      <c r="H9" s="9">
        <v>70000</v>
      </c>
      <c r="I9" s="10" t="s">
        <v>13</v>
      </c>
      <c r="J9" s="11" t="s">
        <v>14</v>
      </c>
      <c r="K9" s="49">
        <v>22</v>
      </c>
    </row>
    <row r="10" spans="1:11" ht="25.5" x14ac:dyDescent="0.2">
      <c r="A10" s="2" t="s">
        <v>40</v>
      </c>
      <c r="B10" s="3" t="s">
        <v>203</v>
      </c>
      <c r="C10" s="4" t="s">
        <v>41</v>
      </c>
      <c r="D10" s="5" t="s">
        <v>11</v>
      </c>
      <c r="E10" s="6" t="s">
        <v>42</v>
      </c>
      <c r="F10" s="7">
        <v>54150</v>
      </c>
      <c r="G10" s="8">
        <f t="shared" si="0"/>
        <v>79.593721144967674</v>
      </c>
      <c r="H10" s="9">
        <v>43100</v>
      </c>
      <c r="I10" s="10" t="s">
        <v>13</v>
      </c>
      <c r="J10" s="11" t="s">
        <v>217</v>
      </c>
      <c r="K10" s="49">
        <v>22</v>
      </c>
    </row>
    <row r="11" spans="1:11" ht="38.25" x14ac:dyDescent="0.2">
      <c r="A11" s="2" t="s">
        <v>43</v>
      </c>
      <c r="B11" s="15" t="s">
        <v>44</v>
      </c>
      <c r="C11" s="14" t="s">
        <v>45</v>
      </c>
      <c r="D11" s="5" t="s">
        <v>18</v>
      </c>
      <c r="E11" s="3" t="s">
        <v>216</v>
      </c>
      <c r="F11" s="12">
        <v>125000</v>
      </c>
      <c r="G11" s="8">
        <f t="shared" si="0"/>
        <v>50</v>
      </c>
      <c r="H11" s="13">
        <v>62500</v>
      </c>
      <c r="I11" s="16" t="s">
        <v>13</v>
      </c>
      <c r="J11" s="11" t="s">
        <v>14</v>
      </c>
      <c r="K11" s="49">
        <v>21</v>
      </c>
    </row>
    <row r="12" spans="1:11" ht="25.5" x14ac:dyDescent="0.2">
      <c r="A12" s="2" t="s">
        <v>46</v>
      </c>
      <c r="B12" s="3" t="s">
        <v>27</v>
      </c>
      <c r="C12" s="14" t="s">
        <v>28</v>
      </c>
      <c r="D12" s="5" t="s">
        <v>29</v>
      </c>
      <c r="E12" s="6" t="s">
        <v>47</v>
      </c>
      <c r="F12" s="12">
        <v>70000</v>
      </c>
      <c r="G12" s="8">
        <f t="shared" si="0"/>
        <v>80</v>
      </c>
      <c r="H12" s="13">
        <v>56000</v>
      </c>
      <c r="I12" s="10" t="s">
        <v>13</v>
      </c>
      <c r="J12" s="11" t="s">
        <v>14</v>
      </c>
      <c r="K12" s="49">
        <v>21</v>
      </c>
    </row>
    <row r="13" spans="1:11" ht="25.5" x14ac:dyDescent="0.2">
      <c r="A13" s="2" t="s">
        <v>48</v>
      </c>
      <c r="B13" s="3" t="s">
        <v>49</v>
      </c>
      <c r="C13" s="4" t="s">
        <v>50</v>
      </c>
      <c r="D13" s="5" t="s">
        <v>11</v>
      </c>
      <c r="E13" s="6" t="s">
        <v>51</v>
      </c>
      <c r="F13" s="7">
        <v>82700</v>
      </c>
      <c r="G13" s="8">
        <f t="shared" si="0"/>
        <v>79.443772672309549</v>
      </c>
      <c r="H13" s="9">
        <v>65700</v>
      </c>
      <c r="I13" s="10" t="s">
        <v>13</v>
      </c>
      <c r="J13" s="11" t="s">
        <v>14</v>
      </c>
      <c r="K13" s="49">
        <v>21</v>
      </c>
    </row>
    <row r="14" spans="1:11" ht="38.25" x14ac:dyDescent="0.2">
      <c r="A14" s="2" t="s">
        <v>52</v>
      </c>
      <c r="B14" s="3" t="s">
        <v>53</v>
      </c>
      <c r="C14" s="4" t="s">
        <v>54</v>
      </c>
      <c r="D14" s="5" t="s">
        <v>34</v>
      </c>
      <c r="E14" s="6" t="s">
        <v>55</v>
      </c>
      <c r="F14" s="7">
        <v>81700</v>
      </c>
      <c r="G14" s="8">
        <f t="shared" si="0"/>
        <v>48.959608323133416</v>
      </c>
      <c r="H14" s="9">
        <v>40000</v>
      </c>
      <c r="I14" s="10" t="s">
        <v>13</v>
      </c>
      <c r="J14" s="11" t="s">
        <v>217</v>
      </c>
      <c r="K14" s="49">
        <v>21</v>
      </c>
    </row>
    <row r="15" spans="1:11" ht="38.25" x14ac:dyDescent="0.2">
      <c r="A15" s="2" t="s">
        <v>56</v>
      </c>
      <c r="B15" s="3" t="s">
        <v>53</v>
      </c>
      <c r="C15" s="4" t="s">
        <v>54</v>
      </c>
      <c r="D15" s="5" t="s">
        <v>34</v>
      </c>
      <c r="E15" s="6" t="s">
        <v>57</v>
      </c>
      <c r="F15" s="7">
        <v>76000</v>
      </c>
      <c r="G15" s="8">
        <f t="shared" si="0"/>
        <v>50</v>
      </c>
      <c r="H15" s="9">
        <v>38000</v>
      </c>
      <c r="I15" s="10" t="s">
        <v>13</v>
      </c>
      <c r="J15" s="11" t="s">
        <v>217</v>
      </c>
      <c r="K15" s="49">
        <v>21</v>
      </c>
    </row>
    <row r="16" spans="1:11" ht="25.5" x14ac:dyDescent="0.2">
      <c r="A16" s="2" t="s">
        <v>58</v>
      </c>
      <c r="B16" s="3" t="s">
        <v>59</v>
      </c>
      <c r="C16" s="4" t="s">
        <v>60</v>
      </c>
      <c r="D16" s="5" t="s">
        <v>18</v>
      </c>
      <c r="E16" s="6" t="s">
        <v>61</v>
      </c>
      <c r="F16" s="7">
        <v>171460</v>
      </c>
      <c r="G16" s="8">
        <f t="shared" si="0"/>
        <v>49.982503207745246</v>
      </c>
      <c r="H16" s="9">
        <v>85700</v>
      </c>
      <c r="I16" s="10" t="s">
        <v>13</v>
      </c>
      <c r="J16" s="11" t="s">
        <v>14</v>
      </c>
      <c r="K16" s="49">
        <v>21</v>
      </c>
    </row>
    <row r="17" spans="1:11" ht="25.5" x14ac:dyDescent="0.2">
      <c r="A17" s="2" t="s">
        <v>62</v>
      </c>
      <c r="B17" s="3" t="s">
        <v>63</v>
      </c>
      <c r="C17" s="4" t="s">
        <v>64</v>
      </c>
      <c r="D17" s="5" t="s">
        <v>34</v>
      </c>
      <c r="E17" s="6" t="s">
        <v>65</v>
      </c>
      <c r="F17" s="7">
        <v>60000</v>
      </c>
      <c r="G17" s="8">
        <f t="shared" si="0"/>
        <v>50</v>
      </c>
      <c r="H17" s="9">
        <v>30000</v>
      </c>
      <c r="I17" s="10" t="s">
        <v>13</v>
      </c>
      <c r="J17" s="11" t="s">
        <v>14</v>
      </c>
      <c r="K17" s="49">
        <v>21</v>
      </c>
    </row>
    <row r="18" spans="1:11" ht="25.5" x14ac:dyDescent="0.2">
      <c r="A18" s="2" t="s">
        <v>66</v>
      </c>
      <c r="B18" s="3" t="s">
        <v>206</v>
      </c>
      <c r="C18" s="4" t="s">
        <v>67</v>
      </c>
      <c r="D18" s="5" t="s">
        <v>18</v>
      </c>
      <c r="E18" s="6" t="s">
        <v>68</v>
      </c>
      <c r="F18" s="7">
        <v>300000</v>
      </c>
      <c r="G18" s="8">
        <f t="shared" si="0"/>
        <v>33.333333333333329</v>
      </c>
      <c r="H18" s="9">
        <v>100000</v>
      </c>
      <c r="I18" s="10" t="s">
        <v>69</v>
      </c>
      <c r="J18" s="11" t="s">
        <v>14</v>
      </c>
      <c r="K18" s="49">
        <v>21</v>
      </c>
    </row>
    <row r="19" spans="1:11" ht="25.5" x14ac:dyDescent="0.2">
      <c r="A19" s="2" t="s">
        <v>70</v>
      </c>
      <c r="B19" s="3" t="s">
        <v>207</v>
      </c>
      <c r="C19" s="4" t="s">
        <v>71</v>
      </c>
      <c r="D19" s="5" t="s">
        <v>18</v>
      </c>
      <c r="E19" s="6" t="s">
        <v>72</v>
      </c>
      <c r="F19" s="7">
        <v>100000</v>
      </c>
      <c r="G19" s="8">
        <f t="shared" si="0"/>
        <v>50</v>
      </c>
      <c r="H19" s="9">
        <v>50000</v>
      </c>
      <c r="I19" s="10" t="s">
        <v>13</v>
      </c>
      <c r="J19" s="11" t="s">
        <v>14</v>
      </c>
      <c r="K19" s="49">
        <v>21</v>
      </c>
    </row>
    <row r="20" spans="1:11" ht="25.5" x14ac:dyDescent="0.2">
      <c r="A20" s="2" t="s">
        <v>73</v>
      </c>
      <c r="B20" s="3" t="s">
        <v>74</v>
      </c>
      <c r="C20" s="14" t="s">
        <v>75</v>
      </c>
      <c r="D20" s="5" t="s">
        <v>18</v>
      </c>
      <c r="E20" s="6" t="s">
        <v>76</v>
      </c>
      <c r="F20" s="12">
        <v>200000</v>
      </c>
      <c r="G20" s="8">
        <f t="shared" si="0"/>
        <v>50</v>
      </c>
      <c r="H20" s="13">
        <v>100000</v>
      </c>
      <c r="I20" s="16" t="s">
        <v>69</v>
      </c>
      <c r="J20" s="11" t="s">
        <v>14</v>
      </c>
      <c r="K20" s="49">
        <v>20</v>
      </c>
    </row>
    <row r="21" spans="1:11" ht="25.5" x14ac:dyDescent="0.2">
      <c r="A21" s="2" t="s">
        <v>77</v>
      </c>
      <c r="B21" s="3" t="s">
        <v>74</v>
      </c>
      <c r="C21" s="14" t="s">
        <v>75</v>
      </c>
      <c r="D21" s="5" t="s">
        <v>18</v>
      </c>
      <c r="E21" s="6" t="s">
        <v>78</v>
      </c>
      <c r="F21" s="12">
        <v>100000</v>
      </c>
      <c r="G21" s="8">
        <f t="shared" si="0"/>
        <v>50</v>
      </c>
      <c r="H21" s="13">
        <v>50000</v>
      </c>
      <c r="I21" s="16" t="s">
        <v>13</v>
      </c>
      <c r="J21" s="11" t="s">
        <v>14</v>
      </c>
      <c r="K21" s="49">
        <v>20</v>
      </c>
    </row>
    <row r="22" spans="1:11" ht="25.5" x14ac:dyDescent="0.2">
      <c r="A22" s="2" t="s">
        <v>79</v>
      </c>
      <c r="B22" s="3" t="s">
        <v>80</v>
      </c>
      <c r="C22" s="14" t="s">
        <v>81</v>
      </c>
      <c r="D22" s="5" t="s">
        <v>11</v>
      </c>
      <c r="E22" s="6" t="s">
        <v>82</v>
      </c>
      <c r="F22" s="7">
        <v>120500</v>
      </c>
      <c r="G22" s="8">
        <f t="shared" si="0"/>
        <v>80</v>
      </c>
      <c r="H22" s="9">
        <v>96400</v>
      </c>
      <c r="I22" s="10" t="s">
        <v>13</v>
      </c>
      <c r="J22" s="11" t="s">
        <v>14</v>
      </c>
      <c r="K22" s="49">
        <v>20</v>
      </c>
    </row>
    <row r="23" spans="1:11" ht="38.25" x14ac:dyDescent="0.2">
      <c r="A23" s="2" t="s">
        <v>83</v>
      </c>
      <c r="B23" s="3" t="s">
        <v>84</v>
      </c>
      <c r="C23" s="4" t="s">
        <v>85</v>
      </c>
      <c r="D23" s="5" t="s">
        <v>11</v>
      </c>
      <c r="E23" s="6" t="s">
        <v>86</v>
      </c>
      <c r="F23" s="7">
        <v>125000</v>
      </c>
      <c r="G23" s="8">
        <f t="shared" si="0"/>
        <v>80</v>
      </c>
      <c r="H23" s="9">
        <v>100000</v>
      </c>
      <c r="I23" s="10" t="s">
        <v>13</v>
      </c>
      <c r="J23" s="11" t="s">
        <v>14</v>
      </c>
      <c r="K23" s="49">
        <v>20</v>
      </c>
    </row>
    <row r="24" spans="1:11" ht="25.5" x14ac:dyDescent="0.2">
      <c r="A24" s="2" t="s">
        <v>87</v>
      </c>
      <c r="B24" s="3" t="s">
        <v>88</v>
      </c>
      <c r="C24" s="4" t="s">
        <v>89</v>
      </c>
      <c r="D24" s="5" t="s">
        <v>18</v>
      </c>
      <c r="E24" s="6" t="s">
        <v>90</v>
      </c>
      <c r="F24" s="7">
        <v>84900</v>
      </c>
      <c r="G24" s="8">
        <f t="shared" si="0"/>
        <v>49.941107184923439</v>
      </c>
      <c r="H24" s="9">
        <v>42400</v>
      </c>
      <c r="I24" s="10" t="s">
        <v>13</v>
      </c>
      <c r="J24" s="11" t="s">
        <v>14</v>
      </c>
      <c r="K24" s="49">
        <v>20</v>
      </c>
    </row>
    <row r="25" spans="1:11" ht="25.5" x14ac:dyDescent="0.2">
      <c r="A25" s="2" t="s">
        <v>91</v>
      </c>
      <c r="B25" s="3" t="s">
        <v>92</v>
      </c>
      <c r="C25" s="4" t="s">
        <v>93</v>
      </c>
      <c r="D25" s="5" t="s">
        <v>34</v>
      </c>
      <c r="E25" s="6" t="s">
        <v>94</v>
      </c>
      <c r="F25" s="7">
        <v>100000</v>
      </c>
      <c r="G25" s="8">
        <f t="shared" si="0"/>
        <v>50</v>
      </c>
      <c r="H25" s="9">
        <v>50000</v>
      </c>
      <c r="I25" s="10" t="s">
        <v>13</v>
      </c>
      <c r="J25" s="11" t="s">
        <v>218</v>
      </c>
      <c r="K25" s="49">
        <v>20</v>
      </c>
    </row>
    <row r="26" spans="1:11" ht="38.25" x14ac:dyDescent="0.2">
      <c r="A26" s="2" t="s">
        <v>95</v>
      </c>
      <c r="B26" s="3" t="s">
        <v>96</v>
      </c>
      <c r="C26" s="4" t="s">
        <v>97</v>
      </c>
      <c r="D26" s="5" t="s">
        <v>11</v>
      </c>
      <c r="E26" s="6" t="s">
        <v>98</v>
      </c>
      <c r="F26" s="7">
        <v>51880</v>
      </c>
      <c r="G26" s="8">
        <f t="shared" si="0"/>
        <v>79.41403238242097</v>
      </c>
      <c r="H26" s="9">
        <v>41200</v>
      </c>
      <c r="I26" s="10" t="s">
        <v>13</v>
      </c>
      <c r="J26" s="11" t="s">
        <v>219</v>
      </c>
      <c r="K26" s="49">
        <v>20</v>
      </c>
    </row>
    <row r="27" spans="1:11" ht="38.25" x14ac:dyDescent="0.2">
      <c r="A27" s="2" t="s">
        <v>99</v>
      </c>
      <c r="B27" s="3" t="s">
        <v>44</v>
      </c>
      <c r="C27" s="14" t="s">
        <v>45</v>
      </c>
      <c r="D27" s="5" t="s">
        <v>18</v>
      </c>
      <c r="E27" s="6" t="s">
        <v>100</v>
      </c>
      <c r="F27" s="12">
        <v>105000</v>
      </c>
      <c r="G27" s="8">
        <f t="shared" si="0"/>
        <v>50</v>
      </c>
      <c r="H27" s="13">
        <v>52500</v>
      </c>
      <c r="I27" s="16" t="s">
        <v>13</v>
      </c>
      <c r="J27" s="11" t="s">
        <v>14</v>
      </c>
      <c r="K27" s="49">
        <v>19</v>
      </c>
    </row>
    <row r="28" spans="1:11" ht="25.5" x14ac:dyDescent="0.2">
      <c r="A28" s="2" t="s">
        <v>101</v>
      </c>
      <c r="B28" s="3" t="s">
        <v>102</v>
      </c>
      <c r="C28" s="4" t="s">
        <v>103</v>
      </c>
      <c r="D28" s="5" t="s">
        <v>29</v>
      </c>
      <c r="E28" s="6" t="s">
        <v>104</v>
      </c>
      <c r="F28" s="7">
        <v>41090</v>
      </c>
      <c r="G28" s="8">
        <f t="shared" si="0"/>
        <v>79.824774884400099</v>
      </c>
      <c r="H28" s="9">
        <v>32800</v>
      </c>
      <c r="I28" s="10" t="s">
        <v>13</v>
      </c>
      <c r="J28" s="11" t="s">
        <v>14</v>
      </c>
      <c r="K28" s="49">
        <v>19</v>
      </c>
    </row>
    <row r="29" spans="1:11" ht="25.5" x14ac:dyDescent="0.2">
      <c r="A29" s="37" t="s">
        <v>105</v>
      </c>
      <c r="B29" s="38" t="s">
        <v>208</v>
      </c>
      <c r="C29" s="17" t="s">
        <v>106</v>
      </c>
      <c r="D29" s="39" t="s">
        <v>18</v>
      </c>
      <c r="E29" s="40" t="s">
        <v>107</v>
      </c>
      <c r="F29" s="33">
        <v>80000</v>
      </c>
      <c r="G29" s="34">
        <f t="shared" si="0"/>
        <v>50</v>
      </c>
      <c r="H29" s="18">
        <v>40000</v>
      </c>
      <c r="I29" s="19" t="s">
        <v>13</v>
      </c>
      <c r="J29" s="35" t="s">
        <v>14</v>
      </c>
      <c r="K29" s="49">
        <v>19</v>
      </c>
    </row>
    <row r="30" spans="1:11" ht="25.5" x14ac:dyDescent="0.2">
      <c r="A30" s="2" t="s">
        <v>108</v>
      </c>
      <c r="B30" s="3" t="s">
        <v>209</v>
      </c>
      <c r="C30" s="4" t="s">
        <v>109</v>
      </c>
      <c r="D30" s="5" t="s">
        <v>18</v>
      </c>
      <c r="E30" s="6" t="s">
        <v>110</v>
      </c>
      <c r="F30" s="7">
        <v>140000</v>
      </c>
      <c r="G30" s="8">
        <f t="shared" si="0"/>
        <v>50</v>
      </c>
      <c r="H30" s="9">
        <v>70000</v>
      </c>
      <c r="I30" s="10" t="s">
        <v>13</v>
      </c>
      <c r="J30" s="11" t="s">
        <v>14</v>
      </c>
      <c r="K30" s="49">
        <v>19</v>
      </c>
    </row>
    <row r="31" spans="1:11" ht="25.5" x14ac:dyDescent="0.2">
      <c r="A31" s="2" t="s">
        <v>111</v>
      </c>
      <c r="B31" s="3" t="s">
        <v>210</v>
      </c>
      <c r="C31" s="4" t="s">
        <v>112</v>
      </c>
      <c r="D31" s="5" t="s">
        <v>18</v>
      </c>
      <c r="E31" s="6" t="s">
        <v>113</v>
      </c>
      <c r="F31" s="7">
        <v>170000</v>
      </c>
      <c r="G31" s="8">
        <f t="shared" si="0"/>
        <v>50</v>
      </c>
      <c r="H31" s="9">
        <v>85000</v>
      </c>
      <c r="I31" s="10" t="s">
        <v>13</v>
      </c>
      <c r="J31" s="11" t="s">
        <v>14</v>
      </c>
      <c r="K31" s="49">
        <v>19</v>
      </c>
    </row>
    <row r="32" spans="1:11" ht="25.5" x14ac:dyDescent="0.2">
      <c r="A32" s="2" t="s">
        <v>114</v>
      </c>
      <c r="B32" s="3" t="s">
        <v>211</v>
      </c>
      <c r="C32" s="4" t="s">
        <v>115</v>
      </c>
      <c r="D32" s="5" t="s">
        <v>18</v>
      </c>
      <c r="E32" s="6" t="s">
        <v>116</v>
      </c>
      <c r="F32" s="7">
        <v>141420</v>
      </c>
      <c r="G32" s="8">
        <f t="shared" si="0"/>
        <v>49.992928864375621</v>
      </c>
      <c r="H32" s="9">
        <v>70700</v>
      </c>
      <c r="I32" s="10" t="s">
        <v>13</v>
      </c>
      <c r="J32" s="11" t="s">
        <v>14</v>
      </c>
      <c r="K32" s="49">
        <v>19</v>
      </c>
    </row>
    <row r="33" spans="1:13" ht="25.5" x14ac:dyDescent="0.2">
      <c r="A33" s="2" t="s">
        <v>117</v>
      </c>
      <c r="B33" s="3" t="s">
        <v>63</v>
      </c>
      <c r="C33" s="4" t="s">
        <v>64</v>
      </c>
      <c r="D33" s="5" t="s">
        <v>34</v>
      </c>
      <c r="E33" s="6" t="s">
        <v>118</v>
      </c>
      <c r="F33" s="7">
        <v>60000</v>
      </c>
      <c r="G33" s="8">
        <f t="shared" si="0"/>
        <v>50</v>
      </c>
      <c r="H33" s="9">
        <v>30000</v>
      </c>
      <c r="I33" s="10" t="s">
        <v>13</v>
      </c>
      <c r="J33" s="11" t="s">
        <v>14</v>
      </c>
      <c r="K33" s="49">
        <v>19</v>
      </c>
    </row>
    <row r="34" spans="1:13" ht="25.5" x14ac:dyDescent="0.2">
      <c r="A34" s="2" t="s">
        <v>119</v>
      </c>
      <c r="B34" s="3" t="s">
        <v>120</v>
      </c>
      <c r="C34" s="14" t="s">
        <v>121</v>
      </c>
      <c r="D34" s="5" t="s">
        <v>122</v>
      </c>
      <c r="E34" s="6" t="s">
        <v>123</v>
      </c>
      <c r="F34" s="12">
        <v>93600</v>
      </c>
      <c r="G34" s="8">
        <f t="shared" si="0"/>
        <v>78.632478632478637</v>
      </c>
      <c r="H34" s="13">
        <v>73600</v>
      </c>
      <c r="I34" s="10" t="s">
        <v>13</v>
      </c>
      <c r="J34" s="11" t="s">
        <v>14</v>
      </c>
      <c r="K34" s="49">
        <v>18</v>
      </c>
    </row>
    <row r="35" spans="1:13" ht="25.5" x14ac:dyDescent="0.2">
      <c r="A35" s="2" t="s">
        <v>124</v>
      </c>
      <c r="B35" s="3" t="s">
        <v>212</v>
      </c>
      <c r="C35" s="4" t="s">
        <v>125</v>
      </c>
      <c r="D35" s="5" t="s">
        <v>18</v>
      </c>
      <c r="E35" s="6" t="s">
        <v>126</v>
      </c>
      <c r="F35" s="7">
        <v>106600</v>
      </c>
      <c r="G35" s="8">
        <f t="shared" si="0"/>
        <v>50</v>
      </c>
      <c r="H35" s="9">
        <v>53300</v>
      </c>
      <c r="I35" s="10" t="s">
        <v>13</v>
      </c>
      <c r="J35" s="11" t="s">
        <v>14</v>
      </c>
      <c r="K35" s="49">
        <v>18</v>
      </c>
    </row>
    <row r="36" spans="1:13" ht="38.25" x14ac:dyDescent="0.2">
      <c r="A36" s="2" t="s">
        <v>127</v>
      </c>
      <c r="B36" s="3" t="s">
        <v>128</v>
      </c>
      <c r="C36" s="4" t="s">
        <v>129</v>
      </c>
      <c r="D36" s="5" t="s">
        <v>11</v>
      </c>
      <c r="E36" s="6" t="s">
        <v>130</v>
      </c>
      <c r="F36" s="7">
        <v>128000</v>
      </c>
      <c r="G36" s="8">
        <f t="shared" si="0"/>
        <v>76.5625</v>
      </c>
      <c r="H36" s="9">
        <v>98000</v>
      </c>
      <c r="I36" s="10" t="s">
        <v>13</v>
      </c>
      <c r="J36" s="11" t="s">
        <v>14</v>
      </c>
      <c r="K36" s="49">
        <v>18</v>
      </c>
    </row>
    <row r="37" spans="1:13" ht="38.25" x14ac:dyDescent="0.2">
      <c r="A37" s="2" t="s">
        <v>131</v>
      </c>
      <c r="B37" s="3" t="s">
        <v>84</v>
      </c>
      <c r="C37" s="4" t="s">
        <v>85</v>
      </c>
      <c r="D37" s="5" t="s">
        <v>11</v>
      </c>
      <c r="E37" s="6" t="s">
        <v>132</v>
      </c>
      <c r="F37" s="7">
        <v>125000</v>
      </c>
      <c r="G37" s="8">
        <f t="shared" si="0"/>
        <v>80</v>
      </c>
      <c r="H37" s="9">
        <v>100000</v>
      </c>
      <c r="I37" s="10" t="s">
        <v>13</v>
      </c>
      <c r="J37" s="11" t="s">
        <v>14</v>
      </c>
      <c r="K37" s="49">
        <v>18</v>
      </c>
    </row>
    <row r="38" spans="1:13" ht="25.5" x14ac:dyDescent="0.2">
      <c r="A38" s="2" t="s">
        <v>133</v>
      </c>
      <c r="B38" s="3" t="s">
        <v>134</v>
      </c>
      <c r="C38" s="4" t="s">
        <v>135</v>
      </c>
      <c r="D38" s="5" t="s">
        <v>11</v>
      </c>
      <c r="E38" s="6" t="s">
        <v>136</v>
      </c>
      <c r="F38" s="7">
        <v>130000</v>
      </c>
      <c r="G38" s="8">
        <f t="shared" si="0"/>
        <v>76.923076923076934</v>
      </c>
      <c r="H38" s="9">
        <v>100000</v>
      </c>
      <c r="I38" s="10" t="s">
        <v>13</v>
      </c>
      <c r="J38" s="11" t="s">
        <v>14</v>
      </c>
      <c r="K38" s="49">
        <v>18</v>
      </c>
    </row>
    <row r="39" spans="1:13" ht="25.5" x14ac:dyDescent="0.2">
      <c r="A39" s="2" t="s">
        <v>137</v>
      </c>
      <c r="B39" s="3" t="s">
        <v>138</v>
      </c>
      <c r="C39" s="4" t="s">
        <v>139</v>
      </c>
      <c r="D39" s="5" t="s">
        <v>11</v>
      </c>
      <c r="E39" s="6" t="s">
        <v>140</v>
      </c>
      <c r="F39" s="7">
        <v>125000</v>
      </c>
      <c r="G39" s="8">
        <f t="shared" si="0"/>
        <v>80</v>
      </c>
      <c r="H39" s="9">
        <v>100000</v>
      </c>
      <c r="I39" s="10" t="s">
        <v>13</v>
      </c>
      <c r="J39" s="11" t="s">
        <v>14</v>
      </c>
      <c r="K39" s="49">
        <v>18</v>
      </c>
    </row>
    <row r="40" spans="1:13" ht="25.5" x14ac:dyDescent="0.2">
      <c r="A40" s="2" t="s">
        <v>141</v>
      </c>
      <c r="B40" s="20" t="s">
        <v>142</v>
      </c>
      <c r="C40" s="4" t="s">
        <v>143</v>
      </c>
      <c r="D40" s="5" t="s">
        <v>122</v>
      </c>
      <c r="E40" s="6" t="s">
        <v>144</v>
      </c>
      <c r="F40" s="7">
        <v>38793</v>
      </c>
      <c r="G40" s="8">
        <f t="shared" si="0"/>
        <v>79.911324207975667</v>
      </c>
      <c r="H40" s="9">
        <v>31000</v>
      </c>
      <c r="I40" s="10" t="s">
        <v>13</v>
      </c>
      <c r="J40" s="11" t="s">
        <v>14</v>
      </c>
      <c r="K40" s="49">
        <v>18</v>
      </c>
    </row>
    <row r="41" spans="1:13" ht="25.5" x14ac:dyDescent="0.2">
      <c r="A41" s="2" t="s">
        <v>149</v>
      </c>
      <c r="B41" s="3" t="s">
        <v>150</v>
      </c>
      <c r="C41" s="4" t="s">
        <v>151</v>
      </c>
      <c r="D41" s="5" t="s">
        <v>29</v>
      </c>
      <c r="E41" s="6" t="s">
        <v>152</v>
      </c>
      <c r="F41" s="7">
        <v>132320</v>
      </c>
      <c r="G41" s="8">
        <f>(H41/F41)*100</f>
        <v>75.347642079806533</v>
      </c>
      <c r="H41" s="9">
        <v>99700</v>
      </c>
      <c r="I41" s="10" t="s">
        <v>13</v>
      </c>
      <c r="J41" s="11" t="s">
        <v>14</v>
      </c>
      <c r="K41" s="49">
        <v>18</v>
      </c>
    </row>
    <row r="42" spans="1:13" ht="25.5" x14ac:dyDescent="0.2">
      <c r="A42" s="2" t="s">
        <v>153</v>
      </c>
      <c r="B42" s="3" t="s">
        <v>213</v>
      </c>
      <c r="C42" s="4" t="s">
        <v>154</v>
      </c>
      <c r="D42" s="5" t="s">
        <v>11</v>
      </c>
      <c r="E42" s="6" t="s">
        <v>155</v>
      </c>
      <c r="F42" s="7">
        <v>90000</v>
      </c>
      <c r="G42" s="8">
        <f t="shared" si="0"/>
        <v>80</v>
      </c>
      <c r="H42" s="9">
        <v>72000</v>
      </c>
      <c r="I42" s="10" t="s">
        <v>13</v>
      </c>
      <c r="J42" s="11" t="s">
        <v>156</v>
      </c>
      <c r="K42" s="49">
        <v>18</v>
      </c>
    </row>
    <row r="43" spans="1:13" ht="25.5" x14ac:dyDescent="0.2">
      <c r="A43" s="2" t="s">
        <v>165</v>
      </c>
      <c r="B43" s="3" t="s">
        <v>166</v>
      </c>
      <c r="C43" s="4" t="s">
        <v>167</v>
      </c>
      <c r="D43" s="5" t="s">
        <v>34</v>
      </c>
      <c r="E43" s="6" t="s">
        <v>168</v>
      </c>
      <c r="F43" s="7">
        <v>130000</v>
      </c>
      <c r="G43" s="8">
        <f t="shared" ref="G43:G49" si="1">(H43/F43)*100</f>
        <v>48.846153846153847</v>
      </c>
      <c r="H43" s="9">
        <v>63500</v>
      </c>
      <c r="I43" s="10" t="s">
        <v>13</v>
      </c>
      <c r="J43" s="11" t="s">
        <v>169</v>
      </c>
      <c r="K43" s="49">
        <v>18</v>
      </c>
      <c r="M43" s="32"/>
    </row>
    <row r="44" spans="1:13" ht="25.5" x14ac:dyDescent="0.2">
      <c r="A44" s="2" t="s">
        <v>170</v>
      </c>
      <c r="B44" s="3" t="s">
        <v>171</v>
      </c>
      <c r="C44" s="4" t="s">
        <v>172</v>
      </c>
      <c r="D44" s="5" t="s">
        <v>163</v>
      </c>
      <c r="E44" s="6" t="s">
        <v>173</v>
      </c>
      <c r="F44" s="7">
        <v>223200</v>
      </c>
      <c r="G44" s="8">
        <f t="shared" si="1"/>
        <v>44.802867383512549</v>
      </c>
      <c r="H44" s="9">
        <v>100000</v>
      </c>
      <c r="I44" s="10" t="s">
        <v>13</v>
      </c>
      <c r="J44" s="11" t="s">
        <v>14</v>
      </c>
      <c r="K44" s="49">
        <v>18</v>
      </c>
      <c r="M44" s="32"/>
    </row>
    <row r="45" spans="1:13" ht="25.5" x14ac:dyDescent="0.2">
      <c r="A45" s="2" t="s">
        <v>174</v>
      </c>
      <c r="B45" s="3" t="s">
        <v>175</v>
      </c>
      <c r="C45" s="4" t="s">
        <v>176</v>
      </c>
      <c r="D45" s="5" t="s">
        <v>34</v>
      </c>
      <c r="E45" s="6" t="s">
        <v>177</v>
      </c>
      <c r="F45" s="7">
        <v>105000</v>
      </c>
      <c r="G45" s="8">
        <f t="shared" si="1"/>
        <v>50</v>
      </c>
      <c r="H45" s="9">
        <v>52500</v>
      </c>
      <c r="I45" s="10" t="s">
        <v>13</v>
      </c>
      <c r="J45" s="11" t="s">
        <v>14</v>
      </c>
      <c r="K45" s="49">
        <v>18</v>
      </c>
      <c r="M45" s="32"/>
    </row>
    <row r="46" spans="1:13" ht="25.5" x14ac:dyDescent="0.2">
      <c r="A46" s="2" t="s">
        <v>160</v>
      </c>
      <c r="B46" s="3" t="s">
        <v>161</v>
      </c>
      <c r="C46" s="4" t="s">
        <v>162</v>
      </c>
      <c r="D46" s="5" t="s">
        <v>163</v>
      </c>
      <c r="E46" s="6" t="s">
        <v>164</v>
      </c>
      <c r="F46" s="7">
        <v>100000</v>
      </c>
      <c r="G46" s="8">
        <f t="shared" si="1"/>
        <v>80</v>
      </c>
      <c r="H46" s="9">
        <v>80000</v>
      </c>
      <c r="I46" s="10" t="s">
        <v>13</v>
      </c>
      <c r="J46" s="11" t="s">
        <v>14</v>
      </c>
      <c r="K46" s="49">
        <v>17</v>
      </c>
      <c r="M46" s="32"/>
    </row>
    <row r="47" spans="1:13" ht="25.5" x14ac:dyDescent="0.2">
      <c r="A47" s="42" t="s">
        <v>157</v>
      </c>
      <c r="B47" s="43" t="s">
        <v>214</v>
      </c>
      <c r="C47" s="44" t="s">
        <v>158</v>
      </c>
      <c r="D47" s="45" t="s">
        <v>18</v>
      </c>
      <c r="E47" s="43" t="s">
        <v>159</v>
      </c>
      <c r="F47" s="46">
        <v>60000</v>
      </c>
      <c r="G47" s="47">
        <f t="shared" si="1"/>
        <v>50</v>
      </c>
      <c r="H47" s="48">
        <v>30000</v>
      </c>
      <c r="I47" s="45" t="s">
        <v>13</v>
      </c>
      <c r="J47" s="49" t="s">
        <v>14</v>
      </c>
      <c r="K47" s="49">
        <v>16</v>
      </c>
      <c r="M47" s="32"/>
    </row>
    <row r="48" spans="1:13" ht="25.5" x14ac:dyDescent="0.2">
      <c r="A48" s="42" t="s">
        <v>178</v>
      </c>
      <c r="B48" s="43" t="s">
        <v>179</v>
      </c>
      <c r="C48" s="44" t="s">
        <v>180</v>
      </c>
      <c r="D48" s="45" t="s">
        <v>29</v>
      </c>
      <c r="E48" s="43" t="s">
        <v>181</v>
      </c>
      <c r="F48" s="46">
        <v>49000</v>
      </c>
      <c r="G48" s="47">
        <f t="shared" si="1"/>
        <v>79.591836734693871</v>
      </c>
      <c r="H48" s="48">
        <v>39000</v>
      </c>
      <c r="I48" s="45" t="s">
        <v>13</v>
      </c>
      <c r="J48" s="49" t="s">
        <v>14</v>
      </c>
      <c r="K48" s="49">
        <v>16</v>
      </c>
      <c r="M48" s="32"/>
    </row>
    <row r="49" spans="1:13" ht="25.5" x14ac:dyDescent="0.2">
      <c r="A49" s="42" t="s">
        <v>182</v>
      </c>
      <c r="B49" s="43" t="s">
        <v>166</v>
      </c>
      <c r="C49" s="44" t="s">
        <v>167</v>
      </c>
      <c r="D49" s="45" t="s">
        <v>34</v>
      </c>
      <c r="E49" s="43" t="s">
        <v>183</v>
      </c>
      <c r="F49" s="46">
        <v>121700</v>
      </c>
      <c r="G49" s="47">
        <f t="shared" si="1"/>
        <v>48.562037797863603</v>
      </c>
      <c r="H49" s="48">
        <v>59100</v>
      </c>
      <c r="I49" s="45" t="s">
        <v>13</v>
      </c>
      <c r="J49" s="49" t="s">
        <v>184</v>
      </c>
      <c r="K49" s="49">
        <v>15</v>
      </c>
      <c r="M49" s="32"/>
    </row>
    <row r="50" spans="1:13" ht="18" customHeight="1" x14ac:dyDescent="0.2">
      <c r="A50" s="66" t="s">
        <v>185</v>
      </c>
      <c r="B50" s="68" t="s">
        <v>215</v>
      </c>
      <c r="C50" s="70" t="s">
        <v>186</v>
      </c>
      <c r="D50" s="72" t="s">
        <v>18</v>
      </c>
      <c r="E50" s="68" t="s">
        <v>187</v>
      </c>
      <c r="F50" s="74">
        <v>224900</v>
      </c>
      <c r="G50" s="76">
        <f>((H50+H51)/F50)*100</f>
        <v>44.464206313917302</v>
      </c>
      <c r="H50" s="48">
        <v>32300</v>
      </c>
      <c r="I50" s="45" t="s">
        <v>13</v>
      </c>
      <c r="J50" s="63" t="s">
        <v>14</v>
      </c>
      <c r="K50" s="63">
        <v>15</v>
      </c>
      <c r="M50" s="32"/>
    </row>
    <row r="51" spans="1:13" ht="18" customHeight="1" x14ac:dyDescent="0.2">
      <c r="A51" s="67"/>
      <c r="B51" s="69"/>
      <c r="C51" s="71"/>
      <c r="D51" s="73"/>
      <c r="E51" s="69"/>
      <c r="F51" s="75"/>
      <c r="G51" s="77"/>
      <c r="H51" s="48">
        <v>67700</v>
      </c>
      <c r="I51" s="50" t="s">
        <v>69</v>
      </c>
      <c r="J51" s="64"/>
      <c r="K51" s="64"/>
      <c r="M51" s="32"/>
    </row>
    <row r="52" spans="1:13" ht="25.5" x14ac:dyDescent="0.2">
      <c r="A52" s="42" t="s">
        <v>145</v>
      </c>
      <c r="B52" s="43" t="s">
        <v>146</v>
      </c>
      <c r="C52" s="44" t="s">
        <v>147</v>
      </c>
      <c r="D52" s="45" t="s">
        <v>29</v>
      </c>
      <c r="E52" s="43" t="s">
        <v>148</v>
      </c>
      <c r="F52" s="46">
        <v>92500</v>
      </c>
      <c r="G52" s="47">
        <f>(H52/F52)*100</f>
        <v>78.378378378378372</v>
      </c>
      <c r="H52" s="48">
        <v>72500</v>
      </c>
      <c r="I52" s="45" t="s">
        <v>13</v>
      </c>
      <c r="J52" s="49" t="s">
        <v>14</v>
      </c>
      <c r="K52" s="49">
        <v>15</v>
      </c>
      <c r="M52" s="32"/>
    </row>
    <row r="53" spans="1:13" ht="25.5" x14ac:dyDescent="0.2">
      <c r="A53" s="42" t="s">
        <v>188</v>
      </c>
      <c r="B53" s="43" t="s">
        <v>150</v>
      </c>
      <c r="C53" s="44" t="s">
        <v>151</v>
      </c>
      <c r="D53" s="45" t="s">
        <v>29</v>
      </c>
      <c r="E53" s="43" t="s">
        <v>189</v>
      </c>
      <c r="F53" s="46">
        <v>125000</v>
      </c>
      <c r="G53" s="47">
        <f>(H53/F53)*100</f>
        <v>80</v>
      </c>
      <c r="H53" s="48">
        <v>100000</v>
      </c>
      <c r="I53" s="45" t="s">
        <v>13</v>
      </c>
      <c r="J53" s="49" t="s">
        <v>14</v>
      </c>
      <c r="K53" s="49">
        <v>15</v>
      </c>
    </row>
    <row r="54" spans="1:13" ht="38.25" x14ac:dyDescent="0.2">
      <c r="A54" s="42" t="s">
        <v>190</v>
      </c>
      <c r="B54" s="43" t="s">
        <v>191</v>
      </c>
      <c r="C54" s="44" t="s">
        <v>192</v>
      </c>
      <c r="D54" s="45" t="s">
        <v>11</v>
      </c>
      <c r="E54" s="43" t="s">
        <v>193</v>
      </c>
      <c r="F54" s="46">
        <v>125000</v>
      </c>
      <c r="G54" s="47">
        <f>(H54/F54)*100</f>
        <v>80</v>
      </c>
      <c r="H54" s="48">
        <v>100000</v>
      </c>
      <c r="I54" s="45" t="s">
        <v>13</v>
      </c>
      <c r="J54" s="49" t="s">
        <v>14</v>
      </c>
      <c r="K54" s="49">
        <v>14</v>
      </c>
    </row>
    <row r="55" spans="1:13" ht="25.5" x14ac:dyDescent="0.2">
      <c r="A55" s="42" t="s">
        <v>194</v>
      </c>
      <c r="B55" s="43" t="s">
        <v>213</v>
      </c>
      <c r="C55" s="44" t="s">
        <v>154</v>
      </c>
      <c r="D55" s="45" t="s">
        <v>11</v>
      </c>
      <c r="E55" s="43" t="s">
        <v>195</v>
      </c>
      <c r="F55" s="46">
        <v>125000</v>
      </c>
      <c r="G55" s="47">
        <f>(H55/F55)*100</f>
        <v>80</v>
      </c>
      <c r="H55" s="48">
        <v>100000</v>
      </c>
      <c r="I55" s="45" t="s">
        <v>13</v>
      </c>
      <c r="J55" s="49" t="s">
        <v>196</v>
      </c>
      <c r="K55" s="49">
        <v>14</v>
      </c>
    </row>
    <row r="56" spans="1:13" ht="25.5" x14ac:dyDescent="0.2">
      <c r="A56" s="42" t="s">
        <v>197</v>
      </c>
      <c r="B56" s="43" t="s">
        <v>179</v>
      </c>
      <c r="C56" s="44" t="s">
        <v>180</v>
      </c>
      <c r="D56" s="45" t="s">
        <v>29</v>
      </c>
      <c r="E56" s="43" t="s">
        <v>198</v>
      </c>
      <c r="F56" s="46">
        <v>75000</v>
      </c>
      <c r="G56" s="47">
        <f>(H56/F56)*100</f>
        <v>80</v>
      </c>
      <c r="H56" s="48">
        <v>60000</v>
      </c>
      <c r="I56" s="45" t="s">
        <v>13</v>
      </c>
      <c r="J56" s="49" t="s">
        <v>14</v>
      </c>
      <c r="K56" s="49">
        <v>14</v>
      </c>
    </row>
    <row r="57" spans="1:13" ht="30" customHeight="1" x14ac:dyDescent="0.2">
      <c r="A57" s="55"/>
      <c r="B57" s="56"/>
      <c r="C57" s="57"/>
      <c r="D57" s="58"/>
      <c r="E57" s="56"/>
      <c r="F57" s="59"/>
      <c r="G57" s="60"/>
      <c r="H57" s="61">
        <f>SUM(H3:H56)</f>
        <v>3663500</v>
      </c>
      <c r="I57" s="58"/>
      <c r="J57" s="62"/>
      <c r="K57" s="62"/>
      <c r="M57" s="32"/>
    </row>
    <row r="58" spans="1:13" ht="26.25" customHeight="1" x14ac:dyDescent="0.2">
      <c r="A58" s="21"/>
      <c r="B58" s="21"/>
      <c r="C58" s="22"/>
      <c r="D58" s="23"/>
      <c r="E58" s="23"/>
      <c r="F58" s="24"/>
      <c r="G58" s="25"/>
      <c r="H58" s="26"/>
      <c r="I58" s="25"/>
      <c r="J58" s="26"/>
      <c r="K58" s="26"/>
      <c r="L58" s="22"/>
    </row>
  </sheetData>
  <mergeCells count="10">
    <mergeCell ref="K50:K51"/>
    <mergeCell ref="B1:J1"/>
    <mergeCell ref="A50:A51"/>
    <mergeCell ref="B50:B51"/>
    <mergeCell ref="C50:C51"/>
    <mergeCell ref="D50:D51"/>
    <mergeCell ref="E50:E51"/>
    <mergeCell ref="F50:F51"/>
    <mergeCell ref="G50:G51"/>
    <mergeCell ref="J50:J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5" fitToHeight="5" orientation="landscape" r:id="rId1"/>
  <headerFooter alignWithMargins="0"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PZS 2020 - př.č.1_podpoření RK</vt:lpstr>
      <vt:lpstr>'PZS 2020 - př.č.1_podpoření RK'!Názvy_tisku</vt:lpstr>
      <vt:lpstr>'PZS 2020 - př.č.1_podpoření RK'!Oblast_tisku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cp:lastPrinted>2020-01-29T08:30:10Z</cp:lastPrinted>
  <dcterms:created xsi:type="dcterms:W3CDTF">2020-01-16T12:21:34Z</dcterms:created>
  <dcterms:modified xsi:type="dcterms:W3CDTF">2020-01-30T09:51:23Z</dcterms:modified>
</cp:coreProperties>
</file>