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20\PDČ 2020\Materiál RK a ZK_schválení dotací 2020\"/>
    </mc:Choice>
  </mc:AlternateContent>
  <bookViews>
    <workbookView xWindow="0" yWindow="0" windowWidth="28800" windowHeight="11835"/>
  </bookViews>
  <sheets>
    <sheet name="Příloha č. 1._podpoření" sheetId="1" r:id="rId1"/>
  </sheets>
  <definedNames>
    <definedName name="_xlnm._FilterDatabase" localSheetId="0" hidden="1">'Příloha č. 1._podpoření'!$A$2:$N$42</definedName>
    <definedName name="_xlnm.Print_Titles" localSheetId="0">'Příloha č. 1._podpoření'!$2:$2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J41" i="1" l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<sst xmlns="http://schemas.openxmlformats.org/spreadsheetml/2006/main" count="396" uniqueCount="159">
  <si>
    <t>Číslo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</si>
  <si>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</si>
  <si>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</si>
  <si>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</si>
  <si>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</si>
  <si>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</si>
  <si>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</si>
  <si>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</si>
  <si>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Celkové uznatelné náklady projektu (v Kč)</t>
  </si>
  <si>
    <t>% spoluúčast dotace na CUN</t>
  </si>
  <si>
    <t>Schválená dotace (v Kč)</t>
  </si>
  <si>
    <t>Druh dotace</t>
  </si>
  <si>
    <t>Doba realizace projektu</t>
  </si>
  <si>
    <t>Počet bodů</t>
  </si>
  <si>
    <t>01/20</t>
  </si>
  <si>
    <t>PDČ 6/20</t>
  </si>
  <si>
    <t>ADRA, o.p.s.</t>
  </si>
  <si>
    <t>61388122</t>
  </si>
  <si>
    <t>obecně prospěšná společnost</t>
  </si>
  <si>
    <t>Rozvoj a realizace dobrovolnictví v Ostravě a okolí</t>
  </si>
  <si>
    <t xml:space="preserve"> -</t>
  </si>
  <si>
    <t>neinvestiční</t>
  </si>
  <si>
    <t>1. 1. 2020 - 31. 12. 2020</t>
  </si>
  <si>
    <t>22/20</t>
  </si>
  <si>
    <t>Dobrovolníci ADRA na Frýdecko-Místecku, Třinecku a Novojičínsku v roce 2020</t>
  </si>
  <si>
    <t xml:space="preserve">  -</t>
  </si>
  <si>
    <t>-</t>
  </si>
  <si>
    <t>08/20</t>
  </si>
  <si>
    <t>PDČ 4/20</t>
  </si>
  <si>
    <t>Centrum Anabell, z. ú.</t>
  </si>
  <si>
    <t>26606518</t>
  </si>
  <si>
    <t>ústav</t>
  </si>
  <si>
    <t>Mezi námi 2020 - Multidisciplinární tým v KC Anabell Ostrava</t>
  </si>
  <si>
    <t>02/20</t>
  </si>
  <si>
    <t>Centrum pro rodinu a sociální péči z. s.</t>
  </si>
  <si>
    <t>48804517</t>
  </si>
  <si>
    <t>spolek</t>
  </si>
  <si>
    <t>Dělám DOBROvolně v BRÁNĚ 2020</t>
  </si>
  <si>
    <t>47/20</t>
  </si>
  <si>
    <t>PDČ 1/20</t>
  </si>
  <si>
    <t>Celoročně pro rodinu</t>
  </si>
  <si>
    <t>49/20</t>
  </si>
  <si>
    <t>PDČ 2/20</t>
  </si>
  <si>
    <t>Rodinná mediace - cesta ke zdravým vztahům</t>
  </si>
  <si>
    <t>50/20</t>
  </si>
  <si>
    <t>Komplexní pomoc při řešení problémů v rodině s dětmi</t>
  </si>
  <si>
    <t>43/20</t>
  </si>
  <si>
    <t>Centrum pro rodinu Kopřivnice, z. s.</t>
  </si>
  <si>
    <t>06497292</t>
  </si>
  <si>
    <t>Podpora a rozvoj rodičovských a rodinných kompetencí</t>
  </si>
  <si>
    <t>46/20</t>
  </si>
  <si>
    <t>Centrum pro rodinu Sluníčko, z.s.</t>
  </si>
  <si>
    <t>26591537</t>
  </si>
  <si>
    <t>Asistované kontakty ve Sluníčku – Třinec 2020</t>
  </si>
  <si>
    <t>18/20</t>
  </si>
  <si>
    <t>PDČ 3/20</t>
  </si>
  <si>
    <t>Centrum sociálních služeb Ostrava, o.p.s.</t>
  </si>
  <si>
    <t>28659392</t>
  </si>
  <si>
    <t>Být (náhradním) rodičem je krásné</t>
  </si>
  <si>
    <t>1. 3. 2020 - 31. 12. 2020</t>
  </si>
  <si>
    <t>20/20</t>
  </si>
  <si>
    <t>Krizové centrum pro děti a rodinu</t>
  </si>
  <si>
    <t>číslo smlouvy 02974/2015/SOC ze dne 5. 11. 2015, ve znění pozdějších dodatků</t>
  </si>
  <si>
    <t>56/20</t>
  </si>
  <si>
    <t>EUROTOPIA.CZ, o.p.s.</t>
  </si>
  <si>
    <t>25852345</t>
  </si>
  <si>
    <t>Pomoc rodinám s dětmi v Krnově</t>
  </si>
  <si>
    <t>číslo smlouvy 03311/2015/SOC ze dne 8. 12. 2015, ve znění pozdějších dodatků</t>
  </si>
  <si>
    <t>57/20</t>
  </si>
  <si>
    <t>Zdravá rodina</t>
  </si>
  <si>
    <t>58/20</t>
  </si>
  <si>
    <t>Klíče pro rodinu</t>
  </si>
  <si>
    <t>52/20</t>
  </si>
  <si>
    <t>Charita Český Těšín</t>
  </si>
  <si>
    <t>60337842</t>
  </si>
  <si>
    <t>evidovaná právnická osoba dle zákona č. 3/2002 Sb.</t>
  </si>
  <si>
    <t>Podpora rodin na Těšínsku</t>
  </si>
  <si>
    <t>48/20</t>
  </si>
  <si>
    <t>Charita Frýdek - Místek</t>
  </si>
  <si>
    <t>45235201</t>
  </si>
  <si>
    <t>Řezáním to neřeš</t>
  </si>
  <si>
    <t>číslo smlouvy 02776/2015/SOC ze dne 20. 10. 2015, ve znění pozdějšího dodatku</t>
  </si>
  <si>
    <t>41/20</t>
  </si>
  <si>
    <t>Naše rovnováha, z. s.</t>
  </si>
  <si>
    <t>06185738</t>
  </si>
  <si>
    <t>Realizace Setkání okolo dítěte</t>
  </si>
  <si>
    <t>44/20</t>
  </si>
  <si>
    <t>Rodinné centrum KAŠTÁNEK, z.s.</t>
  </si>
  <si>
    <t>Pomocná ruka</t>
  </si>
  <si>
    <t>35/20</t>
  </si>
  <si>
    <t>S.T.O.P., z.s.</t>
  </si>
  <si>
    <t>26516594</t>
  </si>
  <si>
    <t>KMOTR pomáhá 2020</t>
  </si>
  <si>
    <t xml:space="preserve"> - </t>
  </si>
  <si>
    <t>42/20</t>
  </si>
  <si>
    <t>Sdružení pěstounů Polárka, z.s.</t>
  </si>
  <si>
    <t>68145144</t>
  </si>
  <si>
    <t>Propagujeme pěstounství</t>
  </si>
  <si>
    <t>27/20</t>
  </si>
  <si>
    <t>Slezská diakonie</t>
  </si>
  <si>
    <t>65468562</t>
  </si>
  <si>
    <t>Nejsi v tom sám!</t>
  </si>
  <si>
    <t>38/20</t>
  </si>
  <si>
    <t>Dobrovolníci = čas pro prospěšnou věc</t>
  </si>
  <si>
    <t>16/20</t>
  </si>
  <si>
    <t>Spolu pro rodinu, z.s.</t>
  </si>
  <si>
    <t>26642638</t>
  </si>
  <si>
    <t>Asistované kontakty rodičů s dětmi</t>
  </si>
  <si>
    <t>05/20</t>
  </si>
  <si>
    <t>Dobrovolníci ADRA v okrese Karviná v roce 2020</t>
  </si>
  <si>
    <t>06/20</t>
  </si>
  <si>
    <t>Armáda spásy v České republice, z. s.</t>
  </si>
  <si>
    <t>Sociálně-terapeutické skupiny v Domě pro ženy a matky s dětmi v Opavě</t>
  </si>
  <si>
    <t>číslo smlouvy 03573/2015/SOC ze dne 28. 12. 2015, ve znění pozdějších dodatků</t>
  </si>
  <si>
    <t>07/20</t>
  </si>
  <si>
    <t>40613411</t>
  </si>
  <si>
    <t>Sociálně-terapeutické skupiny v Domě pro ženy a matky s dětmi v Ostravě</t>
  </si>
  <si>
    <t>59/20</t>
  </si>
  <si>
    <t>FOR HELP - AUTISMUS z.s.</t>
  </si>
  <si>
    <t>04138350</t>
  </si>
  <si>
    <t>Rozvoj komunikačních dovedností v rodinách s dětmi s autismem</t>
  </si>
  <si>
    <t>17. 1. 2020 - 4. 12. 2020</t>
  </si>
  <si>
    <t>51/20</t>
  </si>
  <si>
    <t>Děti do rodin 2020</t>
  </si>
  <si>
    <t>30/20</t>
  </si>
  <si>
    <t>ZKUS TO SÁM UŽ TEĎ</t>
  </si>
  <si>
    <t>17/20</t>
  </si>
  <si>
    <t>Hledáme náhradní rodiče na Festivalu v ulicích</t>
  </si>
  <si>
    <t>36/20</t>
  </si>
  <si>
    <t>ANULIKA z.s.</t>
  </si>
  <si>
    <t>01170163</t>
  </si>
  <si>
    <t>Podpora mladých zdravotně postižených v roce 2020</t>
  </si>
  <si>
    <t>37/20</t>
  </si>
  <si>
    <t>Centrum inkluze o.p.s.</t>
  </si>
  <si>
    <t>29461545</t>
  </si>
  <si>
    <t>SPOLU - v rodině</t>
  </si>
  <si>
    <t>19/20</t>
  </si>
  <si>
    <t>Odvaha ke změně - sekundární prevence</t>
  </si>
  <si>
    <t>40/20</t>
  </si>
  <si>
    <t>Síť pro rodinu, z.s.</t>
  </si>
  <si>
    <t>Síť pro rodinu v MSK 2020</t>
  </si>
  <si>
    <t>29/20</t>
  </si>
  <si>
    <t>Dobrovolnictví - příležitost pro jednotlivce a společnost 2020</t>
  </si>
  <si>
    <t>21/20</t>
  </si>
  <si>
    <t>Podpora rodin v agendě SPOD - 3 v 1</t>
  </si>
  <si>
    <t>15/20</t>
  </si>
  <si>
    <t>Centrum rodiny BOBEŠ z.s.</t>
  </si>
  <si>
    <t>69624356</t>
  </si>
  <si>
    <t>Podpora a rozvoj NRP v Bobeši 2020</t>
  </si>
  <si>
    <t>03/20</t>
  </si>
  <si>
    <t>Vzájemné soužití o.p.s.</t>
  </si>
  <si>
    <t>65497996</t>
  </si>
  <si>
    <t>Adresná podpora rodinám ve spolupráci s OSPOD</t>
  </si>
  <si>
    <t>číslo smlouvy 03453/2015/SOC ze dne 8. 12. 2015, ve znění pozdějších dodatků</t>
  </si>
  <si>
    <t>1. 4. 2020 - 31. 12. 2020</t>
  </si>
  <si>
    <t>39/20</t>
  </si>
  <si>
    <t>Nejsme na to sami</t>
  </si>
  <si>
    <t>Poskytnutí účelových neinvestičních dotací z rozpočtu kraje v Programu podpory činností v oblasti rodinné politiky, sociálně právní ochrany dětí a navazujících činností v sociálních službách na rok 2020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</si>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</sst>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6" x14ac:knownFonts="1">
    <font>
      <sz val="10"/>
      <name val="Arial"/>
      <charset val="238"/>
    </font>
    <font>
      <sz val="10"/>
      <name val="Arial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64" fontId="2" fillId="0" borderId="9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2" fillId="0" borderId="6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4" fillId="3" borderId="5" xfId="1" applyNumberFormat="1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topLeftCell="E37" zoomScale="70" zoomScaleNormal="70" workbookViewId="0">
      <selection activeCell="J56" sqref="J56"/>
    </sheetView>
  </sheetViews>
  <sheetFormatPr defaultRowHeight="12.75" x14ac:dyDescent="0.2"/>
  <cols>
    <col min="1" max="1" width="11.28515625" style="25" customWidth="1"/>
    <col min="2" max="2" width="11.28515625" style="26" customWidth="1"/>
    <col min="3" max="3" width="42" style="25" customWidth="1"/>
    <col min="4" max="4" width="11.7109375" style="25" customWidth="1"/>
    <col min="5" max="5" width="16.5703125" style="25" customWidth="1"/>
    <col min="6" max="6" width="47.5703125" style="25" customWidth="1"/>
    <col min="7" max="7" width="15.5703125" style="26" customWidth="1"/>
    <col min="8" max="8" width="18.140625" style="26" customWidth="1"/>
    <col min="9" max="9" width="16.5703125" style="25" customWidth="1"/>
    <col min="10" max="10" width="14.5703125" style="25" customWidth="1"/>
    <col min="11" max="11" width="17.5703125" style="25" customWidth="1"/>
    <col min="12" max="13" width="12.7109375" style="25" customWidth="1"/>
    <col min="14" max="14" width="12.5703125" style="25" customWidth="1"/>
    <col min="15" max="16384" width="9.140625" style="25"/>
  </cols>
  <sheetData>
    <row r="1" spans="1:14" s="1" customFormat="1" ht="32.25" customHeight="1" thickBot="1" x14ac:dyDescent="0.25">
      <c r="A1" s="29" t="s">
        <v>157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4" s="4" customFormat="1" ht="79.5" customHeight="1" thickBot="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28" t="s">
        <v>13</v>
      </c>
    </row>
    <row r="3" spans="1:14" s="13" customFormat="1" ht="46.5" customHeight="1" x14ac:dyDescent="0.2">
      <c r="A3" s="6" t="s">
        <v>14</v>
      </c>
      <c r="B3" s="5" t="s">
        <v>15</v>
      </c>
      <c r="C3" s="7" t="s">
        <v>16</v>
      </c>
      <c r="D3" s="5" t="s">
        <v>17</v>
      </c>
      <c r="E3" s="8" t="s">
        <v>18</v>
      </c>
      <c r="F3" s="7" t="s">
        <v>19</v>
      </c>
      <c r="G3" s="5" t="s">
        <v>20</v>
      </c>
      <c r="H3" s="5" t="s">
        <v>20</v>
      </c>
      <c r="I3" s="9">
        <v>900400</v>
      </c>
      <c r="J3" s="10">
        <f t="shared" ref="J3:J22" si="0">ROUND((K3/I3)*100,2)</f>
        <v>11.11</v>
      </c>
      <c r="K3" s="11">
        <v>100000</v>
      </c>
      <c r="L3" s="5" t="s">
        <v>21</v>
      </c>
      <c r="M3" s="7" t="s">
        <v>22</v>
      </c>
      <c r="N3" s="27">
        <v>25</v>
      </c>
    </row>
    <row r="4" spans="1:14" s="13" customFormat="1" ht="54" customHeight="1" x14ac:dyDescent="0.2">
      <c r="A4" s="14" t="s">
        <v>23</v>
      </c>
      <c r="B4" s="12" t="s">
        <v>15</v>
      </c>
      <c r="C4" s="15" t="s">
        <v>16</v>
      </c>
      <c r="D4" s="12" t="s">
        <v>17</v>
      </c>
      <c r="E4" s="16" t="s">
        <v>18</v>
      </c>
      <c r="F4" s="15" t="s">
        <v>24</v>
      </c>
      <c r="G4" s="12" t="s">
        <v>25</v>
      </c>
      <c r="H4" s="12" t="s">
        <v>26</v>
      </c>
      <c r="I4" s="17">
        <v>793400</v>
      </c>
      <c r="J4" s="18">
        <f t="shared" si="0"/>
        <v>12.52</v>
      </c>
      <c r="K4" s="19">
        <v>99300</v>
      </c>
      <c r="L4" s="12" t="s">
        <v>21</v>
      </c>
      <c r="M4" s="15" t="s">
        <v>22</v>
      </c>
      <c r="N4" s="20">
        <v>25</v>
      </c>
    </row>
    <row r="5" spans="1:14" s="13" customFormat="1" ht="76.5" customHeight="1" x14ac:dyDescent="0.2">
      <c r="A5" s="14" t="s">
        <v>27</v>
      </c>
      <c r="B5" s="12" t="s">
        <v>28</v>
      </c>
      <c r="C5" s="15" t="s">
        <v>29</v>
      </c>
      <c r="D5" s="12" t="s">
        <v>30</v>
      </c>
      <c r="E5" s="16" t="s">
        <v>31</v>
      </c>
      <c r="F5" s="15" t="s">
        <v>32</v>
      </c>
      <c r="G5" s="12" t="s">
        <v>20</v>
      </c>
      <c r="H5" s="12" t="s">
        <v>20</v>
      </c>
      <c r="I5" s="17">
        <v>444800</v>
      </c>
      <c r="J5" s="18">
        <f t="shared" si="0"/>
        <v>44.96</v>
      </c>
      <c r="K5" s="19">
        <v>200000</v>
      </c>
      <c r="L5" s="12" t="s">
        <v>21</v>
      </c>
      <c r="M5" s="15" t="s">
        <v>22</v>
      </c>
      <c r="N5" s="20">
        <v>25</v>
      </c>
    </row>
    <row r="6" spans="1:14" s="13" customFormat="1" ht="60.75" customHeight="1" x14ac:dyDescent="0.2">
      <c r="A6" s="14" t="s">
        <v>33</v>
      </c>
      <c r="B6" s="12" t="s">
        <v>15</v>
      </c>
      <c r="C6" s="15" t="s">
        <v>34</v>
      </c>
      <c r="D6" s="12" t="s">
        <v>35</v>
      </c>
      <c r="E6" s="16" t="s">
        <v>36</v>
      </c>
      <c r="F6" s="15" t="s">
        <v>37</v>
      </c>
      <c r="G6" s="12" t="s">
        <v>20</v>
      </c>
      <c r="H6" s="12" t="s">
        <v>20</v>
      </c>
      <c r="I6" s="17">
        <v>278000</v>
      </c>
      <c r="J6" s="18">
        <f t="shared" si="0"/>
        <v>35.97</v>
      </c>
      <c r="K6" s="19">
        <v>100000</v>
      </c>
      <c r="L6" s="12" t="s">
        <v>21</v>
      </c>
      <c r="M6" s="15" t="s">
        <v>22</v>
      </c>
      <c r="N6" s="20">
        <v>25</v>
      </c>
    </row>
    <row r="7" spans="1:14" s="13" customFormat="1" ht="72.75" customHeight="1" x14ac:dyDescent="0.2">
      <c r="A7" s="14" t="s">
        <v>38</v>
      </c>
      <c r="B7" s="12" t="s">
        <v>39</v>
      </c>
      <c r="C7" s="15" t="s">
        <v>34</v>
      </c>
      <c r="D7" s="12" t="s">
        <v>35</v>
      </c>
      <c r="E7" s="16" t="s">
        <v>36</v>
      </c>
      <c r="F7" s="15" t="s">
        <v>40</v>
      </c>
      <c r="G7" s="12" t="s">
        <v>20</v>
      </c>
      <c r="H7" s="12" t="s">
        <v>20</v>
      </c>
      <c r="I7" s="17">
        <v>175500</v>
      </c>
      <c r="J7" s="18">
        <f t="shared" si="0"/>
        <v>39.89</v>
      </c>
      <c r="K7" s="19">
        <v>70000</v>
      </c>
      <c r="L7" s="12" t="s">
        <v>21</v>
      </c>
      <c r="M7" s="15" t="s">
        <v>22</v>
      </c>
      <c r="N7" s="20">
        <v>25</v>
      </c>
    </row>
    <row r="8" spans="1:14" s="13" customFormat="1" ht="76.5" customHeight="1" x14ac:dyDescent="0.2">
      <c r="A8" s="14" t="s">
        <v>41</v>
      </c>
      <c r="B8" s="12" t="s">
        <v>42</v>
      </c>
      <c r="C8" s="15" t="s">
        <v>34</v>
      </c>
      <c r="D8" s="12" t="s">
        <v>35</v>
      </c>
      <c r="E8" s="16" t="s">
        <v>36</v>
      </c>
      <c r="F8" s="15" t="s">
        <v>43</v>
      </c>
      <c r="G8" s="12" t="s">
        <v>20</v>
      </c>
      <c r="H8" s="12" t="s">
        <v>20</v>
      </c>
      <c r="I8" s="17">
        <v>618000</v>
      </c>
      <c r="J8" s="18">
        <f t="shared" si="0"/>
        <v>32.36</v>
      </c>
      <c r="K8" s="19">
        <v>200000</v>
      </c>
      <c r="L8" s="12" t="s">
        <v>21</v>
      </c>
      <c r="M8" s="15" t="s">
        <v>22</v>
      </c>
      <c r="N8" s="20">
        <v>25</v>
      </c>
    </row>
    <row r="9" spans="1:14" s="13" customFormat="1" ht="66.75" customHeight="1" x14ac:dyDescent="0.2">
      <c r="A9" s="14" t="s">
        <v>44</v>
      </c>
      <c r="B9" s="12" t="s">
        <v>42</v>
      </c>
      <c r="C9" s="15" t="s">
        <v>34</v>
      </c>
      <c r="D9" s="12" t="s">
        <v>35</v>
      </c>
      <c r="E9" s="16" t="s">
        <v>36</v>
      </c>
      <c r="F9" s="15" t="s">
        <v>45</v>
      </c>
      <c r="G9" s="12" t="s">
        <v>20</v>
      </c>
      <c r="H9" s="12" t="s">
        <v>20</v>
      </c>
      <c r="I9" s="17">
        <v>295200</v>
      </c>
      <c r="J9" s="18">
        <f t="shared" si="0"/>
        <v>67.75</v>
      </c>
      <c r="K9" s="19">
        <v>200000</v>
      </c>
      <c r="L9" s="12" t="s">
        <v>21</v>
      </c>
      <c r="M9" s="15" t="s">
        <v>22</v>
      </c>
      <c r="N9" s="20">
        <v>25</v>
      </c>
    </row>
    <row r="10" spans="1:14" s="13" customFormat="1" ht="47.25" customHeight="1" x14ac:dyDescent="0.2">
      <c r="A10" s="14" t="s">
        <v>46</v>
      </c>
      <c r="B10" s="12" t="s">
        <v>39</v>
      </c>
      <c r="C10" s="15" t="s">
        <v>47</v>
      </c>
      <c r="D10" s="12" t="s">
        <v>48</v>
      </c>
      <c r="E10" s="16" t="s">
        <v>36</v>
      </c>
      <c r="F10" s="15" t="s">
        <v>49</v>
      </c>
      <c r="G10" s="12" t="s">
        <v>20</v>
      </c>
      <c r="H10" s="12" t="s">
        <v>20</v>
      </c>
      <c r="I10" s="17">
        <v>202000</v>
      </c>
      <c r="J10" s="18">
        <f t="shared" si="0"/>
        <v>34.65</v>
      </c>
      <c r="K10" s="19">
        <v>70000</v>
      </c>
      <c r="L10" s="12" t="s">
        <v>21</v>
      </c>
      <c r="M10" s="15" t="s">
        <v>22</v>
      </c>
      <c r="N10" s="20">
        <v>25</v>
      </c>
    </row>
    <row r="11" spans="1:14" s="13" customFormat="1" ht="78.75" customHeight="1" x14ac:dyDescent="0.2">
      <c r="A11" s="14" t="s">
        <v>50</v>
      </c>
      <c r="B11" s="12" t="s">
        <v>28</v>
      </c>
      <c r="C11" s="15" t="s">
        <v>51</v>
      </c>
      <c r="D11" s="12" t="s">
        <v>52</v>
      </c>
      <c r="E11" s="16" t="s">
        <v>36</v>
      </c>
      <c r="F11" s="15" t="s">
        <v>53</v>
      </c>
      <c r="G11" s="12" t="s">
        <v>20</v>
      </c>
      <c r="H11" s="12" t="s">
        <v>20</v>
      </c>
      <c r="I11" s="17">
        <v>215700</v>
      </c>
      <c r="J11" s="18">
        <f t="shared" si="0"/>
        <v>69.540000000000006</v>
      </c>
      <c r="K11" s="19">
        <v>150000</v>
      </c>
      <c r="L11" s="12" t="s">
        <v>21</v>
      </c>
      <c r="M11" s="15" t="s">
        <v>22</v>
      </c>
      <c r="N11" s="20">
        <v>25</v>
      </c>
    </row>
    <row r="12" spans="1:14" s="13" customFormat="1" ht="50.25" customHeight="1" x14ac:dyDescent="0.2">
      <c r="A12" s="14" t="s">
        <v>54</v>
      </c>
      <c r="B12" s="12" t="s">
        <v>55</v>
      </c>
      <c r="C12" s="15" t="s">
        <v>56</v>
      </c>
      <c r="D12" s="12" t="s">
        <v>57</v>
      </c>
      <c r="E12" s="16" t="s">
        <v>18</v>
      </c>
      <c r="F12" s="15" t="s">
        <v>58</v>
      </c>
      <c r="G12" s="12" t="s">
        <v>20</v>
      </c>
      <c r="H12" s="12" t="s">
        <v>20</v>
      </c>
      <c r="I12" s="17">
        <v>115000</v>
      </c>
      <c r="J12" s="18">
        <f t="shared" si="0"/>
        <v>86.09</v>
      </c>
      <c r="K12" s="19">
        <v>99000</v>
      </c>
      <c r="L12" s="12" t="s">
        <v>21</v>
      </c>
      <c r="M12" s="15" t="s">
        <v>59</v>
      </c>
      <c r="N12" s="20">
        <v>25</v>
      </c>
    </row>
    <row r="13" spans="1:14" s="13" customFormat="1" ht="63.75" x14ac:dyDescent="0.2">
      <c r="A13" s="14" t="s">
        <v>60</v>
      </c>
      <c r="B13" s="12" t="s">
        <v>28</v>
      </c>
      <c r="C13" s="15" t="s">
        <v>56</v>
      </c>
      <c r="D13" s="12" t="s">
        <v>57</v>
      </c>
      <c r="E13" s="16" t="s">
        <v>18</v>
      </c>
      <c r="F13" s="15" t="s">
        <v>61</v>
      </c>
      <c r="G13" s="12">
        <v>3072329</v>
      </c>
      <c r="H13" s="15" t="s">
        <v>62</v>
      </c>
      <c r="I13" s="17">
        <v>653000</v>
      </c>
      <c r="J13" s="18">
        <f t="shared" si="0"/>
        <v>29.86</v>
      </c>
      <c r="K13" s="19">
        <v>195000</v>
      </c>
      <c r="L13" s="12" t="s">
        <v>21</v>
      </c>
      <c r="M13" s="15" t="s">
        <v>22</v>
      </c>
      <c r="N13" s="20">
        <v>25</v>
      </c>
    </row>
    <row r="14" spans="1:14" s="13" customFormat="1" ht="63.75" x14ac:dyDescent="0.2">
      <c r="A14" s="14" t="s">
        <v>63</v>
      </c>
      <c r="B14" s="12" t="s">
        <v>28</v>
      </c>
      <c r="C14" s="15" t="s">
        <v>64</v>
      </c>
      <c r="D14" s="12" t="s">
        <v>65</v>
      </c>
      <c r="E14" s="16" t="s">
        <v>18</v>
      </c>
      <c r="F14" s="15" t="s">
        <v>66</v>
      </c>
      <c r="G14" s="12">
        <v>6743224</v>
      </c>
      <c r="H14" s="15" t="s">
        <v>67</v>
      </c>
      <c r="I14" s="17">
        <v>373000</v>
      </c>
      <c r="J14" s="18">
        <f t="shared" si="0"/>
        <v>48.26</v>
      </c>
      <c r="K14" s="19">
        <v>180000</v>
      </c>
      <c r="L14" s="12" t="s">
        <v>21</v>
      </c>
      <c r="M14" s="15" t="s">
        <v>22</v>
      </c>
      <c r="N14" s="20">
        <v>25</v>
      </c>
    </row>
    <row r="15" spans="1:14" s="13" customFormat="1" ht="63.75" x14ac:dyDescent="0.2">
      <c r="A15" s="14" t="s">
        <v>68</v>
      </c>
      <c r="B15" s="12" t="s">
        <v>42</v>
      </c>
      <c r="C15" s="15" t="s">
        <v>64</v>
      </c>
      <c r="D15" s="12" t="s">
        <v>65</v>
      </c>
      <c r="E15" s="16" t="s">
        <v>18</v>
      </c>
      <c r="F15" s="15" t="s">
        <v>69</v>
      </c>
      <c r="G15" s="20">
        <v>4321462</v>
      </c>
      <c r="H15" s="15" t="s">
        <v>67</v>
      </c>
      <c r="I15" s="17">
        <v>646700</v>
      </c>
      <c r="J15" s="18">
        <f t="shared" si="0"/>
        <v>23.19</v>
      </c>
      <c r="K15" s="19">
        <v>150000</v>
      </c>
      <c r="L15" s="12" t="s">
        <v>21</v>
      </c>
      <c r="M15" s="15" t="s">
        <v>22</v>
      </c>
      <c r="N15" s="20">
        <v>25</v>
      </c>
    </row>
    <row r="16" spans="1:14" s="13" customFormat="1" ht="57.75" customHeight="1" x14ac:dyDescent="0.2">
      <c r="A16" s="14" t="s">
        <v>70</v>
      </c>
      <c r="B16" s="12" t="s">
        <v>39</v>
      </c>
      <c r="C16" s="15" t="s">
        <v>64</v>
      </c>
      <c r="D16" s="12" t="s">
        <v>65</v>
      </c>
      <c r="E16" s="16" t="s">
        <v>18</v>
      </c>
      <c r="F16" s="15" t="s">
        <v>71</v>
      </c>
      <c r="G16" s="12" t="s">
        <v>20</v>
      </c>
      <c r="H16" s="12" t="s">
        <v>20</v>
      </c>
      <c r="I16" s="17">
        <v>381400</v>
      </c>
      <c r="J16" s="18">
        <f t="shared" si="0"/>
        <v>18.350000000000001</v>
      </c>
      <c r="K16" s="19">
        <v>70000</v>
      </c>
      <c r="L16" s="12" t="s">
        <v>21</v>
      </c>
      <c r="M16" s="15" t="s">
        <v>22</v>
      </c>
      <c r="N16" s="20">
        <v>25</v>
      </c>
    </row>
    <row r="17" spans="1:14" s="13" customFormat="1" ht="69.75" customHeight="1" x14ac:dyDescent="0.2">
      <c r="A17" s="14" t="s">
        <v>72</v>
      </c>
      <c r="B17" s="12" t="s">
        <v>39</v>
      </c>
      <c r="C17" s="15" t="s">
        <v>73</v>
      </c>
      <c r="D17" s="12" t="s">
        <v>74</v>
      </c>
      <c r="E17" s="16" t="s">
        <v>75</v>
      </c>
      <c r="F17" s="15" t="s">
        <v>76</v>
      </c>
      <c r="G17" s="12" t="s">
        <v>20</v>
      </c>
      <c r="H17" s="12" t="s">
        <v>20</v>
      </c>
      <c r="I17" s="17">
        <v>44000</v>
      </c>
      <c r="J17" s="18">
        <f t="shared" si="0"/>
        <v>50</v>
      </c>
      <c r="K17" s="19">
        <v>22000</v>
      </c>
      <c r="L17" s="12" t="s">
        <v>21</v>
      </c>
      <c r="M17" s="15" t="s">
        <v>22</v>
      </c>
      <c r="N17" s="20">
        <v>25</v>
      </c>
    </row>
    <row r="18" spans="1:14" s="13" customFormat="1" ht="63.75" x14ac:dyDescent="0.2">
      <c r="A18" s="21" t="s">
        <v>77</v>
      </c>
      <c r="B18" s="12" t="s">
        <v>28</v>
      </c>
      <c r="C18" s="15" t="s">
        <v>78</v>
      </c>
      <c r="D18" s="12" t="s">
        <v>79</v>
      </c>
      <c r="E18" s="15" t="s">
        <v>75</v>
      </c>
      <c r="F18" s="15" t="s">
        <v>80</v>
      </c>
      <c r="G18" s="12">
        <v>5369461</v>
      </c>
      <c r="H18" s="15" t="s">
        <v>81</v>
      </c>
      <c r="I18" s="17">
        <v>175000</v>
      </c>
      <c r="J18" s="18">
        <f t="shared" si="0"/>
        <v>70</v>
      </c>
      <c r="K18" s="19">
        <v>122500</v>
      </c>
      <c r="L18" s="12" t="s">
        <v>21</v>
      </c>
      <c r="M18" s="15" t="s">
        <v>22</v>
      </c>
      <c r="N18" s="20">
        <v>25</v>
      </c>
    </row>
    <row r="19" spans="1:14" s="13" customFormat="1" ht="41.25" customHeight="1" x14ac:dyDescent="0.2">
      <c r="A19" s="14" t="s">
        <v>82</v>
      </c>
      <c r="B19" s="12" t="s">
        <v>28</v>
      </c>
      <c r="C19" s="15" t="s">
        <v>83</v>
      </c>
      <c r="D19" s="12" t="s">
        <v>84</v>
      </c>
      <c r="E19" s="16" t="s">
        <v>36</v>
      </c>
      <c r="F19" s="15" t="s">
        <v>85</v>
      </c>
      <c r="G19" s="12" t="s">
        <v>20</v>
      </c>
      <c r="H19" s="12" t="s">
        <v>20</v>
      </c>
      <c r="I19" s="17">
        <v>926000</v>
      </c>
      <c r="J19" s="18">
        <f t="shared" si="0"/>
        <v>21.6</v>
      </c>
      <c r="K19" s="19">
        <v>200000</v>
      </c>
      <c r="L19" s="12" t="s">
        <v>21</v>
      </c>
      <c r="M19" s="15" t="s">
        <v>22</v>
      </c>
      <c r="N19" s="20">
        <v>25</v>
      </c>
    </row>
    <row r="20" spans="1:14" s="22" customFormat="1" ht="40.5" customHeight="1" x14ac:dyDescent="0.2">
      <c r="A20" s="14" t="s">
        <v>86</v>
      </c>
      <c r="B20" s="12" t="s">
        <v>39</v>
      </c>
      <c r="C20" s="15" t="s">
        <v>87</v>
      </c>
      <c r="D20" s="12">
        <v>22726209</v>
      </c>
      <c r="E20" s="16" t="s">
        <v>36</v>
      </c>
      <c r="F20" s="15" t="s">
        <v>88</v>
      </c>
      <c r="G20" s="20" t="s">
        <v>20</v>
      </c>
      <c r="H20" s="12" t="s">
        <v>20</v>
      </c>
      <c r="I20" s="17">
        <v>787800</v>
      </c>
      <c r="J20" s="18">
        <f t="shared" si="0"/>
        <v>8.89</v>
      </c>
      <c r="K20" s="19">
        <v>70000</v>
      </c>
      <c r="L20" s="12" t="s">
        <v>21</v>
      </c>
      <c r="M20" s="15" t="s">
        <v>22</v>
      </c>
      <c r="N20" s="20">
        <v>25</v>
      </c>
    </row>
    <row r="21" spans="1:14" s="13" customFormat="1" ht="42.75" customHeight="1" x14ac:dyDescent="0.2">
      <c r="A21" s="14" t="s">
        <v>89</v>
      </c>
      <c r="B21" s="12" t="s">
        <v>28</v>
      </c>
      <c r="C21" s="15" t="s">
        <v>90</v>
      </c>
      <c r="D21" s="12" t="s">
        <v>91</v>
      </c>
      <c r="E21" s="16" t="s">
        <v>36</v>
      </c>
      <c r="F21" s="15" t="s">
        <v>92</v>
      </c>
      <c r="G21" s="12" t="s">
        <v>93</v>
      </c>
      <c r="H21" s="12" t="s">
        <v>20</v>
      </c>
      <c r="I21" s="17">
        <v>220000</v>
      </c>
      <c r="J21" s="18">
        <f t="shared" si="0"/>
        <v>68.180000000000007</v>
      </c>
      <c r="K21" s="19">
        <v>150000</v>
      </c>
      <c r="L21" s="12" t="s">
        <v>21</v>
      </c>
      <c r="M21" s="15" t="s">
        <v>22</v>
      </c>
      <c r="N21" s="20">
        <v>25</v>
      </c>
    </row>
    <row r="22" spans="1:14" s="13" customFormat="1" ht="39" customHeight="1" x14ac:dyDescent="0.2">
      <c r="A22" s="14" t="s">
        <v>94</v>
      </c>
      <c r="B22" s="12" t="s">
        <v>55</v>
      </c>
      <c r="C22" s="15" t="s">
        <v>95</v>
      </c>
      <c r="D22" s="12" t="s">
        <v>96</v>
      </c>
      <c r="E22" s="16" t="s">
        <v>36</v>
      </c>
      <c r="F22" s="15" t="s">
        <v>97</v>
      </c>
      <c r="G22" s="12" t="s">
        <v>20</v>
      </c>
      <c r="H22" s="12" t="s">
        <v>20</v>
      </c>
      <c r="I22" s="17">
        <v>42000</v>
      </c>
      <c r="J22" s="18">
        <f t="shared" si="0"/>
        <v>84.52</v>
      </c>
      <c r="K22" s="19">
        <v>35500</v>
      </c>
      <c r="L22" s="12" t="s">
        <v>21</v>
      </c>
      <c r="M22" s="15" t="s">
        <v>22</v>
      </c>
      <c r="N22" s="20">
        <v>25</v>
      </c>
    </row>
    <row r="23" spans="1:14" s="13" customFormat="1" ht="52.5" customHeight="1" x14ac:dyDescent="0.2">
      <c r="A23" s="14" t="s">
        <v>98</v>
      </c>
      <c r="B23" s="12" t="s">
        <v>42</v>
      </c>
      <c r="C23" s="15" t="s">
        <v>99</v>
      </c>
      <c r="D23" s="12" t="s">
        <v>100</v>
      </c>
      <c r="E23" s="16" t="s">
        <v>75</v>
      </c>
      <c r="F23" s="15" t="s">
        <v>101</v>
      </c>
      <c r="G23" s="12" t="s">
        <v>20</v>
      </c>
      <c r="H23" s="12" t="s">
        <v>20</v>
      </c>
      <c r="I23" s="17">
        <v>100000</v>
      </c>
      <c r="J23" s="18">
        <f>K23*100/I23</f>
        <v>70</v>
      </c>
      <c r="K23" s="19">
        <v>70000</v>
      </c>
      <c r="L23" s="12" t="s">
        <v>21</v>
      </c>
      <c r="M23" s="15" t="s">
        <v>22</v>
      </c>
      <c r="N23" s="23">
        <v>25</v>
      </c>
    </row>
    <row r="24" spans="1:14" s="13" customFormat="1" ht="64.5" customHeight="1" x14ac:dyDescent="0.2">
      <c r="A24" s="14" t="s">
        <v>102</v>
      </c>
      <c r="B24" s="12" t="s">
        <v>15</v>
      </c>
      <c r="C24" s="15" t="s">
        <v>99</v>
      </c>
      <c r="D24" s="12" t="s">
        <v>100</v>
      </c>
      <c r="E24" s="16" t="s">
        <v>75</v>
      </c>
      <c r="F24" s="15" t="s">
        <v>103</v>
      </c>
      <c r="G24" s="12" t="s">
        <v>20</v>
      </c>
      <c r="H24" s="12" t="s">
        <v>20</v>
      </c>
      <c r="I24" s="17">
        <v>168400</v>
      </c>
      <c r="J24" s="18">
        <f t="shared" ref="J24:J41" si="1">ROUND((K24/I24)*100,2)</f>
        <v>59.38</v>
      </c>
      <c r="K24" s="19">
        <v>100000</v>
      </c>
      <c r="L24" s="12" t="s">
        <v>21</v>
      </c>
      <c r="M24" s="15" t="s">
        <v>22</v>
      </c>
      <c r="N24" s="20">
        <v>25</v>
      </c>
    </row>
    <row r="25" spans="1:14" s="13" customFormat="1" ht="54" customHeight="1" x14ac:dyDescent="0.2">
      <c r="A25" s="14" t="s">
        <v>104</v>
      </c>
      <c r="B25" s="12" t="s">
        <v>28</v>
      </c>
      <c r="C25" s="15" t="s">
        <v>105</v>
      </c>
      <c r="D25" s="12" t="s">
        <v>106</v>
      </c>
      <c r="E25" s="16" t="s">
        <v>36</v>
      </c>
      <c r="F25" s="15" t="s">
        <v>107</v>
      </c>
      <c r="G25" s="12" t="s">
        <v>20</v>
      </c>
      <c r="H25" s="12" t="s">
        <v>20</v>
      </c>
      <c r="I25" s="17">
        <v>442000</v>
      </c>
      <c r="J25" s="18">
        <f t="shared" si="1"/>
        <v>22.62</v>
      </c>
      <c r="K25" s="19">
        <v>100000</v>
      </c>
      <c r="L25" s="12" t="s">
        <v>21</v>
      </c>
      <c r="M25" s="15" t="s">
        <v>22</v>
      </c>
      <c r="N25" s="20">
        <v>25</v>
      </c>
    </row>
    <row r="26" spans="1:14" s="13" customFormat="1" ht="45" customHeight="1" x14ac:dyDescent="0.2">
      <c r="A26" s="14" t="s">
        <v>108</v>
      </c>
      <c r="B26" s="12" t="s">
        <v>15</v>
      </c>
      <c r="C26" s="15" t="s">
        <v>16</v>
      </c>
      <c r="D26" s="12" t="s">
        <v>17</v>
      </c>
      <c r="E26" s="16" t="s">
        <v>18</v>
      </c>
      <c r="F26" s="15" t="s">
        <v>109</v>
      </c>
      <c r="G26" s="12" t="s">
        <v>20</v>
      </c>
      <c r="H26" s="12" t="s">
        <v>20</v>
      </c>
      <c r="I26" s="17">
        <v>1195800</v>
      </c>
      <c r="J26" s="18">
        <f t="shared" si="1"/>
        <v>8.36</v>
      </c>
      <c r="K26" s="19">
        <v>100000</v>
      </c>
      <c r="L26" s="12" t="s">
        <v>21</v>
      </c>
      <c r="M26" s="15" t="s">
        <v>22</v>
      </c>
      <c r="N26" s="20">
        <v>24</v>
      </c>
    </row>
    <row r="27" spans="1:14" s="13" customFormat="1" ht="84" customHeight="1" x14ac:dyDescent="0.2">
      <c r="A27" s="14" t="s">
        <v>110</v>
      </c>
      <c r="B27" s="12" t="s">
        <v>39</v>
      </c>
      <c r="C27" s="15" t="s">
        <v>111</v>
      </c>
      <c r="D27" s="12">
        <v>40613411</v>
      </c>
      <c r="E27" s="16" t="s">
        <v>36</v>
      </c>
      <c r="F27" s="15" t="s">
        <v>112</v>
      </c>
      <c r="G27" s="12">
        <v>9479139</v>
      </c>
      <c r="H27" s="15" t="s">
        <v>113</v>
      </c>
      <c r="I27" s="17">
        <v>60000</v>
      </c>
      <c r="J27" s="18">
        <f t="shared" si="1"/>
        <v>50</v>
      </c>
      <c r="K27" s="19">
        <v>30000</v>
      </c>
      <c r="L27" s="12" t="s">
        <v>21</v>
      </c>
      <c r="M27" s="15" t="s">
        <v>22</v>
      </c>
      <c r="N27" s="20">
        <v>24</v>
      </c>
    </row>
    <row r="28" spans="1:14" s="13" customFormat="1" ht="78" customHeight="1" x14ac:dyDescent="0.2">
      <c r="A28" s="14" t="s">
        <v>114</v>
      </c>
      <c r="B28" s="12" t="s">
        <v>39</v>
      </c>
      <c r="C28" s="15" t="s">
        <v>111</v>
      </c>
      <c r="D28" s="12" t="s">
        <v>115</v>
      </c>
      <c r="E28" s="16" t="s">
        <v>36</v>
      </c>
      <c r="F28" s="15" t="s">
        <v>116</v>
      </c>
      <c r="G28" s="12">
        <v>4683797</v>
      </c>
      <c r="H28" s="15" t="s">
        <v>113</v>
      </c>
      <c r="I28" s="17">
        <v>102000</v>
      </c>
      <c r="J28" s="18">
        <f t="shared" si="1"/>
        <v>49.02</v>
      </c>
      <c r="K28" s="19">
        <v>50000</v>
      </c>
      <c r="L28" s="12" t="s">
        <v>21</v>
      </c>
      <c r="M28" s="15" t="s">
        <v>22</v>
      </c>
      <c r="N28" s="20">
        <v>24</v>
      </c>
    </row>
    <row r="29" spans="1:14" s="13" customFormat="1" ht="51" customHeight="1" x14ac:dyDescent="0.2">
      <c r="A29" s="14" t="s">
        <v>117</v>
      </c>
      <c r="B29" s="12" t="s">
        <v>39</v>
      </c>
      <c r="C29" s="15" t="s">
        <v>118</v>
      </c>
      <c r="D29" s="12" t="s">
        <v>119</v>
      </c>
      <c r="E29" s="16" t="s">
        <v>36</v>
      </c>
      <c r="F29" s="15" t="s">
        <v>120</v>
      </c>
      <c r="G29" s="20" t="s">
        <v>20</v>
      </c>
      <c r="H29" s="12" t="s">
        <v>20</v>
      </c>
      <c r="I29" s="17">
        <v>142200</v>
      </c>
      <c r="J29" s="18">
        <f t="shared" si="1"/>
        <v>49.23</v>
      </c>
      <c r="K29" s="19">
        <v>70000</v>
      </c>
      <c r="L29" s="12" t="s">
        <v>21</v>
      </c>
      <c r="M29" s="15" t="s">
        <v>121</v>
      </c>
      <c r="N29" s="20">
        <v>24</v>
      </c>
    </row>
    <row r="30" spans="1:14" s="13" customFormat="1" ht="46.5" customHeight="1" x14ac:dyDescent="0.2">
      <c r="A30" s="14" t="s">
        <v>122</v>
      </c>
      <c r="B30" s="12" t="s">
        <v>55</v>
      </c>
      <c r="C30" s="15" t="s">
        <v>51</v>
      </c>
      <c r="D30" s="12" t="s">
        <v>52</v>
      </c>
      <c r="E30" s="16" t="s">
        <v>36</v>
      </c>
      <c r="F30" s="15" t="s">
        <v>123</v>
      </c>
      <c r="G30" s="12" t="s">
        <v>20</v>
      </c>
      <c r="H30" s="12" t="s">
        <v>20</v>
      </c>
      <c r="I30" s="17">
        <v>73500</v>
      </c>
      <c r="J30" s="18">
        <f t="shared" si="1"/>
        <v>87.76</v>
      </c>
      <c r="K30" s="19">
        <v>64500</v>
      </c>
      <c r="L30" s="12" t="s">
        <v>21</v>
      </c>
      <c r="M30" s="15" t="s">
        <v>22</v>
      </c>
      <c r="N30" s="20">
        <v>23</v>
      </c>
    </row>
    <row r="31" spans="1:14" s="13" customFormat="1" ht="51" x14ac:dyDescent="0.2">
      <c r="A31" s="14" t="s">
        <v>124</v>
      </c>
      <c r="B31" s="12" t="s">
        <v>42</v>
      </c>
      <c r="C31" s="15" t="s">
        <v>99</v>
      </c>
      <c r="D31" s="12" t="s">
        <v>100</v>
      </c>
      <c r="E31" s="16" t="s">
        <v>75</v>
      </c>
      <c r="F31" s="15" t="s">
        <v>125</v>
      </c>
      <c r="G31" s="12" t="s">
        <v>20</v>
      </c>
      <c r="H31" s="12" t="s">
        <v>20</v>
      </c>
      <c r="I31" s="17">
        <v>182000</v>
      </c>
      <c r="J31" s="18">
        <f t="shared" si="1"/>
        <v>69.78</v>
      </c>
      <c r="K31" s="19">
        <v>127000</v>
      </c>
      <c r="L31" s="12" t="s">
        <v>21</v>
      </c>
      <c r="M31" s="15" t="s">
        <v>22</v>
      </c>
      <c r="N31" s="20">
        <v>23</v>
      </c>
    </row>
    <row r="32" spans="1:14" s="13" customFormat="1" ht="51" customHeight="1" x14ac:dyDescent="0.2">
      <c r="A32" s="14" t="s">
        <v>126</v>
      </c>
      <c r="B32" s="12" t="s">
        <v>55</v>
      </c>
      <c r="C32" s="15" t="s">
        <v>105</v>
      </c>
      <c r="D32" s="12" t="s">
        <v>106</v>
      </c>
      <c r="E32" s="16" t="s">
        <v>36</v>
      </c>
      <c r="F32" s="15" t="s">
        <v>127</v>
      </c>
      <c r="G32" s="12" t="s">
        <v>25</v>
      </c>
      <c r="H32" s="12" t="s">
        <v>20</v>
      </c>
      <c r="I32" s="17">
        <v>55000</v>
      </c>
      <c r="J32" s="18">
        <f t="shared" si="1"/>
        <v>63.64</v>
      </c>
      <c r="K32" s="19">
        <v>35000</v>
      </c>
      <c r="L32" s="12" t="s">
        <v>21</v>
      </c>
      <c r="M32" s="15" t="s">
        <v>22</v>
      </c>
      <c r="N32" s="20">
        <v>23</v>
      </c>
    </row>
    <row r="33" spans="1:14" s="13" customFormat="1" ht="47.25" customHeight="1" x14ac:dyDescent="0.2">
      <c r="A33" s="14" t="s">
        <v>128</v>
      </c>
      <c r="B33" s="12" t="s">
        <v>42</v>
      </c>
      <c r="C33" s="15" t="s">
        <v>129</v>
      </c>
      <c r="D33" s="12" t="s">
        <v>130</v>
      </c>
      <c r="E33" s="16" t="s">
        <v>36</v>
      </c>
      <c r="F33" s="15" t="s">
        <v>131</v>
      </c>
      <c r="G33" s="12" t="s">
        <v>20</v>
      </c>
      <c r="H33" s="12" t="s">
        <v>20</v>
      </c>
      <c r="I33" s="17">
        <v>286000</v>
      </c>
      <c r="J33" s="18">
        <f>ROUND((K33/I33)*100,2)</f>
        <v>69.930000000000007</v>
      </c>
      <c r="K33" s="19">
        <v>200000</v>
      </c>
      <c r="L33" s="12" t="s">
        <v>21</v>
      </c>
      <c r="M33" s="15" t="s">
        <v>22</v>
      </c>
      <c r="N33" s="20">
        <v>23</v>
      </c>
    </row>
    <row r="34" spans="1:14" s="13" customFormat="1" ht="47.25" customHeight="1" x14ac:dyDescent="0.2">
      <c r="A34" s="14" t="s">
        <v>132</v>
      </c>
      <c r="B34" s="12" t="s">
        <v>28</v>
      </c>
      <c r="C34" s="15" t="s">
        <v>133</v>
      </c>
      <c r="D34" s="12" t="s">
        <v>134</v>
      </c>
      <c r="E34" s="16" t="s">
        <v>18</v>
      </c>
      <c r="F34" s="15" t="s">
        <v>135</v>
      </c>
      <c r="G34" s="12" t="s">
        <v>20</v>
      </c>
      <c r="H34" s="12" t="s">
        <v>20</v>
      </c>
      <c r="I34" s="17">
        <v>397500</v>
      </c>
      <c r="J34" s="18">
        <f t="shared" si="1"/>
        <v>48.45</v>
      </c>
      <c r="K34" s="19">
        <v>192600</v>
      </c>
      <c r="L34" s="12" t="s">
        <v>21</v>
      </c>
      <c r="M34" s="15" t="s">
        <v>22</v>
      </c>
      <c r="N34" s="20">
        <v>22</v>
      </c>
    </row>
    <row r="35" spans="1:14" s="13" customFormat="1" ht="46.5" customHeight="1" x14ac:dyDescent="0.2">
      <c r="A35" s="14" t="s">
        <v>136</v>
      </c>
      <c r="B35" s="12" t="s">
        <v>42</v>
      </c>
      <c r="C35" s="15" t="s">
        <v>56</v>
      </c>
      <c r="D35" s="12" t="s">
        <v>57</v>
      </c>
      <c r="E35" s="16" t="s">
        <v>18</v>
      </c>
      <c r="F35" s="15" t="s">
        <v>137</v>
      </c>
      <c r="G35" s="12" t="s">
        <v>20</v>
      </c>
      <c r="H35" s="12" t="s">
        <v>20</v>
      </c>
      <c r="I35" s="17">
        <v>589000</v>
      </c>
      <c r="J35" s="18">
        <f t="shared" si="1"/>
        <v>33.11</v>
      </c>
      <c r="K35" s="19">
        <v>195000</v>
      </c>
      <c r="L35" s="12" t="s">
        <v>21</v>
      </c>
      <c r="M35" s="15" t="s">
        <v>22</v>
      </c>
      <c r="N35" s="20">
        <v>22</v>
      </c>
    </row>
    <row r="36" spans="1:14" s="13" customFormat="1" ht="45.75" customHeight="1" x14ac:dyDescent="0.2">
      <c r="A36" s="14" t="s">
        <v>138</v>
      </c>
      <c r="B36" s="12" t="s">
        <v>39</v>
      </c>
      <c r="C36" s="15" t="s">
        <v>139</v>
      </c>
      <c r="D36" s="12">
        <v>26545136</v>
      </c>
      <c r="E36" s="16" t="s">
        <v>36</v>
      </c>
      <c r="F36" s="15" t="s">
        <v>140</v>
      </c>
      <c r="G36" s="20" t="s">
        <v>20</v>
      </c>
      <c r="H36" s="12" t="s">
        <v>25</v>
      </c>
      <c r="I36" s="17">
        <v>100400</v>
      </c>
      <c r="J36" s="18">
        <f t="shared" si="1"/>
        <v>50</v>
      </c>
      <c r="K36" s="19">
        <v>50200</v>
      </c>
      <c r="L36" s="12" t="s">
        <v>21</v>
      </c>
      <c r="M36" s="15" t="s">
        <v>22</v>
      </c>
      <c r="N36" s="20">
        <v>22</v>
      </c>
    </row>
    <row r="37" spans="1:14" s="13" customFormat="1" ht="51" x14ac:dyDescent="0.2">
      <c r="A37" s="14" t="s">
        <v>141</v>
      </c>
      <c r="B37" s="12" t="s">
        <v>15</v>
      </c>
      <c r="C37" s="15" t="s">
        <v>99</v>
      </c>
      <c r="D37" s="12" t="s">
        <v>100</v>
      </c>
      <c r="E37" s="16" t="s">
        <v>75</v>
      </c>
      <c r="F37" s="15" t="s">
        <v>142</v>
      </c>
      <c r="G37" s="12" t="s">
        <v>20</v>
      </c>
      <c r="H37" s="12" t="s">
        <v>20</v>
      </c>
      <c r="I37" s="17">
        <v>269500</v>
      </c>
      <c r="J37" s="18">
        <f t="shared" si="1"/>
        <v>37.11</v>
      </c>
      <c r="K37" s="19">
        <v>100000</v>
      </c>
      <c r="L37" s="12" t="s">
        <v>21</v>
      </c>
      <c r="M37" s="15" t="s">
        <v>22</v>
      </c>
      <c r="N37" s="20">
        <v>22</v>
      </c>
    </row>
    <row r="38" spans="1:14" s="13" customFormat="1" ht="48" customHeight="1" x14ac:dyDescent="0.2">
      <c r="A38" s="14" t="s">
        <v>143</v>
      </c>
      <c r="B38" s="12" t="s">
        <v>28</v>
      </c>
      <c r="C38" s="15" t="s">
        <v>105</v>
      </c>
      <c r="D38" s="12" t="s">
        <v>106</v>
      </c>
      <c r="E38" s="16" t="s">
        <v>36</v>
      </c>
      <c r="F38" s="15" t="s">
        <v>144</v>
      </c>
      <c r="G38" s="12" t="s">
        <v>20</v>
      </c>
      <c r="H38" s="12" t="s">
        <v>20</v>
      </c>
      <c r="I38" s="17">
        <v>918000</v>
      </c>
      <c r="J38" s="18">
        <f t="shared" si="1"/>
        <v>19.61</v>
      </c>
      <c r="K38" s="19">
        <v>180000</v>
      </c>
      <c r="L38" s="12" t="s">
        <v>21</v>
      </c>
      <c r="M38" s="15" t="s">
        <v>22</v>
      </c>
      <c r="N38" s="20">
        <v>22</v>
      </c>
    </row>
    <row r="39" spans="1:14" s="13" customFormat="1" ht="48" customHeight="1" x14ac:dyDescent="0.2">
      <c r="A39" s="14" t="s">
        <v>145</v>
      </c>
      <c r="B39" s="12" t="s">
        <v>55</v>
      </c>
      <c r="C39" s="15" t="s">
        <v>146</v>
      </c>
      <c r="D39" s="12" t="s">
        <v>147</v>
      </c>
      <c r="E39" s="16" t="s">
        <v>36</v>
      </c>
      <c r="F39" s="15" t="s">
        <v>148</v>
      </c>
      <c r="G39" s="12" t="s">
        <v>20</v>
      </c>
      <c r="H39" s="12" t="s">
        <v>20</v>
      </c>
      <c r="I39" s="17">
        <v>100000</v>
      </c>
      <c r="J39" s="18">
        <f t="shared" si="1"/>
        <v>90</v>
      </c>
      <c r="K39" s="19">
        <v>90000</v>
      </c>
      <c r="L39" s="12" t="s">
        <v>21</v>
      </c>
      <c r="M39" s="15" t="s">
        <v>22</v>
      </c>
      <c r="N39" s="20">
        <v>22</v>
      </c>
    </row>
    <row r="40" spans="1:14" s="13" customFormat="1" ht="74.25" customHeight="1" x14ac:dyDescent="0.2">
      <c r="A40" s="14" t="s">
        <v>149</v>
      </c>
      <c r="B40" s="12" t="s">
        <v>28</v>
      </c>
      <c r="C40" s="15" t="s">
        <v>150</v>
      </c>
      <c r="D40" s="12" t="s">
        <v>151</v>
      </c>
      <c r="E40" s="16" t="s">
        <v>18</v>
      </c>
      <c r="F40" s="15" t="s">
        <v>152</v>
      </c>
      <c r="G40" s="12">
        <v>9029716</v>
      </c>
      <c r="H40" s="15" t="s">
        <v>153</v>
      </c>
      <c r="I40" s="17">
        <v>1108000</v>
      </c>
      <c r="J40" s="18">
        <f t="shared" si="1"/>
        <v>18.05</v>
      </c>
      <c r="K40" s="19">
        <v>200000</v>
      </c>
      <c r="L40" s="12" t="s">
        <v>21</v>
      </c>
      <c r="M40" s="15" t="s">
        <v>154</v>
      </c>
      <c r="N40" s="20">
        <v>22</v>
      </c>
    </row>
    <row r="41" spans="1:14" s="13" customFormat="1" ht="51.75" thickBot="1" x14ac:dyDescent="0.25">
      <c r="A41" s="14" t="s">
        <v>155</v>
      </c>
      <c r="B41" s="12" t="s">
        <v>28</v>
      </c>
      <c r="C41" s="15" t="s">
        <v>99</v>
      </c>
      <c r="D41" s="12" t="s">
        <v>100</v>
      </c>
      <c r="E41" s="16" t="s">
        <v>75</v>
      </c>
      <c r="F41" s="15" t="s">
        <v>156</v>
      </c>
      <c r="G41" s="12" t="s">
        <v>20</v>
      </c>
      <c r="H41" s="12" t="s">
        <v>20</v>
      </c>
      <c r="I41" s="17">
        <v>210000</v>
      </c>
      <c r="J41" s="18">
        <f t="shared" si="1"/>
        <v>29.71</v>
      </c>
      <c r="K41" s="24">
        <v>62400</v>
      </c>
      <c r="L41" s="12" t="s">
        <v>21</v>
      </c>
      <c r="M41" s="15" t="s">
        <v>22</v>
      </c>
      <c r="N41" s="20">
        <v>21</v>
      </c>
    </row>
    <row r="42" spans="1:14" s="1" customFormat="1" ht="34.5" customHeight="1" thickBot="1" x14ac:dyDescent="0.25">
      <c r="A42" s="3"/>
      <c r="B42" s="3"/>
      <c r="C42" s="3"/>
      <c r="D42" s="3"/>
      <c r="E42" s="3"/>
      <c r="F42" s="3"/>
      <c r="G42" s="3"/>
      <c r="H42" s="3" t="s">
        <v>158</v>
      </c>
      <c r="I42" s="3"/>
      <c r="J42" s="3"/>
      <c r="K42" s="32">
        <f>SUM(K3:K41)</f>
        <v>4500000</v>
      </c>
      <c r="L42" s="3"/>
      <c r="M42" s="3"/>
      <c r="N42" s="3"/>
    </row>
    <row r="43" spans="1:14" s="1" customFormat="1" x14ac:dyDescent="0.2"/>
    <row r="44" spans="1:14" s="1" customFormat="1" x14ac:dyDescent="0.2"/>
    <row r="45" spans="1:14" x14ac:dyDescent="0.2">
      <c r="B45" s="25"/>
      <c r="G45" s="25"/>
      <c r="H45" s="25"/>
    </row>
  </sheetData>
  <mergeCells count="1">
    <mergeCell ref="A1:N1"/>
  </mergeCells>
  <printOptions horizontalCentered="1" verticalCentered="1"/>
  <pageMargins left="0.25" right="0.25" top="0.75" bottom="0.75" header="0.3" footer="0.3"/>
  <pageSetup paperSize="9" scale="55" fitToHeight="0" orientation="landscape" r:id="rId1"/>
  <headerFooter alignWithMargins="0"/>
  <rowBreaks count="2" manualBreakCount="2">
    <brk id="13" max="13" man="1"/>
    <brk id="2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1._podpoření</vt:lpstr>
      <vt:lpstr>'Příloha č. 1._podpoření'!Názvy_tisku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Šimečková Lucie</cp:lastModifiedBy>
  <dcterms:created xsi:type="dcterms:W3CDTF">2020-01-29T07:02:04Z</dcterms:created>
  <dcterms:modified xsi:type="dcterms:W3CDTF">2020-01-30T13:24:03Z</dcterms:modified>
</cp:coreProperties>
</file>