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brovska\Documents\2016 - pracovní SD\06 - Dotace 2016 komplet\06c - Dotace MSK 2016 - KSS\... KSS 2016 - Materiál Rk poskytnuní + podklady\"/>
    </mc:Choice>
  </mc:AlternateContent>
  <bookViews>
    <workbookView xWindow="0" yWindow="0" windowWidth="25815" windowHeight="11520"/>
  </bookViews>
  <sheets>
    <sheet name="2016 KSS - RK př.1" sheetId="1" r:id="rId1"/>
  </sheets>
  <definedNames>
    <definedName name="_xlnm._FilterDatabase" localSheetId="0" hidden="1">'2016 KSS - RK př.1'!$A$2:$M$46</definedName>
    <definedName name="_xlnm.Print_Titles" localSheetId="0">'2016 KSS - RK př.1'!$2:$2</definedName>
    <definedName name="_xlnm.Print_Area" localSheetId="0">'2016 KSS - RK př.1'!$A$1:$M$46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J45" i="1"/>
  <c r="J43" i="1"/>
  <c r="J42" i="1"/>
  <c r="J39" i="1"/>
  <c r="J38" i="1"/>
  <c r="J37" i="1"/>
  <c r="J36" i="1"/>
  <c r="J34" i="1"/>
  <c r="J33" i="1"/>
  <c r="J32" i="1"/>
  <c r="J31" i="1"/>
  <c r="J30" i="1"/>
  <c r="J29" i="1"/>
  <c r="J28" i="1"/>
  <c r="J27" i="1"/>
  <c r="J26" i="1"/>
  <c r="J25" i="1"/>
  <c r="J24" i="1"/>
  <c r="J22" i="1"/>
  <c r="J20" i="1"/>
  <c r="J19" i="1"/>
  <c r="J18" i="1"/>
  <c r="J17" i="1"/>
  <c r="J16" i="1"/>
  <c r="J15" i="1"/>
  <c r="J14" i="1"/>
  <c r="J12" i="1"/>
  <c r="J11" i="1"/>
  <c r="J10" i="1"/>
  <c r="J9" i="1"/>
  <c r="J7" i="1"/>
  <c r="J6" i="1"/>
  <c r="J5" i="1"/>
  <c r="J4" i="1"/>
</calcChain>
</file>

<file path=xl/comments1.xml><?xml version="1.0" encoding="utf-8"?>
<comments xmlns="http://schemas.openxmlformats.org/spreadsheetml/2006/main">
  <authors>
    <author>Neuwirth Aleš</author>
  </authors>
  <commentList>
    <comment ref="K45" authorId="0" shapeId="0">
      <text>
        <r>
          <rPr>
            <b/>
            <sz val="9"/>
            <color indexed="81"/>
            <rFont val="Tahoma"/>
            <family val="2"/>
            <charset val="238"/>
          </rPr>
          <t>Neuwirth Aleš:</t>
        </r>
        <r>
          <rPr>
            <sz val="9"/>
            <color indexed="81"/>
            <rFont val="Tahoma"/>
            <family val="2"/>
            <charset val="238"/>
          </rPr>
          <t xml:space="preserve">
114800
</t>
        </r>
      </text>
    </comment>
  </commentList>
</comments>
</file>

<file path=xl/sharedStrings.xml><?xml version="1.0" encoding="utf-8"?>
<sst xmlns="http://schemas.openxmlformats.org/spreadsheetml/2006/main" count="339" uniqueCount="200">
  <si>
    <t>Poskytnutí účelových dotací z rozpočtu kraje v Programu na podporu zvýšení kvality sociálních služeb poskytovaných v Moravskoslezském kraji na rok 2016</t>
  </si>
  <si>
    <t>Č. žádosti</t>
  </si>
  <si>
    <r>
      <t xml:space="preserve">Kód </t>
    </r>
    <r>
      <rPr>
        <b/>
        <sz val="9"/>
        <rFont val="Arial CE"/>
        <charset val="238"/>
      </rPr>
      <t>dotačního titulu</t>
    </r>
  </si>
  <si>
    <t>Název žadatele</t>
  </si>
  <si>
    <t>IČ</t>
  </si>
  <si>
    <t>Právní forma žadatele</t>
  </si>
  <si>
    <t>Název projektu</t>
  </si>
  <si>
    <t>Identifikátor</t>
  </si>
  <si>
    <t>Veřejná podpora</t>
  </si>
  <si>
    <t>% spoluúčast dotace na CUN</t>
  </si>
  <si>
    <t xml:space="preserve">Schválená dotace v Kč </t>
  </si>
  <si>
    <t>Druh dotace</t>
  </si>
  <si>
    <t>Počet bodů</t>
  </si>
  <si>
    <t>109/16</t>
  </si>
  <si>
    <t>KSS     1/16</t>
  </si>
  <si>
    <t>Charita Opava</t>
  </si>
  <si>
    <t>43964591</t>
  </si>
  <si>
    <t>Zvednu tě a pojedeš také</t>
  </si>
  <si>
    <t>vyrovnávací platba dle pověření, číslo smlouvy 02952/2015/SOC ze dne 4. 11. 2015</t>
  </si>
  <si>
    <t>investiční</t>
  </si>
  <si>
    <t>06/16</t>
  </si>
  <si>
    <t>Sociální služby města Třince, příspěvková organizace</t>
  </si>
  <si>
    <t>00600954</t>
  </si>
  <si>
    <t>příspěvková organizace</t>
  </si>
  <si>
    <t>Schodišťová plošina pro bezbariérový vstup z 3.NP do 4.NP – Domov Nýdek</t>
  </si>
  <si>
    <t>vyrovnávací platba dle pověření, číslo smlouvy 03152/2015/SOC ze dne 19. 11. 2015</t>
  </si>
  <si>
    <t>89/16</t>
  </si>
  <si>
    <t>KSS     4/16</t>
  </si>
  <si>
    <t>Centrum pro zdravotně postižené Moravskoslezského kraje o.p.s.</t>
  </si>
  <si>
    <t>26593548</t>
  </si>
  <si>
    <t>obecně prospěšná společnost</t>
  </si>
  <si>
    <t>Dostupnější osobní asistence na novojičínsku</t>
  </si>
  <si>
    <t>vyrovnávací platba dle pověření, číslo smlouvy 03044/2015/SOC ze dne 9. 11. 2015</t>
  </si>
  <si>
    <t>27/16</t>
  </si>
  <si>
    <t>Domov pro seniory Frýdek-Místek, příspěvková organizace</t>
  </si>
  <si>
    <t>68158025</t>
  </si>
  <si>
    <t>Pořízení elektricky ovládaného sprchovacího vozíku pro uživatele Domova pro seniory Frýdek-Místek</t>
  </si>
  <si>
    <t>78/16</t>
  </si>
  <si>
    <t>Domov Slunovrat, Ostrava - Přívoz, příspěvková organizace</t>
  </si>
  <si>
    <t>70631841</t>
  </si>
  <si>
    <t>Zvýšení kvality hygieny a mobility klientů v Domově Slunovrat</t>
  </si>
  <si>
    <t>vyrovnávací platba dle pověření, číslo smlouvy 02983/2015/SOC ze dne 12. 11. 2015</t>
  </si>
  <si>
    <t>105/16</t>
  </si>
  <si>
    <t xml:space="preserve">Charita Krnov </t>
  </si>
  <si>
    <t>48806510</t>
  </si>
  <si>
    <t>Zajištění provozu Domu dobré vůle Žáry</t>
  </si>
  <si>
    <t>vyrovnávací platba dle pověření, číslo smlouvy 02820/2015/SOC ze dne 27. 10. 2015</t>
  </si>
  <si>
    <t>24/16</t>
  </si>
  <si>
    <t>KAFIRA o.p.s.</t>
  </si>
  <si>
    <t>Kompenzační pomůcky pro zrakově postižené</t>
  </si>
  <si>
    <t>vyrovnávací platba dle pověření, číslo smlouvy 03422/2015/SOC ze dne 10. 12. 2015</t>
  </si>
  <si>
    <t>13/16</t>
  </si>
  <si>
    <t>MIKASA z.s.</t>
  </si>
  <si>
    <t xml:space="preserve">spolek </t>
  </si>
  <si>
    <t>Pořízení speciálně upraveného vozidla pro klienty MIKASA denního stacionáře</t>
  </si>
  <si>
    <t>vyrovnávací platba dle pověření, číslo smlouvy 02757/2015/SOC ze dne 19. 10. 2015</t>
  </si>
  <si>
    <t>47/16</t>
  </si>
  <si>
    <t>Slezská diakonie</t>
  </si>
  <si>
    <t>církevní organizace</t>
  </si>
  <si>
    <t>Důstojné bydlení pro naše nejstarší</t>
  </si>
  <si>
    <t>41/16</t>
  </si>
  <si>
    <t>Armáda spásy v České republice, z.s.</t>
  </si>
  <si>
    <t>spolek</t>
  </si>
  <si>
    <t>Domov Přístav se otevírá imobilním uživatelům</t>
  </si>
  <si>
    <t>106/16</t>
  </si>
  <si>
    <t>KSS     2/16</t>
  </si>
  <si>
    <t>BESKYD DZR, o.p.s.</t>
  </si>
  <si>
    <t>28618530</t>
  </si>
  <si>
    <t>Bezpečí</t>
  </si>
  <si>
    <t>vyrovnávací platba dle pověření, číslo smlouvy  03300/2015/SOC ze dne 2. 12. 2015</t>
  </si>
  <si>
    <t>neinvestiční</t>
  </si>
  <si>
    <t>90/16</t>
  </si>
  <si>
    <t>Kompenzační pomůcky - cesta k mobilitě</t>
  </si>
  <si>
    <t>91/16</t>
  </si>
  <si>
    <t>Zvýšení mobility uživatelů osobní asistence</t>
  </si>
  <si>
    <t>21/16</t>
  </si>
  <si>
    <t>KSS     3/16</t>
  </si>
  <si>
    <t>Centrum sociální pomoci Třinec, příspěvková organizace</t>
  </si>
  <si>
    <t>75055473</t>
  </si>
  <si>
    <t>Základní a nástavbový kurz bazální stimulace</t>
  </si>
  <si>
    <t>vyrovnávací platba dle pověření, číslo smlouvy 03290/2015/SOC ze dne 1. 12. 2015</t>
  </si>
  <si>
    <t>12/16</t>
  </si>
  <si>
    <t>Centrum sociálních služeb Ostrava, o.p.s.</t>
  </si>
  <si>
    <t>28659392</t>
  </si>
  <si>
    <t xml:space="preserve">obecně prospěšná společnost </t>
  </si>
  <si>
    <t>Pečovatelská služba s mobilitou</t>
  </si>
  <si>
    <t>vyrovnávací platba dle pověření, číslo smlouvy 02974/2015/SOC ze dne 5. 11. 2015</t>
  </si>
  <si>
    <t>58/16</t>
  </si>
  <si>
    <t>Domov sv. Jana Křtitele, s.r.o.</t>
  </si>
  <si>
    <t>společnost s ručením omezeným</t>
  </si>
  <si>
    <t xml:space="preserve">Podpora mobility a zkvalitnění hygieny uživatelů </t>
  </si>
  <si>
    <t>vyrovnávací platba dle pověření, číslo smlouvy 02846/2015/SOC ze dne 27. 10. 2015</t>
  </si>
  <si>
    <t>60/16</t>
  </si>
  <si>
    <t>Pobyt venku největší potěšení</t>
  </si>
  <si>
    <t>44/16</t>
  </si>
  <si>
    <t>EUROTOPIA.CZ, o.p.s.</t>
  </si>
  <si>
    <t>Opravy v NZDM CARAVAN</t>
  </si>
  <si>
    <t>107/16</t>
  </si>
  <si>
    <t>Charita Bohumín</t>
  </si>
  <si>
    <t>66182565</t>
  </si>
  <si>
    <t>Evakuační výtah v domově pro seniory Charitního domu pokojného stáří sv. Františka</t>
  </si>
  <si>
    <t>vyrovnávací platba dle pověření, číslo smlouvy 02877/2015/SOC ze dne 3. 11. 2015</t>
  </si>
  <si>
    <t>15/16</t>
  </si>
  <si>
    <t>Charita Kopřivnice</t>
  </si>
  <si>
    <t>44937342</t>
  </si>
  <si>
    <t>Automobil pro Dům pokojného stáří Mořkov</t>
  </si>
  <si>
    <t>vyrovnávací platba dle pověření, číslo smlouvy 02878/2015/SOC ze dne 3. 11. 2015</t>
  </si>
  <si>
    <t>101/16</t>
  </si>
  <si>
    <t>MENS SANA, o.p.s.</t>
  </si>
  <si>
    <t>65469003</t>
  </si>
  <si>
    <t>PODPORA TERÉNNÍCH SLUŽEB OSOBÁM S DUŠEVNÍM ONEMOCNĚNÍM</t>
  </si>
  <si>
    <t>vyrovnávací platba dle pověření, číslo smlouvy 02968/2015/SOC ze dne 5. 11. 2015</t>
  </si>
  <si>
    <t>48/16</t>
  </si>
  <si>
    <t>Opravená podlaha uleví nohám a lahodí očím</t>
  </si>
  <si>
    <t>54/16</t>
  </si>
  <si>
    <t>Auto pomáhá rodinám a dětem s postižením</t>
  </si>
  <si>
    <t>88/16</t>
  </si>
  <si>
    <t>Sociální služby Karviná, příspěvková organizace</t>
  </si>
  <si>
    <t>70997136</t>
  </si>
  <si>
    <t>Zvýšení kvality služby Denní stacionář</t>
  </si>
  <si>
    <t>39/16</t>
  </si>
  <si>
    <t>Armáda spásy v České republice,   z. s.</t>
  </si>
  <si>
    <t>Domov Přístav Frýdek - Místek - Mobilita i mimo domov</t>
  </si>
  <si>
    <t>vyrovnávací platba dle pověření, číslo smlouvy 03573/2015/SOC ze dne 28. 12. 2015</t>
  </si>
  <si>
    <t>40/16</t>
  </si>
  <si>
    <t>Opravy a údržba tréninkového bytu</t>
  </si>
  <si>
    <t>16/16</t>
  </si>
  <si>
    <t>Centrum Anabell, z. s.</t>
  </si>
  <si>
    <t>26606518</t>
  </si>
  <si>
    <t>Podpora v KC Anabell Ostrava</t>
  </si>
  <si>
    <t>vyrovnávací platba dle pověření, číslo smlouvy 02971/2015/SOC ze dne 9. 11. 2015</t>
  </si>
  <si>
    <t>38/16</t>
  </si>
  <si>
    <t>Centrum pro rodinu a sociální péči z. s.</t>
  </si>
  <si>
    <t>Vzdělávání pro pracovníky v přímé péči sociální služby 
Projekt VÝZVA - osobní asistence OASA</t>
  </si>
  <si>
    <t>vyrovnávací platba dle pověření, číslo smlouvy 02777/2015/SOC ze dne 20. 10. 2015</t>
  </si>
  <si>
    <t>37/16</t>
  </si>
  <si>
    <t>Centrum sociálních služeb Poruba, příspěvková organizace</t>
  </si>
  <si>
    <t xml:space="preserve">71216642 </t>
  </si>
  <si>
    <t>Vzdělávání pracovníků CSS Poruba</t>
  </si>
  <si>
    <t>vyrovnávací platba dle pověření, číslo smlouvy 03179/2015/SOC ze dne 24. 11. 2015</t>
  </si>
  <si>
    <t>79/16</t>
  </si>
  <si>
    <t>Domov pro seniory Ondráš, příspěvková organizace</t>
  </si>
  <si>
    <t>66933722</t>
  </si>
  <si>
    <t>Pořízení schodištní plošiny v domově pro seniory Ondráš</t>
  </si>
  <si>
    <t>vyrovnávací platba dle pověření, číslo smlouvy 02985/2015/SOC ze dne 12. 11. 2015</t>
  </si>
  <si>
    <t>30/16</t>
  </si>
  <si>
    <t>Domov pro seniory Seniorcentrum Slavkov, příspěvková organizace</t>
  </si>
  <si>
    <t>75041324</t>
  </si>
  <si>
    <t>Pořízení schodišťové sedačky</t>
  </si>
  <si>
    <t>vyrovnávací platba dle pověření, číslo smlouvy 03291/2015/SOC ze dne 27. 11. 2015</t>
  </si>
  <si>
    <t>57/16</t>
  </si>
  <si>
    <t>Bezbariérovost pro uživatele Domova sv. Jana Křtitele</t>
  </si>
  <si>
    <t>94/16</t>
  </si>
  <si>
    <t>Charita Studénka</t>
  </si>
  <si>
    <t>44937377</t>
  </si>
  <si>
    <t>Realizace požárně bezpečnostního řešení Domova sv. Anny</t>
  </si>
  <si>
    <t>vyrovnávací platba dle pověření, číslo smlouvy 02890/2015/SOC ze dne 4. 11. 2015</t>
  </si>
  <si>
    <t>50/16</t>
  </si>
  <si>
    <t>Vaříme a připravujeme v novém</t>
  </si>
  <si>
    <t>56/16</t>
  </si>
  <si>
    <t>Aktivně a dostupně i ve stáří</t>
  </si>
  <si>
    <t>10/16</t>
  </si>
  <si>
    <t>Centrum služeb pro neslyšící a nedoslýchavé, o.p.s.</t>
  </si>
  <si>
    <t>02407451</t>
  </si>
  <si>
    <t>Mobilní tlumočnické služby</t>
  </si>
  <si>
    <t>vyrovnávací platba dle pověření, číslo smlouvy 02981/2015/SOC ze dne 5. 11. 2015</t>
  </si>
  <si>
    <t>26/16</t>
  </si>
  <si>
    <t>Automobil - nezbytný pomocník</t>
  </si>
  <si>
    <t>98/16</t>
  </si>
  <si>
    <t>Diecézní charita ostravsko-opavská</t>
  </si>
  <si>
    <t>66181127</t>
  </si>
  <si>
    <t>Pořízení osobního automobilu</t>
  </si>
  <si>
    <t>vyrovnávací platba dle pověření, číslo smlouvy  02844/2015/SOC ze dne 27. 10. 2015</t>
  </si>
  <si>
    <t>100/16</t>
  </si>
  <si>
    <t xml:space="preserve">Charita Hlučín </t>
  </si>
  <si>
    <t>44941960</t>
  </si>
  <si>
    <t>Hygienicky, esteticky a elektricky - malování pokojů a dokončení obměny polohovacích lůžek v Charitním domově sv. Mikuláše</t>
  </si>
  <si>
    <t>vyrovnávací platba dle pověření, číslo smlouvy 03059/2015/SOC ze dne 13. 11. 2015</t>
  </si>
  <si>
    <t>75/16</t>
  </si>
  <si>
    <t xml:space="preserve">Charita Frýdek - Místek </t>
  </si>
  <si>
    <t xml:space="preserve">církevní organizace </t>
  </si>
  <si>
    <t>Rekonstrukce koupelen na Oáze pokoje</t>
  </si>
  <si>
    <t>vyrovnávací platba dle pověření, číslo smlouvy 02776/2015/SOC ze dne 20. 10. 2015</t>
  </si>
  <si>
    <t>55/16</t>
  </si>
  <si>
    <t>Auto do sociální asistence</t>
  </si>
  <si>
    <t>108/16</t>
  </si>
  <si>
    <t>Středisko rané péče SPRP Ostrava</t>
  </si>
  <si>
    <t>75095017</t>
  </si>
  <si>
    <t>pobočný spolek</t>
  </si>
  <si>
    <t>Doplnění vozového parku</t>
  </si>
  <si>
    <t>vyrovnávací platba dle pověření, číslo smlouvy 03313/2015/SOC ze dne 1. 12. 2015</t>
  </si>
  <si>
    <t>82/16</t>
  </si>
  <si>
    <t xml:space="preserve">Charita Ostrava </t>
  </si>
  <si>
    <t>Nové dveře pro charitní domov Salvator – domov pro osoby se specifickými potřebami</t>
  </si>
  <si>
    <t>vyrovnávací platba dle pověření, číslo smlouvy 03075/2015/SOC ze dne 13. 11. 2015</t>
  </si>
  <si>
    <t>Celkové uznatelné náklady projektu         (v Kč)</t>
  </si>
  <si>
    <t>vyrovnávací platba dle pověření, číslo smlouvy 03311/2015/SOC ze dne 8. 12. 2015</t>
  </si>
  <si>
    <t>vyrovnávací platba dle pověření, číslo smlouvy 02883/2015/SOC ze dne 3. 11. 2015</t>
  </si>
  <si>
    <t>vyrovnávací platba dle pověření, číslo smlouvy 03182/2015/SOC ze dne 19. 11. 2015</t>
  </si>
  <si>
    <t>vyrovnávací platba dle pověření, číslo smlouvy 03147/2015/SOC ze dne 23. 11.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</si>
</sst>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11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sz val="10"/>
      <color theme="1"/>
      <name val="Arial"/>
      <family val="2"/>
      <charset val="238"/>
    </font>
    <font>
      <b/>
      <sz val="12"/>
      <name val="Arial CE"/>
      <charset val="238"/>
    </font>
    <font>
      <b/>
      <sz val="12"/>
      <color rgb="FFFF000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 applyFill="1"/>
    <xf numFmtId="49" fontId="3" fillId="2" borderId="2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 wrapText="1"/>
    </xf>
    <xf numFmtId="49" fontId="1" fillId="3" borderId="2" xfId="1" applyNumberFormat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3" fontId="1" fillId="3" borderId="2" xfId="1" applyNumberFormat="1" applyFont="1" applyFill="1" applyBorder="1" applyAlignment="1">
      <alignment horizontal="center" vertical="center" wrapText="1"/>
    </xf>
    <xf numFmtId="2" fontId="1" fillId="3" borderId="2" xfId="1" applyNumberFormat="1" applyFon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3" fillId="3" borderId="3" xfId="1" applyNumberFormat="1" applyFont="1" applyFill="1" applyBorder="1" applyAlignment="1">
      <alignment horizontal="center" vertical="center" wrapText="1"/>
    </xf>
    <xf numFmtId="49" fontId="1" fillId="3" borderId="3" xfId="1" applyNumberFormat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3" fontId="1" fillId="3" borderId="3" xfId="1" applyNumberFormat="1" applyFont="1" applyFill="1" applyBorder="1" applyAlignment="1">
      <alignment horizontal="center" vertical="center" wrapText="1"/>
    </xf>
    <xf numFmtId="2" fontId="1" fillId="3" borderId="3" xfId="1" applyNumberFormat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left" vertical="center"/>
    </xf>
    <xf numFmtId="49" fontId="8" fillId="4" borderId="5" xfId="1" applyNumberFormat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3" fontId="8" fillId="4" borderId="5" xfId="1" applyNumberFormat="1" applyFont="1" applyFill="1" applyBorder="1" applyAlignment="1">
      <alignment horizontal="center" vertical="center" wrapText="1"/>
    </xf>
    <xf numFmtId="3" fontId="8" fillId="4" borderId="5" xfId="1" applyNumberFormat="1" applyFont="1" applyFill="1" applyBorder="1" applyAlignment="1">
      <alignment horizontal="left" vertical="center" wrapText="1"/>
    </xf>
    <xf numFmtId="164" fontId="7" fillId="4" borderId="5" xfId="1" applyNumberFormat="1" applyFont="1" applyFill="1" applyBorder="1" applyAlignment="1">
      <alignment horizontal="center" vertical="center" wrapText="1"/>
    </xf>
    <xf numFmtId="3" fontId="8" fillId="4" borderId="6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</cellXfs>
  <cellStyles count="2">
    <cellStyle name="Normální" xfId="0" builtinId="0"/>
    <cellStyle name="Normální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33"/>
    <pageSetUpPr fitToPage="1"/>
  </sheetPr>
  <dimension ref="A1:M46"/>
  <sheetViews>
    <sheetView showGridLines="0" tabSelected="1" zoomScaleNormal="100" zoomScaleSheetLayoutView="90" workbookViewId="0">
      <pane ySplit="2" topLeftCell="A3" activePane="bottomLeft" state="frozen"/>
      <selection pane="bottomLeft" activeCell="O1" sqref="O1"/>
    </sheetView>
  </sheetViews>
  <sheetFormatPr defaultColWidth="9.140625" defaultRowHeight="12.75" x14ac:dyDescent="0.2"/>
  <cols>
    <col min="1" max="1" width="7.5703125" style="27" customWidth="1"/>
    <col min="2" max="2" width="9.7109375" style="27" customWidth="1"/>
    <col min="3" max="3" width="17.85546875" style="27" customWidth="1"/>
    <col min="4" max="4" width="10.42578125" style="27" bestFit="1" customWidth="1"/>
    <col min="5" max="5" width="12.42578125" style="27" customWidth="1"/>
    <col min="6" max="6" width="34.5703125" style="27" customWidth="1"/>
    <col min="7" max="7" width="15.140625" style="27" customWidth="1"/>
    <col min="8" max="8" width="21.28515625" style="27" customWidth="1"/>
    <col min="9" max="9" width="13.140625" style="27" customWidth="1"/>
    <col min="10" max="10" width="12.140625" style="28" customWidth="1"/>
    <col min="11" max="11" width="14.7109375" style="29" customWidth="1"/>
    <col min="12" max="12" width="12.140625" style="29" customWidth="1"/>
    <col min="13" max="13" width="6.42578125" style="27" customWidth="1"/>
    <col min="14" max="14" width="3" style="1" customWidth="1"/>
    <col min="15" max="16384" width="9.140625" style="1"/>
  </cols>
  <sheetData>
    <row r="1" spans="1:13" ht="32.25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63.75" x14ac:dyDescent="0.2">
      <c r="A2" s="2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195</v>
      </c>
      <c r="J2" s="6" t="s">
        <v>9</v>
      </c>
      <c r="K2" s="5" t="s">
        <v>10</v>
      </c>
      <c r="L2" s="4" t="s">
        <v>11</v>
      </c>
      <c r="M2" s="5" t="s">
        <v>12</v>
      </c>
    </row>
    <row r="3" spans="1:13" ht="51" x14ac:dyDescent="0.2">
      <c r="A3" s="7" t="s">
        <v>13</v>
      </c>
      <c r="B3" s="8" t="s">
        <v>14</v>
      </c>
      <c r="C3" s="9" t="s">
        <v>15</v>
      </c>
      <c r="D3" s="8" t="s">
        <v>16</v>
      </c>
      <c r="E3" s="9" t="s">
        <v>58</v>
      </c>
      <c r="F3" s="9" t="s">
        <v>17</v>
      </c>
      <c r="G3" s="9">
        <v>5374830</v>
      </c>
      <c r="H3" s="9" t="s">
        <v>18</v>
      </c>
      <c r="I3" s="10">
        <v>782954</v>
      </c>
      <c r="J3" s="11">
        <v>63.86</v>
      </c>
      <c r="K3" s="10">
        <v>500000</v>
      </c>
      <c r="L3" s="9" t="s">
        <v>19</v>
      </c>
      <c r="M3" s="10">
        <v>27</v>
      </c>
    </row>
    <row r="4" spans="1:13" ht="51" x14ac:dyDescent="0.2">
      <c r="A4" s="7" t="s">
        <v>20</v>
      </c>
      <c r="B4" s="8" t="s">
        <v>14</v>
      </c>
      <c r="C4" s="9" t="s">
        <v>21</v>
      </c>
      <c r="D4" s="8" t="s">
        <v>22</v>
      </c>
      <c r="E4" s="9" t="s">
        <v>23</v>
      </c>
      <c r="F4" s="9" t="s">
        <v>24</v>
      </c>
      <c r="G4" s="9">
        <v>1839021</v>
      </c>
      <c r="H4" s="9" t="s">
        <v>25</v>
      </c>
      <c r="I4" s="10">
        <v>404140</v>
      </c>
      <c r="J4" s="11">
        <f>K4/I4*100</f>
        <v>69.975750977384081</v>
      </c>
      <c r="K4" s="10">
        <v>282800</v>
      </c>
      <c r="L4" s="9" t="s">
        <v>19</v>
      </c>
      <c r="M4" s="10">
        <v>27</v>
      </c>
    </row>
    <row r="5" spans="1:13" ht="51" x14ac:dyDescent="0.2">
      <c r="A5" s="7" t="s">
        <v>26</v>
      </c>
      <c r="B5" s="8" t="s">
        <v>27</v>
      </c>
      <c r="C5" s="9" t="s">
        <v>28</v>
      </c>
      <c r="D5" s="8" t="s">
        <v>29</v>
      </c>
      <c r="E5" s="12" t="s">
        <v>30</v>
      </c>
      <c r="F5" s="9" t="s">
        <v>31</v>
      </c>
      <c r="G5" s="9">
        <v>8796301</v>
      </c>
      <c r="H5" s="9" t="s">
        <v>32</v>
      </c>
      <c r="I5" s="10">
        <v>285000</v>
      </c>
      <c r="J5" s="11">
        <f>K5/I5*100</f>
        <v>70</v>
      </c>
      <c r="K5" s="10">
        <v>199500</v>
      </c>
      <c r="L5" s="9" t="s">
        <v>19</v>
      </c>
      <c r="M5" s="10">
        <v>26</v>
      </c>
    </row>
    <row r="6" spans="1:13" ht="51" x14ac:dyDescent="0.2">
      <c r="A6" s="7" t="s">
        <v>33</v>
      </c>
      <c r="B6" s="8" t="s">
        <v>14</v>
      </c>
      <c r="C6" s="9" t="s">
        <v>34</v>
      </c>
      <c r="D6" s="8" t="s">
        <v>35</v>
      </c>
      <c r="E6" s="9" t="s">
        <v>23</v>
      </c>
      <c r="F6" s="9" t="s">
        <v>36</v>
      </c>
      <c r="G6" s="9">
        <v>9380866</v>
      </c>
      <c r="H6" s="9" t="s">
        <v>199</v>
      </c>
      <c r="I6" s="10">
        <v>149489</v>
      </c>
      <c r="J6" s="11">
        <f>K6/I6*100</f>
        <v>68.566917967208283</v>
      </c>
      <c r="K6" s="10">
        <v>102500</v>
      </c>
      <c r="L6" s="9" t="s">
        <v>19</v>
      </c>
      <c r="M6" s="10">
        <v>26</v>
      </c>
    </row>
    <row r="7" spans="1:13" ht="51" x14ac:dyDescent="0.2">
      <c r="A7" s="7" t="s">
        <v>37</v>
      </c>
      <c r="B7" s="8" t="s">
        <v>14</v>
      </c>
      <c r="C7" s="9" t="s">
        <v>38</v>
      </c>
      <c r="D7" s="8" t="s">
        <v>39</v>
      </c>
      <c r="E7" s="9" t="s">
        <v>23</v>
      </c>
      <c r="F7" s="9" t="s">
        <v>40</v>
      </c>
      <c r="G7" s="9">
        <v>1031861</v>
      </c>
      <c r="H7" s="9" t="s">
        <v>41</v>
      </c>
      <c r="I7" s="10">
        <v>290000</v>
      </c>
      <c r="J7" s="11">
        <f>K7/I7*100</f>
        <v>68.965517241379317</v>
      </c>
      <c r="K7" s="10">
        <v>200000</v>
      </c>
      <c r="L7" s="9" t="s">
        <v>19</v>
      </c>
      <c r="M7" s="10">
        <v>26</v>
      </c>
    </row>
    <row r="8" spans="1:13" ht="51" x14ac:dyDescent="0.2">
      <c r="A8" s="7" t="s">
        <v>42</v>
      </c>
      <c r="B8" s="8" t="s">
        <v>27</v>
      </c>
      <c r="C8" s="9" t="s">
        <v>43</v>
      </c>
      <c r="D8" s="8" t="s">
        <v>44</v>
      </c>
      <c r="E8" s="9" t="s">
        <v>58</v>
      </c>
      <c r="F8" s="9" t="s">
        <v>45</v>
      </c>
      <c r="G8" s="9">
        <v>6416850</v>
      </c>
      <c r="H8" s="9" t="s">
        <v>46</v>
      </c>
      <c r="I8" s="10">
        <v>220000</v>
      </c>
      <c r="J8" s="11">
        <v>68.180000000000007</v>
      </c>
      <c r="K8" s="10">
        <v>150000</v>
      </c>
      <c r="L8" s="9" t="s">
        <v>19</v>
      </c>
      <c r="M8" s="10">
        <v>26</v>
      </c>
    </row>
    <row r="9" spans="1:13" ht="51" x14ac:dyDescent="0.2">
      <c r="A9" s="7" t="s">
        <v>47</v>
      </c>
      <c r="B9" s="8" t="s">
        <v>14</v>
      </c>
      <c r="C9" s="9" t="s">
        <v>48</v>
      </c>
      <c r="D9" s="9">
        <v>26588773</v>
      </c>
      <c r="E9" s="9" t="s">
        <v>30</v>
      </c>
      <c r="F9" s="9" t="s">
        <v>49</v>
      </c>
      <c r="G9" s="9">
        <v>3459300</v>
      </c>
      <c r="H9" s="9" t="s">
        <v>50</v>
      </c>
      <c r="I9" s="10">
        <v>143000</v>
      </c>
      <c r="J9" s="11">
        <f>K9/I9*100</f>
        <v>69.930069930069934</v>
      </c>
      <c r="K9" s="10">
        <v>100000</v>
      </c>
      <c r="L9" s="9" t="s">
        <v>19</v>
      </c>
      <c r="M9" s="10">
        <v>26</v>
      </c>
    </row>
    <row r="10" spans="1:13" ht="51" x14ac:dyDescent="0.2">
      <c r="A10" s="7" t="s">
        <v>51</v>
      </c>
      <c r="B10" s="8" t="s">
        <v>27</v>
      </c>
      <c r="C10" s="9" t="s">
        <v>52</v>
      </c>
      <c r="D10" s="8">
        <v>22832386</v>
      </c>
      <c r="E10" s="9" t="s">
        <v>53</v>
      </c>
      <c r="F10" s="9" t="s">
        <v>54</v>
      </c>
      <c r="G10" s="9">
        <v>9063554</v>
      </c>
      <c r="H10" s="9" t="s">
        <v>55</v>
      </c>
      <c r="I10" s="10">
        <v>937750</v>
      </c>
      <c r="J10" s="11">
        <f>K10/I10*100</f>
        <v>30.509197547320717</v>
      </c>
      <c r="K10" s="10">
        <v>286100</v>
      </c>
      <c r="L10" s="9" t="s">
        <v>19</v>
      </c>
      <c r="M10" s="10">
        <v>26</v>
      </c>
    </row>
    <row r="11" spans="1:13" ht="51" x14ac:dyDescent="0.2">
      <c r="A11" s="7" t="s">
        <v>56</v>
      </c>
      <c r="B11" s="8" t="s">
        <v>14</v>
      </c>
      <c r="C11" s="9" t="s">
        <v>57</v>
      </c>
      <c r="D11" s="9">
        <v>65468562</v>
      </c>
      <c r="E11" s="9" t="s">
        <v>58</v>
      </c>
      <c r="F11" s="9" t="s">
        <v>59</v>
      </c>
      <c r="G11" s="9">
        <v>3056248</v>
      </c>
      <c r="H11" s="9" t="s">
        <v>197</v>
      </c>
      <c r="I11" s="10">
        <v>715000</v>
      </c>
      <c r="J11" s="11">
        <f>K11/I11*100</f>
        <v>69.930069930069934</v>
      </c>
      <c r="K11" s="10">
        <v>500000</v>
      </c>
      <c r="L11" s="9" t="s">
        <v>19</v>
      </c>
      <c r="M11" s="10">
        <v>26</v>
      </c>
    </row>
    <row r="12" spans="1:13" ht="51" x14ac:dyDescent="0.2">
      <c r="A12" s="7" t="s">
        <v>60</v>
      </c>
      <c r="B12" s="8" t="s">
        <v>14</v>
      </c>
      <c r="C12" s="9" t="s">
        <v>61</v>
      </c>
      <c r="D12" s="9">
        <v>40613411</v>
      </c>
      <c r="E12" s="9" t="s">
        <v>62</v>
      </c>
      <c r="F12" s="9" t="s">
        <v>63</v>
      </c>
      <c r="G12" s="9">
        <v>2347976</v>
      </c>
      <c r="H12" s="9" t="s">
        <v>123</v>
      </c>
      <c r="I12" s="10">
        <v>825000</v>
      </c>
      <c r="J12" s="11">
        <f>K12/I12*100</f>
        <v>60.606060606060609</v>
      </c>
      <c r="K12" s="10">
        <v>500000</v>
      </c>
      <c r="L12" s="9" t="s">
        <v>19</v>
      </c>
      <c r="M12" s="10">
        <v>26</v>
      </c>
    </row>
    <row r="13" spans="1:13" ht="51" x14ac:dyDescent="0.2">
      <c r="A13" s="7" t="s">
        <v>64</v>
      </c>
      <c r="B13" s="8" t="s">
        <v>65</v>
      </c>
      <c r="C13" s="9" t="s">
        <v>66</v>
      </c>
      <c r="D13" s="8" t="s">
        <v>67</v>
      </c>
      <c r="E13" s="9" t="s">
        <v>30</v>
      </c>
      <c r="F13" s="9" t="s">
        <v>68</v>
      </c>
      <c r="G13" s="9">
        <v>7594614</v>
      </c>
      <c r="H13" s="9" t="s">
        <v>69</v>
      </c>
      <c r="I13" s="10">
        <v>221372</v>
      </c>
      <c r="J13" s="11">
        <v>79.91</v>
      </c>
      <c r="K13" s="10">
        <v>176900</v>
      </c>
      <c r="L13" s="9" t="s">
        <v>70</v>
      </c>
      <c r="M13" s="10">
        <v>25</v>
      </c>
    </row>
    <row r="14" spans="1:13" ht="51" x14ac:dyDescent="0.2">
      <c r="A14" s="7" t="s">
        <v>71</v>
      </c>
      <c r="B14" s="8" t="s">
        <v>65</v>
      </c>
      <c r="C14" s="9" t="s">
        <v>28</v>
      </c>
      <c r="D14" s="8" t="s">
        <v>29</v>
      </c>
      <c r="E14" s="12" t="s">
        <v>30</v>
      </c>
      <c r="F14" s="9" t="s">
        <v>72</v>
      </c>
      <c r="G14" s="9">
        <v>1387326</v>
      </c>
      <c r="H14" s="9" t="s">
        <v>32</v>
      </c>
      <c r="I14" s="10">
        <v>197000</v>
      </c>
      <c r="J14" s="11">
        <f t="shared" ref="J14:J20" si="0">K14/I14*100</f>
        <v>80</v>
      </c>
      <c r="K14" s="10">
        <v>157600</v>
      </c>
      <c r="L14" s="9" t="s">
        <v>70</v>
      </c>
      <c r="M14" s="10">
        <v>25</v>
      </c>
    </row>
    <row r="15" spans="1:13" ht="51" x14ac:dyDescent="0.2">
      <c r="A15" s="7" t="s">
        <v>73</v>
      </c>
      <c r="B15" s="8" t="s">
        <v>14</v>
      </c>
      <c r="C15" s="9" t="s">
        <v>28</v>
      </c>
      <c r="D15" s="8" t="s">
        <v>29</v>
      </c>
      <c r="E15" s="12" t="s">
        <v>30</v>
      </c>
      <c r="F15" s="9" t="s">
        <v>74</v>
      </c>
      <c r="G15" s="9">
        <v>8796301</v>
      </c>
      <c r="H15" s="9" t="s">
        <v>32</v>
      </c>
      <c r="I15" s="10">
        <v>217000</v>
      </c>
      <c r="J15" s="11">
        <f t="shared" si="0"/>
        <v>70</v>
      </c>
      <c r="K15" s="10">
        <v>151900</v>
      </c>
      <c r="L15" s="9" t="s">
        <v>19</v>
      </c>
      <c r="M15" s="10">
        <v>25</v>
      </c>
    </row>
    <row r="16" spans="1:13" ht="51" x14ac:dyDescent="0.2">
      <c r="A16" s="7" t="s">
        <v>75</v>
      </c>
      <c r="B16" s="8" t="s">
        <v>76</v>
      </c>
      <c r="C16" s="9" t="s">
        <v>77</v>
      </c>
      <c r="D16" s="8" t="s">
        <v>78</v>
      </c>
      <c r="E16" s="9" t="s">
        <v>23</v>
      </c>
      <c r="F16" s="9" t="s">
        <v>79</v>
      </c>
      <c r="G16" s="9">
        <v>2053358</v>
      </c>
      <c r="H16" s="9" t="s">
        <v>80</v>
      </c>
      <c r="I16" s="10">
        <v>45000</v>
      </c>
      <c r="J16" s="11">
        <f t="shared" si="0"/>
        <v>80</v>
      </c>
      <c r="K16" s="10">
        <v>36000</v>
      </c>
      <c r="L16" s="9" t="s">
        <v>70</v>
      </c>
      <c r="M16" s="10">
        <v>25</v>
      </c>
    </row>
    <row r="17" spans="1:13" ht="51" x14ac:dyDescent="0.2">
      <c r="A17" s="7" t="s">
        <v>81</v>
      </c>
      <c r="B17" s="8" t="s">
        <v>27</v>
      </c>
      <c r="C17" s="9" t="s">
        <v>82</v>
      </c>
      <c r="D17" s="8" t="s">
        <v>83</v>
      </c>
      <c r="E17" s="9" t="s">
        <v>84</v>
      </c>
      <c r="F17" s="9" t="s">
        <v>85</v>
      </c>
      <c r="G17" s="9">
        <v>4550261</v>
      </c>
      <c r="H17" s="9" t="s">
        <v>86</v>
      </c>
      <c r="I17" s="10">
        <v>286000</v>
      </c>
      <c r="J17" s="11">
        <f t="shared" si="0"/>
        <v>69.930069930069934</v>
      </c>
      <c r="K17" s="10">
        <v>200000</v>
      </c>
      <c r="L17" s="9" t="s">
        <v>19</v>
      </c>
      <c r="M17" s="10">
        <v>25</v>
      </c>
    </row>
    <row r="18" spans="1:13" ht="51" x14ac:dyDescent="0.2">
      <c r="A18" s="7" t="s">
        <v>87</v>
      </c>
      <c r="B18" s="8" t="s">
        <v>65</v>
      </c>
      <c r="C18" s="9" t="s">
        <v>88</v>
      </c>
      <c r="D18" s="9">
        <v>29386063</v>
      </c>
      <c r="E18" s="9" t="s">
        <v>89</v>
      </c>
      <c r="F18" s="9" t="s">
        <v>90</v>
      </c>
      <c r="G18" s="9">
        <v>3873395</v>
      </c>
      <c r="H18" s="9" t="s">
        <v>91</v>
      </c>
      <c r="I18" s="10">
        <v>203000</v>
      </c>
      <c r="J18" s="11">
        <f t="shared" si="0"/>
        <v>77.832512315270947</v>
      </c>
      <c r="K18" s="10">
        <v>158000</v>
      </c>
      <c r="L18" s="9" t="s">
        <v>70</v>
      </c>
      <c r="M18" s="10">
        <v>25</v>
      </c>
    </row>
    <row r="19" spans="1:13" ht="51" x14ac:dyDescent="0.2">
      <c r="A19" s="7" t="s">
        <v>92</v>
      </c>
      <c r="B19" s="8" t="s">
        <v>27</v>
      </c>
      <c r="C19" s="9" t="s">
        <v>88</v>
      </c>
      <c r="D19" s="9">
        <v>29386063</v>
      </c>
      <c r="E19" s="9" t="s">
        <v>89</v>
      </c>
      <c r="F19" s="9" t="s">
        <v>93</v>
      </c>
      <c r="G19" s="9">
        <v>3873395</v>
      </c>
      <c r="H19" s="9" t="s">
        <v>91</v>
      </c>
      <c r="I19" s="10">
        <v>619162</v>
      </c>
      <c r="J19" s="11">
        <f t="shared" si="0"/>
        <v>64.603447886013683</v>
      </c>
      <c r="K19" s="10">
        <v>400000</v>
      </c>
      <c r="L19" s="9" t="s">
        <v>19</v>
      </c>
      <c r="M19" s="10">
        <v>25</v>
      </c>
    </row>
    <row r="20" spans="1:13" ht="51" x14ac:dyDescent="0.2">
      <c r="A20" s="7" t="s">
        <v>94</v>
      </c>
      <c r="B20" s="8" t="s">
        <v>65</v>
      </c>
      <c r="C20" s="9" t="s">
        <v>95</v>
      </c>
      <c r="D20" s="8">
        <v>25852345</v>
      </c>
      <c r="E20" s="9" t="s">
        <v>30</v>
      </c>
      <c r="F20" s="9" t="s">
        <v>96</v>
      </c>
      <c r="G20" s="9">
        <v>1515547</v>
      </c>
      <c r="H20" s="9" t="s">
        <v>196</v>
      </c>
      <c r="I20" s="10">
        <v>46800</v>
      </c>
      <c r="J20" s="11">
        <f t="shared" si="0"/>
        <v>79.487179487179489</v>
      </c>
      <c r="K20" s="10">
        <v>37200</v>
      </c>
      <c r="L20" s="9" t="s">
        <v>70</v>
      </c>
      <c r="M20" s="10">
        <v>25</v>
      </c>
    </row>
    <row r="21" spans="1:13" ht="51" x14ac:dyDescent="0.2">
      <c r="A21" s="7" t="s">
        <v>97</v>
      </c>
      <c r="B21" s="8" t="s">
        <v>14</v>
      </c>
      <c r="C21" s="9" t="s">
        <v>98</v>
      </c>
      <c r="D21" s="8" t="s">
        <v>99</v>
      </c>
      <c r="E21" s="9" t="s">
        <v>58</v>
      </c>
      <c r="F21" s="9" t="s">
        <v>100</v>
      </c>
      <c r="G21" s="9">
        <v>1751857</v>
      </c>
      <c r="H21" s="9" t="s">
        <v>101</v>
      </c>
      <c r="I21" s="10">
        <v>1200000</v>
      </c>
      <c r="J21" s="11">
        <v>41.67</v>
      </c>
      <c r="K21" s="10">
        <v>500000</v>
      </c>
      <c r="L21" s="9" t="s">
        <v>19</v>
      </c>
      <c r="M21" s="10">
        <v>25</v>
      </c>
    </row>
    <row r="22" spans="1:13" ht="51" x14ac:dyDescent="0.2">
      <c r="A22" s="7" t="s">
        <v>102</v>
      </c>
      <c r="B22" s="8" t="s">
        <v>27</v>
      </c>
      <c r="C22" s="9" t="s">
        <v>103</v>
      </c>
      <c r="D22" s="8" t="s">
        <v>104</v>
      </c>
      <c r="E22" s="9" t="s">
        <v>58</v>
      </c>
      <c r="F22" s="9" t="s">
        <v>105</v>
      </c>
      <c r="G22" s="9">
        <v>8262147</v>
      </c>
      <c r="H22" s="9" t="s">
        <v>106</v>
      </c>
      <c r="I22" s="10">
        <v>270000</v>
      </c>
      <c r="J22" s="11">
        <f>K22/I22*100</f>
        <v>68.518518518518519</v>
      </c>
      <c r="K22" s="10">
        <v>185000</v>
      </c>
      <c r="L22" s="9" t="s">
        <v>19</v>
      </c>
      <c r="M22" s="10">
        <v>25</v>
      </c>
    </row>
    <row r="23" spans="1:13" ht="51" x14ac:dyDescent="0.2">
      <c r="A23" s="7" t="s">
        <v>107</v>
      </c>
      <c r="B23" s="8" t="s">
        <v>27</v>
      </c>
      <c r="C23" s="9" t="s">
        <v>108</v>
      </c>
      <c r="D23" s="8" t="s">
        <v>109</v>
      </c>
      <c r="E23" s="9" t="s">
        <v>30</v>
      </c>
      <c r="F23" s="13" t="s">
        <v>110</v>
      </c>
      <c r="G23" s="9">
        <v>8616711</v>
      </c>
      <c r="H23" s="9" t="s">
        <v>111</v>
      </c>
      <c r="I23" s="10">
        <v>310000</v>
      </c>
      <c r="J23" s="11">
        <v>64.52</v>
      </c>
      <c r="K23" s="10">
        <v>200000</v>
      </c>
      <c r="L23" s="9" t="s">
        <v>19</v>
      </c>
      <c r="M23" s="10">
        <v>25</v>
      </c>
    </row>
    <row r="24" spans="1:13" ht="51" x14ac:dyDescent="0.2">
      <c r="A24" s="7" t="s">
        <v>112</v>
      </c>
      <c r="B24" s="8" t="s">
        <v>65</v>
      </c>
      <c r="C24" s="9" t="s">
        <v>57</v>
      </c>
      <c r="D24" s="9">
        <v>65468562</v>
      </c>
      <c r="E24" s="9" t="s">
        <v>58</v>
      </c>
      <c r="F24" s="9" t="s">
        <v>113</v>
      </c>
      <c r="G24" s="9">
        <v>6790253</v>
      </c>
      <c r="H24" s="9" t="s">
        <v>197</v>
      </c>
      <c r="I24" s="10">
        <v>136500</v>
      </c>
      <c r="J24" s="11">
        <f t="shared" ref="J24:J34" si="1">K24/I24*100</f>
        <v>80</v>
      </c>
      <c r="K24" s="10">
        <v>109200</v>
      </c>
      <c r="L24" s="9" t="s">
        <v>70</v>
      </c>
      <c r="M24" s="10">
        <v>25</v>
      </c>
    </row>
    <row r="25" spans="1:13" ht="51" x14ac:dyDescent="0.2">
      <c r="A25" s="7" t="s">
        <v>114</v>
      </c>
      <c r="B25" s="8" t="s">
        <v>27</v>
      </c>
      <c r="C25" s="9" t="s">
        <v>57</v>
      </c>
      <c r="D25" s="9">
        <v>65468562</v>
      </c>
      <c r="E25" s="9" t="s">
        <v>58</v>
      </c>
      <c r="F25" s="9" t="s">
        <v>115</v>
      </c>
      <c r="G25" s="9">
        <v>5586776</v>
      </c>
      <c r="H25" s="9" t="s">
        <v>197</v>
      </c>
      <c r="I25" s="10">
        <v>250000</v>
      </c>
      <c r="J25" s="11">
        <f t="shared" si="1"/>
        <v>70</v>
      </c>
      <c r="K25" s="10">
        <v>175000</v>
      </c>
      <c r="L25" s="9" t="s">
        <v>19</v>
      </c>
      <c r="M25" s="10">
        <v>25</v>
      </c>
    </row>
    <row r="26" spans="1:13" ht="51" x14ac:dyDescent="0.2">
      <c r="A26" s="7" t="s">
        <v>116</v>
      </c>
      <c r="B26" s="8" t="s">
        <v>14</v>
      </c>
      <c r="C26" s="9" t="s">
        <v>117</v>
      </c>
      <c r="D26" s="8" t="s">
        <v>118</v>
      </c>
      <c r="E26" s="9" t="s">
        <v>23</v>
      </c>
      <c r="F26" s="9" t="s">
        <v>119</v>
      </c>
      <c r="G26" s="9">
        <v>5502147</v>
      </c>
      <c r="H26" s="9" t="s">
        <v>198</v>
      </c>
      <c r="I26" s="10">
        <v>190000</v>
      </c>
      <c r="J26" s="11">
        <f t="shared" si="1"/>
        <v>70</v>
      </c>
      <c r="K26" s="10">
        <v>133000</v>
      </c>
      <c r="L26" s="9" t="s">
        <v>19</v>
      </c>
      <c r="M26" s="10">
        <v>25</v>
      </c>
    </row>
    <row r="27" spans="1:13" ht="51" x14ac:dyDescent="0.2">
      <c r="A27" s="7" t="s">
        <v>120</v>
      </c>
      <c r="B27" s="8" t="s">
        <v>27</v>
      </c>
      <c r="C27" s="9" t="s">
        <v>121</v>
      </c>
      <c r="D27" s="9">
        <v>40613411</v>
      </c>
      <c r="E27" s="9" t="s">
        <v>62</v>
      </c>
      <c r="F27" s="9" t="s">
        <v>122</v>
      </c>
      <c r="G27" s="9">
        <v>1946534</v>
      </c>
      <c r="H27" s="9" t="s">
        <v>123</v>
      </c>
      <c r="I27" s="10">
        <v>310000</v>
      </c>
      <c r="J27" s="11">
        <f t="shared" si="1"/>
        <v>64.516129032258064</v>
      </c>
      <c r="K27" s="10">
        <v>200000</v>
      </c>
      <c r="L27" s="9" t="s">
        <v>19</v>
      </c>
      <c r="M27" s="10">
        <v>24</v>
      </c>
    </row>
    <row r="28" spans="1:13" ht="51" x14ac:dyDescent="0.2">
      <c r="A28" s="7" t="s">
        <v>124</v>
      </c>
      <c r="B28" s="8" t="s">
        <v>65</v>
      </c>
      <c r="C28" s="9" t="s">
        <v>121</v>
      </c>
      <c r="D28" s="9">
        <v>40613411</v>
      </c>
      <c r="E28" s="9" t="s">
        <v>62</v>
      </c>
      <c r="F28" s="9" t="s">
        <v>125</v>
      </c>
      <c r="G28" s="9">
        <v>1268368</v>
      </c>
      <c r="H28" s="9" t="s">
        <v>123</v>
      </c>
      <c r="I28" s="10">
        <v>200000</v>
      </c>
      <c r="J28" s="11">
        <f t="shared" si="1"/>
        <v>80</v>
      </c>
      <c r="K28" s="10">
        <v>160000</v>
      </c>
      <c r="L28" s="9" t="s">
        <v>70</v>
      </c>
      <c r="M28" s="10">
        <v>24</v>
      </c>
    </row>
    <row r="29" spans="1:13" ht="51" x14ac:dyDescent="0.2">
      <c r="A29" s="7" t="s">
        <v>126</v>
      </c>
      <c r="B29" s="8" t="s">
        <v>76</v>
      </c>
      <c r="C29" s="9" t="s">
        <v>127</v>
      </c>
      <c r="D29" s="8" t="s">
        <v>128</v>
      </c>
      <c r="E29" s="9" t="s">
        <v>53</v>
      </c>
      <c r="F29" s="9" t="s">
        <v>129</v>
      </c>
      <c r="G29" s="9">
        <v>2175821</v>
      </c>
      <c r="H29" s="9" t="s">
        <v>130</v>
      </c>
      <c r="I29" s="10">
        <v>38000</v>
      </c>
      <c r="J29" s="11">
        <f t="shared" si="1"/>
        <v>78.94736842105263</v>
      </c>
      <c r="K29" s="10">
        <v>30000</v>
      </c>
      <c r="L29" s="9" t="s">
        <v>70</v>
      </c>
      <c r="M29" s="10">
        <v>24</v>
      </c>
    </row>
    <row r="30" spans="1:13" ht="51" x14ac:dyDescent="0.2">
      <c r="A30" s="7" t="s">
        <v>131</v>
      </c>
      <c r="B30" s="8" t="s">
        <v>76</v>
      </c>
      <c r="C30" s="9" t="s">
        <v>132</v>
      </c>
      <c r="D30" s="8">
        <v>48804517</v>
      </c>
      <c r="E30" s="9" t="s">
        <v>53</v>
      </c>
      <c r="F30" s="9" t="s">
        <v>133</v>
      </c>
      <c r="G30" s="9">
        <v>3151466</v>
      </c>
      <c r="H30" s="9" t="s">
        <v>134</v>
      </c>
      <c r="I30" s="10">
        <v>178000</v>
      </c>
      <c r="J30" s="11">
        <f t="shared" si="1"/>
        <v>55.056179775280903</v>
      </c>
      <c r="K30" s="10">
        <v>98000</v>
      </c>
      <c r="L30" s="9" t="s">
        <v>70</v>
      </c>
      <c r="M30" s="10">
        <v>24</v>
      </c>
    </row>
    <row r="31" spans="1:13" ht="51" x14ac:dyDescent="0.2">
      <c r="A31" s="7" t="s">
        <v>135</v>
      </c>
      <c r="B31" s="8" t="s">
        <v>76</v>
      </c>
      <c r="C31" s="9" t="s">
        <v>136</v>
      </c>
      <c r="D31" s="8" t="s">
        <v>137</v>
      </c>
      <c r="E31" s="9" t="s">
        <v>23</v>
      </c>
      <c r="F31" s="9" t="s">
        <v>138</v>
      </c>
      <c r="G31" s="9">
        <v>6883993</v>
      </c>
      <c r="H31" s="9" t="s">
        <v>139</v>
      </c>
      <c r="I31" s="10">
        <v>124800</v>
      </c>
      <c r="J31" s="11">
        <f t="shared" si="1"/>
        <v>79.647435897435898</v>
      </c>
      <c r="K31" s="10">
        <v>99400</v>
      </c>
      <c r="L31" s="9" t="s">
        <v>70</v>
      </c>
      <c r="M31" s="10">
        <v>24</v>
      </c>
    </row>
    <row r="32" spans="1:13" ht="51" x14ac:dyDescent="0.2">
      <c r="A32" s="7" t="s">
        <v>140</v>
      </c>
      <c r="B32" s="8" t="s">
        <v>14</v>
      </c>
      <c r="C32" s="9" t="s">
        <v>141</v>
      </c>
      <c r="D32" s="8" t="s">
        <v>142</v>
      </c>
      <c r="E32" s="9" t="s">
        <v>23</v>
      </c>
      <c r="F32" s="9" t="s">
        <v>143</v>
      </c>
      <c r="G32" s="9">
        <v>3090945</v>
      </c>
      <c r="H32" s="9" t="s">
        <v>144</v>
      </c>
      <c r="I32" s="10">
        <v>253000</v>
      </c>
      <c r="J32" s="11">
        <f t="shared" si="1"/>
        <v>70</v>
      </c>
      <c r="K32" s="10">
        <v>177100</v>
      </c>
      <c r="L32" s="9" t="s">
        <v>19</v>
      </c>
      <c r="M32" s="10">
        <v>24</v>
      </c>
    </row>
    <row r="33" spans="1:13" ht="63.75" x14ac:dyDescent="0.2">
      <c r="A33" s="7" t="s">
        <v>145</v>
      </c>
      <c r="B33" s="8" t="s">
        <v>14</v>
      </c>
      <c r="C33" s="9" t="s">
        <v>146</v>
      </c>
      <c r="D33" s="8" t="s">
        <v>147</v>
      </c>
      <c r="E33" s="9" t="s">
        <v>23</v>
      </c>
      <c r="F33" s="9" t="s">
        <v>148</v>
      </c>
      <c r="G33" s="9">
        <v>7651821</v>
      </c>
      <c r="H33" s="9" t="s">
        <v>149</v>
      </c>
      <c r="I33" s="10">
        <v>449700</v>
      </c>
      <c r="J33" s="11">
        <f t="shared" si="1"/>
        <v>69.97998665777186</v>
      </c>
      <c r="K33" s="10">
        <v>314700</v>
      </c>
      <c r="L33" s="9" t="s">
        <v>19</v>
      </c>
      <c r="M33" s="10">
        <v>24</v>
      </c>
    </row>
    <row r="34" spans="1:13" ht="51" x14ac:dyDescent="0.2">
      <c r="A34" s="7" t="s">
        <v>150</v>
      </c>
      <c r="B34" s="8" t="s">
        <v>14</v>
      </c>
      <c r="C34" s="9" t="s">
        <v>88</v>
      </c>
      <c r="D34" s="9">
        <v>29386063</v>
      </c>
      <c r="E34" s="9" t="s">
        <v>89</v>
      </c>
      <c r="F34" s="9" t="s">
        <v>151</v>
      </c>
      <c r="G34" s="9">
        <v>3873395</v>
      </c>
      <c r="H34" s="9" t="s">
        <v>91</v>
      </c>
      <c r="I34" s="10">
        <v>469480</v>
      </c>
      <c r="J34" s="11">
        <f t="shared" si="1"/>
        <v>68.991224333304928</v>
      </c>
      <c r="K34" s="10">
        <v>323900</v>
      </c>
      <c r="L34" s="9" t="s">
        <v>19</v>
      </c>
      <c r="M34" s="10">
        <v>24</v>
      </c>
    </row>
    <row r="35" spans="1:13" ht="51" x14ac:dyDescent="0.2">
      <c r="A35" s="7" t="s">
        <v>152</v>
      </c>
      <c r="B35" s="8" t="s">
        <v>14</v>
      </c>
      <c r="C35" s="9" t="s">
        <v>153</v>
      </c>
      <c r="D35" s="8" t="s">
        <v>154</v>
      </c>
      <c r="E35" s="9" t="s">
        <v>58</v>
      </c>
      <c r="F35" s="9" t="s">
        <v>155</v>
      </c>
      <c r="G35" s="9">
        <v>9054570</v>
      </c>
      <c r="H35" s="9" t="s">
        <v>156</v>
      </c>
      <c r="I35" s="10">
        <v>170608</v>
      </c>
      <c r="J35" s="11">
        <v>69.75</v>
      </c>
      <c r="K35" s="10">
        <v>119000</v>
      </c>
      <c r="L35" s="9" t="s">
        <v>19</v>
      </c>
      <c r="M35" s="10">
        <v>24</v>
      </c>
    </row>
    <row r="36" spans="1:13" ht="51" x14ac:dyDescent="0.2">
      <c r="A36" s="7" t="s">
        <v>157</v>
      </c>
      <c r="B36" s="8" t="s">
        <v>65</v>
      </c>
      <c r="C36" s="9" t="s">
        <v>57</v>
      </c>
      <c r="D36" s="9">
        <v>65468562</v>
      </c>
      <c r="E36" s="9" t="s">
        <v>58</v>
      </c>
      <c r="F36" s="9" t="s">
        <v>158</v>
      </c>
      <c r="G36" s="9">
        <v>2217381</v>
      </c>
      <c r="H36" s="9" t="s">
        <v>197</v>
      </c>
      <c r="I36" s="10">
        <v>90000</v>
      </c>
      <c r="J36" s="11">
        <f>K36/I36*100</f>
        <v>77.777777777777786</v>
      </c>
      <c r="K36" s="10">
        <v>70000</v>
      </c>
      <c r="L36" s="9" t="s">
        <v>70</v>
      </c>
      <c r="M36" s="10">
        <v>24</v>
      </c>
    </row>
    <row r="37" spans="1:13" ht="51" x14ac:dyDescent="0.2">
      <c r="A37" s="7" t="s">
        <v>159</v>
      </c>
      <c r="B37" s="8" t="s">
        <v>27</v>
      </c>
      <c r="C37" s="9" t="s">
        <v>57</v>
      </c>
      <c r="D37" s="9">
        <v>65468562</v>
      </c>
      <c r="E37" s="9" t="s">
        <v>58</v>
      </c>
      <c r="F37" s="9" t="s">
        <v>160</v>
      </c>
      <c r="G37" s="9">
        <v>3056248</v>
      </c>
      <c r="H37" s="9" t="s">
        <v>197</v>
      </c>
      <c r="I37" s="10">
        <v>286000</v>
      </c>
      <c r="J37" s="11">
        <f>K37/I37*100</f>
        <v>69.930069930069934</v>
      </c>
      <c r="K37" s="10">
        <v>200000</v>
      </c>
      <c r="L37" s="9" t="s">
        <v>19</v>
      </c>
      <c r="M37" s="10">
        <v>24</v>
      </c>
    </row>
    <row r="38" spans="1:13" ht="51" x14ac:dyDescent="0.2">
      <c r="A38" s="7" t="s">
        <v>161</v>
      </c>
      <c r="B38" s="8" t="s">
        <v>27</v>
      </c>
      <c r="C38" s="9" t="s">
        <v>162</v>
      </c>
      <c r="D38" s="8" t="s">
        <v>163</v>
      </c>
      <c r="E38" s="9" t="s">
        <v>84</v>
      </c>
      <c r="F38" s="9" t="s">
        <v>164</v>
      </c>
      <c r="G38" s="9">
        <v>1926246</v>
      </c>
      <c r="H38" s="9" t="s">
        <v>165</v>
      </c>
      <c r="I38" s="10">
        <v>400000</v>
      </c>
      <c r="J38" s="11">
        <f>K38/I38*100</f>
        <v>50</v>
      </c>
      <c r="K38" s="10">
        <v>200000</v>
      </c>
      <c r="L38" s="9" t="s">
        <v>19</v>
      </c>
      <c r="M38" s="10">
        <v>24</v>
      </c>
    </row>
    <row r="39" spans="1:13" ht="51" x14ac:dyDescent="0.2">
      <c r="A39" s="7" t="s">
        <v>166</v>
      </c>
      <c r="B39" s="8" t="s">
        <v>27</v>
      </c>
      <c r="C39" s="9" t="s">
        <v>48</v>
      </c>
      <c r="D39" s="9">
        <v>26588773</v>
      </c>
      <c r="E39" s="9" t="s">
        <v>30</v>
      </c>
      <c r="F39" s="9" t="s">
        <v>167</v>
      </c>
      <c r="G39" s="9">
        <v>3459300</v>
      </c>
      <c r="H39" s="9" t="s">
        <v>50</v>
      </c>
      <c r="I39" s="10">
        <v>300000</v>
      </c>
      <c r="J39" s="11">
        <f>K39/I39*100</f>
        <v>66.666666666666657</v>
      </c>
      <c r="K39" s="10">
        <v>200000</v>
      </c>
      <c r="L39" s="9" t="s">
        <v>19</v>
      </c>
      <c r="M39" s="10">
        <v>24</v>
      </c>
    </row>
    <row r="40" spans="1:13" ht="51" x14ac:dyDescent="0.2">
      <c r="A40" s="7" t="s">
        <v>168</v>
      </c>
      <c r="B40" s="8" t="s">
        <v>27</v>
      </c>
      <c r="C40" s="9" t="s">
        <v>169</v>
      </c>
      <c r="D40" s="8" t="s">
        <v>170</v>
      </c>
      <c r="E40" s="9" t="s">
        <v>58</v>
      </c>
      <c r="F40" s="9" t="s">
        <v>171</v>
      </c>
      <c r="G40" s="9">
        <v>4004387</v>
      </c>
      <c r="H40" s="9" t="s">
        <v>172</v>
      </c>
      <c r="I40" s="10">
        <v>320000</v>
      </c>
      <c r="J40" s="11">
        <v>59.38</v>
      </c>
      <c r="K40" s="10">
        <v>190000</v>
      </c>
      <c r="L40" s="9" t="s">
        <v>19</v>
      </c>
      <c r="M40" s="10">
        <v>24</v>
      </c>
    </row>
    <row r="41" spans="1:13" ht="51" x14ac:dyDescent="0.2">
      <c r="A41" s="7" t="s">
        <v>173</v>
      </c>
      <c r="B41" s="8" t="s">
        <v>65</v>
      </c>
      <c r="C41" s="9" t="s">
        <v>174</v>
      </c>
      <c r="D41" s="8" t="s">
        <v>175</v>
      </c>
      <c r="E41" s="9" t="s">
        <v>58</v>
      </c>
      <c r="F41" s="9" t="s">
        <v>176</v>
      </c>
      <c r="G41" s="9">
        <v>5876950</v>
      </c>
      <c r="H41" s="9" t="s">
        <v>177</v>
      </c>
      <c r="I41" s="10">
        <v>121000</v>
      </c>
      <c r="J41" s="11">
        <v>79.34</v>
      </c>
      <c r="K41" s="10">
        <v>96000</v>
      </c>
      <c r="L41" s="9" t="s">
        <v>70</v>
      </c>
      <c r="M41" s="10">
        <v>24</v>
      </c>
    </row>
    <row r="42" spans="1:13" ht="51" x14ac:dyDescent="0.2">
      <c r="A42" s="7" t="s">
        <v>178</v>
      </c>
      <c r="B42" s="8" t="s">
        <v>14</v>
      </c>
      <c r="C42" s="9" t="s">
        <v>179</v>
      </c>
      <c r="D42" s="8">
        <v>45235201</v>
      </c>
      <c r="E42" s="9" t="s">
        <v>180</v>
      </c>
      <c r="F42" s="9" t="s">
        <v>181</v>
      </c>
      <c r="G42" s="9">
        <v>6230469</v>
      </c>
      <c r="H42" s="9" t="s">
        <v>182</v>
      </c>
      <c r="I42" s="10">
        <v>143000</v>
      </c>
      <c r="J42" s="11">
        <f>K42/I42*100</f>
        <v>69.930069930069934</v>
      </c>
      <c r="K42" s="10">
        <v>100000</v>
      </c>
      <c r="L42" s="9" t="s">
        <v>19</v>
      </c>
      <c r="M42" s="10">
        <v>24</v>
      </c>
    </row>
    <row r="43" spans="1:13" ht="51" x14ac:dyDescent="0.2">
      <c r="A43" s="7" t="s">
        <v>183</v>
      </c>
      <c r="B43" s="8" t="s">
        <v>27</v>
      </c>
      <c r="C43" s="9" t="s">
        <v>57</v>
      </c>
      <c r="D43" s="9">
        <v>65468562</v>
      </c>
      <c r="E43" s="9" t="s">
        <v>58</v>
      </c>
      <c r="F43" s="9" t="s">
        <v>184</v>
      </c>
      <c r="G43" s="9">
        <v>4316714</v>
      </c>
      <c r="H43" s="9" t="s">
        <v>197</v>
      </c>
      <c r="I43" s="10">
        <v>300000</v>
      </c>
      <c r="J43" s="11">
        <f>K43/I43*100</f>
        <v>66.666666666666657</v>
      </c>
      <c r="K43" s="10">
        <v>200000</v>
      </c>
      <c r="L43" s="9" t="s">
        <v>19</v>
      </c>
      <c r="M43" s="10">
        <v>24</v>
      </c>
    </row>
    <row r="44" spans="1:13" ht="51" x14ac:dyDescent="0.2">
      <c r="A44" s="7" t="s">
        <v>185</v>
      </c>
      <c r="B44" s="8" t="s">
        <v>27</v>
      </c>
      <c r="C44" s="9" t="s">
        <v>186</v>
      </c>
      <c r="D44" s="8" t="s">
        <v>187</v>
      </c>
      <c r="E44" s="9" t="s">
        <v>188</v>
      </c>
      <c r="F44" s="9" t="s">
        <v>189</v>
      </c>
      <c r="G44" s="9">
        <v>4287928</v>
      </c>
      <c r="H44" s="9" t="s">
        <v>190</v>
      </c>
      <c r="I44" s="10">
        <v>286000</v>
      </c>
      <c r="J44" s="11">
        <v>69.930000000000007</v>
      </c>
      <c r="K44" s="10">
        <v>200000</v>
      </c>
      <c r="L44" s="9" t="s">
        <v>19</v>
      </c>
      <c r="M44" s="10">
        <v>24</v>
      </c>
    </row>
    <row r="45" spans="1:13" ht="51" x14ac:dyDescent="0.2">
      <c r="A45" s="14" t="s">
        <v>191</v>
      </c>
      <c r="B45" s="15" t="s">
        <v>65</v>
      </c>
      <c r="C45" s="16" t="s">
        <v>192</v>
      </c>
      <c r="D45" s="15">
        <v>44940998</v>
      </c>
      <c r="E45" s="16" t="s">
        <v>180</v>
      </c>
      <c r="F45" s="16" t="s">
        <v>193</v>
      </c>
      <c r="G45" s="16">
        <v>9564778</v>
      </c>
      <c r="H45" s="16" t="s">
        <v>194</v>
      </c>
      <c r="I45" s="17">
        <v>143500</v>
      </c>
      <c r="J45" s="18">
        <f>K45/I45*100</f>
        <v>56.58536585365853</v>
      </c>
      <c r="K45" s="17">
        <v>81200</v>
      </c>
      <c r="L45" s="16" t="s">
        <v>70</v>
      </c>
      <c r="M45" s="17">
        <v>24</v>
      </c>
    </row>
    <row r="46" spans="1:13" ht="31.5" customHeight="1" x14ac:dyDescent="0.2">
      <c r="A46" s="19"/>
      <c r="B46" s="20"/>
      <c r="C46" s="21"/>
      <c r="D46" s="20"/>
      <c r="E46" s="22"/>
      <c r="F46" s="22"/>
      <c r="G46" s="22"/>
      <c r="H46" s="23"/>
      <c r="I46" s="24"/>
      <c r="J46" s="25"/>
      <c r="K46" s="25">
        <f>SUM(K3:K45)</f>
        <v>8500000</v>
      </c>
      <c r="L46" s="22"/>
      <c r="M46" s="26"/>
    </row>
  </sheetData>
  <mergeCells count="1">
    <mergeCell ref="A1:M1"/>
  </mergeCells>
  <printOptions horizontalCentered="1"/>
  <pageMargins left="0.19685039370078741" right="0.19685039370078741" top="0.59055118110236227" bottom="0.59055118110236227" header="0.39370078740157483" footer="0.39370078740157483"/>
  <pageSetup paperSize="9" scale="80" fitToHeight="25" orientation="landscape" r:id="rId1"/>
  <headerFooter alignWithMargins="0">
    <oddFooter>&amp;C&amp;P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2016 KSS - RK př.1</vt:lpstr>
      <vt:lpstr>'2016 KSS - RK př.1'!Názvy_tisku</vt:lpstr>
      <vt:lpstr>'2016 KSS - RK př.1'!Oblast_tisku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SD</cp:lastModifiedBy>
  <dcterms:created xsi:type="dcterms:W3CDTF">2016-05-26T08:06:24Z</dcterms:created>
  <dcterms:modified xsi:type="dcterms:W3CDTF">2016-05-27T08:47:56Z</dcterms:modified>
</cp:coreProperties>
</file>