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valova2304\Desktop\rozpočet 2021\materiál ZK 3.9\"/>
    </mc:Choice>
  </mc:AlternateContent>
  <xr:revisionPtr revIDLastSave="0" documentId="13_ncr:1_{1E3E6D03-C9E1-4D6D-A320-F43412B87327}" xr6:coauthVersionLast="45" xr6:coauthVersionMax="45" xr10:uidLastSave="{00000000-0000-0000-0000-000000000000}"/>
  <bookViews>
    <workbookView xWindow="1515" yWindow="1035" windowWidth="15075" windowHeight="10800" xr2:uid="{6CD3AF2E-2239-4196-854C-EC14321AF5E6}"/>
  </bookViews>
  <sheets>
    <sheet name="akce z nového úvěru" sheetId="1" r:id="rId1"/>
  </sheets>
  <definedNames>
    <definedName name="_xlnm.Print_Titles" localSheetId="0">'akce z nového úvěru'!$2:$3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6" i="1"/>
  <c r="D37" i="1" s="1"/>
  <c r="C36" i="1"/>
  <c r="C37" i="1" s="1"/>
  <c r="G35" i="1"/>
  <c r="G34" i="1"/>
  <c r="G33" i="1"/>
  <c r="F32" i="1"/>
  <c r="E32" i="1"/>
  <c r="D32" i="1"/>
  <c r="C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F18" i="1"/>
  <c r="E18" i="1"/>
  <c r="D18" i="1"/>
  <c r="C18" i="1"/>
  <c r="G17" i="1"/>
  <c r="G16" i="1"/>
  <c r="G15" i="1"/>
  <c r="G14" i="1"/>
  <c r="G13" i="1"/>
  <c r="F12" i="1"/>
  <c r="E12" i="1"/>
  <c r="D12" i="1"/>
  <c r="C12" i="1"/>
  <c r="G11" i="1"/>
  <c r="G10" i="1"/>
  <c r="G9" i="1"/>
  <c r="G8" i="1"/>
  <c r="G7" i="1"/>
  <c r="F6" i="1"/>
  <c r="F39" i="1" s="1"/>
  <c r="E6" i="1"/>
  <c r="E39" i="1" s="1"/>
  <c r="D6" i="1"/>
  <c r="C6" i="1"/>
  <c r="G5" i="1"/>
  <c r="G4" i="1"/>
  <c r="G18" i="1" l="1"/>
  <c r="G6" i="1"/>
  <c r="G12" i="1"/>
  <c r="G32" i="1"/>
  <c r="D39" i="1"/>
  <c r="C39" i="1"/>
  <c r="G36" i="1"/>
  <c r="G37" i="1" s="1"/>
  <c r="G39" i="1" s="1"/>
</calcChain>
</file>

<file path=xl/sharedStrings.xml><?xml version="1.0" encoding="utf-8"?>
<sst xmlns="http://schemas.openxmlformats.org/spreadsheetml/2006/main" count="75" uniqueCount="68">
  <si>
    <t>v tis. Kč</t>
  </si>
  <si>
    <t>Název akce</t>
  </si>
  <si>
    <t>Žadatel</t>
  </si>
  <si>
    <t>Rok 2021</t>
  </si>
  <si>
    <t>Rok 2022</t>
  </si>
  <si>
    <t>Rok 2023</t>
  </si>
  <si>
    <t>Rok 2024</t>
  </si>
  <si>
    <t>Nový úvěr celkem</t>
  </si>
  <si>
    <t>Rekonstrukce vzletové a přistávací dráhy a navazujících provozních ploch Letiště Leoše Janáčka Ostrava – projektová dokumentace</t>
  </si>
  <si>
    <t>Letiště Ostrava, a.s.</t>
  </si>
  <si>
    <t>Výstavba odbavovací plochy APN S3 – projektová dokumentace</t>
  </si>
  <si>
    <t>Odvětví dopravy celkem</t>
  </si>
  <si>
    <t>Novostavba objektu depozitáře</t>
  </si>
  <si>
    <t>Muzeum v Bruntále, příspěvková organizace</t>
  </si>
  <si>
    <t>Galerie výtvarného umění v Ostravě, příspěvková organizace</t>
  </si>
  <si>
    <t xml:space="preserve">Zámek Nová Horka - dobudování infrastruktury </t>
  </si>
  <si>
    <t>Muzeum Novojičínska, příspěvková organizace</t>
  </si>
  <si>
    <t xml:space="preserve">Zámek Bruntál - revitalizace objektu </t>
  </si>
  <si>
    <t>Moravskoslezská vědecká knihovna v Ostravě, příspěvková organizace</t>
  </si>
  <si>
    <t>Odvětví kultury celkem</t>
  </si>
  <si>
    <t>Výstavba domova pro seniory a domova se zvláštním režimem Kopřivnice</t>
  </si>
  <si>
    <t>Nová PO odboru SOC</t>
  </si>
  <si>
    <t>Rekonstrukce budovy a spojovací chodby Máchova</t>
  </si>
  <si>
    <t>Domov Duha, příspěvková organizace</t>
  </si>
  <si>
    <t xml:space="preserve">Sociální služby pro osoby s duševním onemocněním v Suchdolu nad Odrou </t>
  </si>
  <si>
    <t>Domov NaNovo, příspěvková organizace</t>
  </si>
  <si>
    <t>Rekonstrukce a výstavba Domova Březiny</t>
  </si>
  <si>
    <t>Domov Březiny, příspěvková organizace</t>
  </si>
  <si>
    <t>Zateplení a stavební úpravy správní budovy, pavilonu E a F Domova Březiny</t>
  </si>
  <si>
    <t>Odvětví sociálních věcí celkem</t>
  </si>
  <si>
    <t>Rekonstrukce objektů Polského gymnázia</t>
  </si>
  <si>
    <t>Polské gymnázium - Polskie Gimnazjum im. Juliusza Słowackiego, Český Těšín, příspěvková organizace</t>
  </si>
  <si>
    <t>Rekultivace vnitrobloku a zpevněné plochy</t>
  </si>
  <si>
    <t>Modernizace Školního statku v Opavě</t>
  </si>
  <si>
    <t>Školní statek, Opava, příspěvková organizace</t>
  </si>
  <si>
    <t>Rekonstrukce školní kuchyně a výdejny</t>
  </si>
  <si>
    <t>Základní škola, Ostrava - Poruba, Čkalovova 942, příspěvková organizace</t>
  </si>
  <si>
    <t>Rekonstrukce objektu na ul .B. Němcové, Opava</t>
  </si>
  <si>
    <t>Střední odborné učiliště stavební, Opava, příspěvková organizace</t>
  </si>
  <si>
    <t>Rekonstrukce elektroinstalace hlavní budovy školy</t>
  </si>
  <si>
    <t>Slezské gymnázium, Opava, příspěvková organizace</t>
  </si>
  <si>
    <t>Rekonstrukce objektu SŠ a domova mládeže</t>
  </si>
  <si>
    <t>Střední škola společného stravování, Ostrava-Hrabůvka, příspěvková organizace</t>
  </si>
  <si>
    <t>Rekonstrukce budovy na ulici Praskova čp. 411 v Opavě</t>
  </si>
  <si>
    <t>Základní škola, Opava, Havlíčkova 1, příspěvková organizace</t>
  </si>
  <si>
    <t>Rekonstrukcí stávající cvičné kuchyně v budově Tyršova 34</t>
  </si>
  <si>
    <t>Sportovní areál na ul. Komenského, Opava</t>
  </si>
  <si>
    <t>Mendelovo gymnázium, Opava, příspěvková organizace</t>
  </si>
  <si>
    <t xml:space="preserve">Demolice budov a výstavba sportoviště </t>
  </si>
  <si>
    <t>Střední průmyslová škola a Obchodní akademie, Bruntál, příspěvková organizace</t>
  </si>
  <si>
    <t>Stavební úpravy části školy pro potřeby Vzdělávacího a výcvikového střediska a umístění sídla Správy silnic MSK v Ostravě-Zábřehu</t>
  </si>
  <si>
    <t>Střední škola stavební a dřevozpracující, Ostrava, příspěvková organizace</t>
  </si>
  <si>
    <t>Rekonstrukce elektroinstalace</t>
  </si>
  <si>
    <t>Odvětví školství celkem</t>
  </si>
  <si>
    <t>Přístavba a nástavba rehabilitace</t>
  </si>
  <si>
    <t>Nemocnice Třinec, příspěvková organizace</t>
  </si>
  <si>
    <t>Pavilon L - stavební úpravy</t>
  </si>
  <si>
    <t>Slezská nemocnice v Opavě, příspěvková organizace</t>
  </si>
  <si>
    <t>Nemocnice Havířov - ČOV</t>
  </si>
  <si>
    <t>Nemocnice s poliklinikou Havířov, příspěvková organizace</t>
  </si>
  <si>
    <t>Rekonstrukce elektroinstalace Orlová</t>
  </si>
  <si>
    <t>Nemocnice s poliklinikou Karviná-Ráj, příspěvková organizace</t>
  </si>
  <si>
    <t>Odvětví zdravotnictví celkem</t>
  </si>
  <si>
    <t>Pozn.</t>
  </si>
  <si>
    <t>Přístavba Domu umění - Galerie 21. století *</t>
  </si>
  <si>
    <t>Novostavba Moravskoslezské vědecké knihovny *</t>
  </si>
  <si>
    <t xml:space="preserve">* financování akce předpokládá plnění na základě uzavřených memorand s Ministerstvem kultury a statutárním městem Ostravou </t>
  </si>
  <si>
    <t>PŘEHLED AKCÍ PŘEDPOKLÁDANÝCH FINANCOVAT Z NOVÉHO ÚVĚRU 
V LETECH 2021 - 2024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</si>
</sst>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Arial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8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name val="Tahoma"/>
      <family val="2"/>
      <charset val="238"/>
    </font>
    <font>
      <i/>
      <sz val="10"/>
      <color indexed="8"/>
      <name val="Tahoma"/>
      <family val="2"/>
      <charset val="238"/>
    </font>
    <font>
      <i/>
      <sz val="10"/>
      <color theme="1"/>
      <name val="Tahoma"/>
      <family val="2"/>
      <charset val="238"/>
    </font>
    <font>
      <i/>
      <sz val="10"/>
      <color rgb="FF000000"/>
      <name val="Tahoma"/>
      <family val="2"/>
      <charset val="238"/>
    </font>
    <font>
      <i/>
      <sz val="10"/>
      <name val="Tahoma"/>
      <family val="2"/>
      <charset val="238"/>
    </font>
    <font>
      <sz val="12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wrapText="1"/>
    </xf>
  </cellStyleXfs>
  <cellXfs count="32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3" fontId="6" fillId="0" borderId="1" xfId="1" applyNumberFormat="1" applyFont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4" fontId="5" fillId="0" borderId="1" xfId="1" applyNumberFormat="1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right" vertical="center" wrapText="1"/>
    </xf>
    <xf numFmtId="3" fontId="5" fillId="0" borderId="1" xfId="1" applyNumberFormat="1" applyFont="1" applyBorder="1" applyAlignment="1">
      <alignment horizontal="right" vertical="center" wrapText="1"/>
    </xf>
    <xf numFmtId="3" fontId="5" fillId="2" borderId="1" xfId="1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3" fontId="9" fillId="0" borderId="1" xfId="1" applyNumberFormat="1" applyFont="1" applyBorder="1" applyAlignment="1">
      <alignment horizontal="right" vertical="center" wrapText="1"/>
    </xf>
    <xf numFmtId="0" fontId="9" fillId="0" borderId="1" xfId="1" applyFont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vertical="center"/>
    </xf>
    <xf numFmtId="0" fontId="6" fillId="3" borderId="1" xfId="1" applyFont="1" applyFill="1" applyBorder="1" applyAlignment="1">
      <alignment vertical="center" wrapText="1"/>
    </xf>
    <xf numFmtId="3" fontId="6" fillId="3" borderId="1" xfId="1" applyNumberFormat="1" applyFont="1" applyFill="1" applyBorder="1" applyAlignment="1">
      <alignment horizontal="right" vertical="center" wrapText="1"/>
    </xf>
    <xf numFmtId="0" fontId="10" fillId="0" borderId="1" xfId="1" applyFont="1" applyBorder="1" applyAlignment="1">
      <alignment vertical="center" wrapText="1"/>
    </xf>
    <xf numFmtId="3" fontId="10" fillId="0" borderId="1" xfId="1" applyNumberFormat="1" applyFont="1" applyBorder="1" applyAlignment="1">
      <alignment horizontal="right" vertical="center" wrapText="1"/>
    </xf>
    <xf numFmtId="3" fontId="11" fillId="0" borderId="1" xfId="1" applyNumberFormat="1" applyFont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vertical="center"/>
    </xf>
    <xf numFmtId="3" fontId="12" fillId="0" borderId="1" xfId="0" applyNumberFormat="1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 wrapText="1"/>
    </xf>
    <xf numFmtId="0" fontId="14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Normální" xfId="0" builtinId="0"/>
    <cellStyle name="Normální 2" xfId="1" xr:uid="{53217C73-0AF8-4810-A56F-A00CDAACDA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2751E-BEFE-4D82-BFA2-33734D7AB2FE}">
  <sheetPr>
    <pageSetUpPr fitToPage="1"/>
  </sheetPr>
  <dimension ref="A1:G42"/>
  <sheetViews>
    <sheetView tabSelected="1" workbookViewId="0">
      <selection sqref="A1:G1"/>
    </sheetView>
  </sheetViews>
  <sheetFormatPr defaultRowHeight="14.25" x14ac:dyDescent="0.2"/>
  <cols>
    <col min="1" max="1" width="37.42578125" style="1" customWidth="1"/>
    <col min="2" max="2" width="35.7109375" style="1" customWidth="1"/>
    <col min="3" max="6" width="13.140625" style="2" bestFit="1" customWidth="1"/>
    <col min="7" max="7" width="13.28515625" style="1" customWidth="1"/>
    <col min="8" max="16384" width="9.140625" style="1"/>
  </cols>
  <sheetData>
    <row r="1" spans="1:7" ht="35.25" customHeight="1" x14ac:dyDescent="0.2">
      <c r="A1" s="30" t="s">
        <v>67</v>
      </c>
      <c r="B1" s="31"/>
      <c r="C1" s="31"/>
      <c r="D1" s="31"/>
      <c r="E1" s="31"/>
      <c r="F1" s="31"/>
      <c r="G1" s="31"/>
    </row>
    <row r="2" spans="1:7" x14ac:dyDescent="0.2">
      <c r="G2" s="3" t="s">
        <v>0</v>
      </c>
    </row>
    <row r="3" spans="1:7" ht="30" customHeight="1" x14ac:dyDescent="0.2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</row>
    <row r="4" spans="1:7" s="10" customFormat="1" ht="38.25" x14ac:dyDescent="0.25">
      <c r="A4" s="20" t="s">
        <v>8</v>
      </c>
      <c r="B4" s="20" t="s">
        <v>9</v>
      </c>
      <c r="C4" s="21">
        <v>40000</v>
      </c>
      <c r="D4" s="21">
        <v>50000</v>
      </c>
      <c r="E4" s="21">
        <v>0</v>
      </c>
      <c r="F4" s="8">
        <v>0</v>
      </c>
      <c r="G4" s="9">
        <f>SUM(C4:F4)</f>
        <v>90000</v>
      </c>
    </row>
    <row r="5" spans="1:7" s="10" customFormat="1" ht="25.5" x14ac:dyDescent="0.25">
      <c r="A5" s="20" t="s">
        <v>10</v>
      </c>
      <c r="B5" s="20" t="s">
        <v>9</v>
      </c>
      <c r="C5" s="21">
        <v>1800</v>
      </c>
      <c r="D5" s="21">
        <v>130000</v>
      </c>
      <c r="E5" s="21">
        <v>0</v>
      </c>
      <c r="F5" s="8">
        <v>0</v>
      </c>
      <c r="G5" s="9">
        <f t="shared" ref="G5:G36" si="0">SUM(C5:F5)</f>
        <v>131800</v>
      </c>
    </row>
    <row r="6" spans="1:7" s="15" customFormat="1" ht="16.5" customHeight="1" x14ac:dyDescent="0.25">
      <c r="A6" s="11" t="s">
        <v>11</v>
      </c>
      <c r="B6" s="12"/>
      <c r="C6" s="13">
        <f t="shared" ref="C6:E6" si="1">SUM(C4:C5)</f>
        <v>41800</v>
      </c>
      <c r="D6" s="13">
        <f t="shared" si="1"/>
        <v>180000</v>
      </c>
      <c r="E6" s="13">
        <f t="shared" si="1"/>
        <v>0</v>
      </c>
      <c r="F6" s="13">
        <f>SUM(F4:F5)</f>
        <v>0</v>
      </c>
      <c r="G6" s="14">
        <f>SUM(G4:G5)</f>
        <v>221800</v>
      </c>
    </row>
    <row r="7" spans="1:7" s="10" customFormat="1" ht="25.5" x14ac:dyDescent="0.25">
      <c r="A7" s="7" t="s">
        <v>12</v>
      </c>
      <c r="B7" s="7" t="s">
        <v>13</v>
      </c>
      <c r="C7" s="8">
        <v>0</v>
      </c>
      <c r="D7" s="16">
        <v>0</v>
      </c>
      <c r="E7" s="8">
        <v>30000</v>
      </c>
      <c r="F7" s="8">
        <v>65000</v>
      </c>
      <c r="G7" s="9">
        <f t="shared" si="0"/>
        <v>95000</v>
      </c>
    </row>
    <row r="8" spans="1:7" s="10" customFormat="1" ht="25.5" x14ac:dyDescent="0.25">
      <c r="A8" s="22" t="s">
        <v>64</v>
      </c>
      <c r="B8" s="22" t="s">
        <v>14</v>
      </c>
      <c r="C8" s="23">
        <v>2760</v>
      </c>
      <c r="D8" s="24">
        <v>9940</v>
      </c>
      <c r="E8" s="23">
        <v>60108</v>
      </c>
      <c r="F8" s="23">
        <v>220000</v>
      </c>
      <c r="G8" s="25">
        <f t="shared" si="0"/>
        <v>292808</v>
      </c>
    </row>
    <row r="9" spans="1:7" s="10" customFormat="1" ht="25.5" x14ac:dyDescent="0.25">
      <c r="A9" s="7" t="s">
        <v>15</v>
      </c>
      <c r="B9" s="7" t="s">
        <v>16</v>
      </c>
      <c r="C9" s="8">
        <v>35215</v>
      </c>
      <c r="D9" s="16">
        <v>0</v>
      </c>
      <c r="E9" s="8">
        <v>0</v>
      </c>
      <c r="F9" s="8">
        <v>0</v>
      </c>
      <c r="G9" s="9">
        <f t="shared" si="0"/>
        <v>35215</v>
      </c>
    </row>
    <row r="10" spans="1:7" s="10" customFormat="1" ht="25.5" x14ac:dyDescent="0.25">
      <c r="A10" s="7" t="s">
        <v>17</v>
      </c>
      <c r="B10" s="7" t="s">
        <v>13</v>
      </c>
      <c r="C10" s="8">
        <v>45000</v>
      </c>
      <c r="D10" s="16">
        <v>50000</v>
      </c>
      <c r="E10" s="8">
        <v>0</v>
      </c>
      <c r="F10" s="8">
        <v>0</v>
      </c>
      <c r="G10" s="9">
        <f t="shared" si="0"/>
        <v>95000</v>
      </c>
    </row>
    <row r="11" spans="1:7" s="10" customFormat="1" ht="25.5" x14ac:dyDescent="0.25">
      <c r="A11" s="22" t="s">
        <v>65</v>
      </c>
      <c r="B11" s="22" t="s">
        <v>18</v>
      </c>
      <c r="C11" s="26">
        <v>17174</v>
      </c>
      <c r="D11" s="27">
        <v>50000</v>
      </c>
      <c r="E11" s="27">
        <v>50000</v>
      </c>
      <c r="F11" s="26">
        <v>382334</v>
      </c>
      <c r="G11" s="25">
        <f t="shared" si="0"/>
        <v>499508</v>
      </c>
    </row>
    <row r="12" spans="1:7" s="15" customFormat="1" ht="18" customHeight="1" x14ac:dyDescent="0.25">
      <c r="A12" s="11" t="s">
        <v>19</v>
      </c>
      <c r="B12" s="12"/>
      <c r="C12" s="13">
        <f>SUM(C7:C11)</f>
        <v>100149</v>
      </c>
      <c r="D12" s="13">
        <f>SUM(D7:D11)</f>
        <v>109940</v>
      </c>
      <c r="E12" s="13">
        <f>SUM(E7:E11)</f>
        <v>140108</v>
      </c>
      <c r="F12" s="13">
        <f>SUM(F7:F11)</f>
        <v>667334</v>
      </c>
      <c r="G12" s="14">
        <f>SUM(G7:G11)</f>
        <v>1017531</v>
      </c>
    </row>
    <row r="13" spans="1:7" s="10" customFormat="1" ht="25.5" x14ac:dyDescent="0.25">
      <c r="A13" s="17" t="s">
        <v>20</v>
      </c>
      <c r="B13" s="17" t="s">
        <v>21</v>
      </c>
      <c r="C13" s="8">
        <v>60500</v>
      </c>
      <c r="D13" s="8">
        <v>181761</v>
      </c>
      <c r="E13" s="8">
        <v>0</v>
      </c>
      <c r="F13" s="8">
        <v>0</v>
      </c>
      <c r="G13" s="9">
        <f t="shared" si="0"/>
        <v>242261</v>
      </c>
    </row>
    <row r="14" spans="1:7" s="10" customFormat="1" ht="25.5" x14ac:dyDescent="0.25">
      <c r="A14" s="17" t="s">
        <v>22</v>
      </c>
      <c r="B14" s="17" t="s">
        <v>23</v>
      </c>
      <c r="C14" s="8">
        <v>30452</v>
      </c>
      <c r="D14" s="8">
        <v>100000</v>
      </c>
      <c r="E14" s="8">
        <v>25698</v>
      </c>
      <c r="F14" s="8">
        <v>0</v>
      </c>
      <c r="G14" s="9">
        <f t="shared" si="0"/>
        <v>156150</v>
      </c>
    </row>
    <row r="15" spans="1:7" s="10" customFormat="1" ht="25.5" x14ac:dyDescent="0.25">
      <c r="A15" s="17" t="s">
        <v>24</v>
      </c>
      <c r="B15" s="17" t="s">
        <v>25</v>
      </c>
      <c r="C15" s="8">
        <v>36370</v>
      </c>
      <c r="D15" s="8">
        <v>0</v>
      </c>
      <c r="E15" s="8">
        <v>0</v>
      </c>
      <c r="F15" s="8">
        <v>0</v>
      </c>
      <c r="G15" s="9">
        <f t="shared" si="0"/>
        <v>36370</v>
      </c>
    </row>
    <row r="16" spans="1:7" s="10" customFormat="1" x14ac:dyDescent="0.25">
      <c r="A16" s="7" t="s">
        <v>26</v>
      </c>
      <c r="B16" s="7" t="s">
        <v>27</v>
      </c>
      <c r="C16" s="8">
        <v>77333</v>
      </c>
      <c r="D16" s="8">
        <v>49600</v>
      </c>
      <c r="E16" s="8">
        <v>49779</v>
      </c>
      <c r="F16" s="8">
        <v>0</v>
      </c>
      <c r="G16" s="9">
        <f t="shared" si="0"/>
        <v>176712</v>
      </c>
    </row>
    <row r="17" spans="1:7" s="10" customFormat="1" ht="25.5" x14ac:dyDescent="0.25">
      <c r="A17" s="7" t="s">
        <v>28</v>
      </c>
      <c r="B17" s="7" t="s">
        <v>27</v>
      </c>
      <c r="C17" s="8">
        <v>35438</v>
      </c>
      <c r="D17" s="8">
        <v>24283</v>
      </c>
      <c r="E17" s="8">
        <v>0</v>
      </c>
      <c r="F17" s="8">
        <v>0</v>
      </c>
      <c r="G17" s="9">
        <f t="shared" si="0"/>
        <v>59721</v>
      </c>
    </row>
    <row r="18" spans="1:7" s="15" customFormat="1" ht="18" customHeight="1" x14ac:dyDescent="0.25">
      <c r="A18" s="11" t="s">
        <v>29</v>
      </c>
      <c r="B18" s="12"/>
      <c r="C18" s="13">
        <f>SUM(C13:C17)</f>
        <v>240093</v>
      </c>
      <c r="D18" s="13">
        <f>SUM(D13:D17)</f>
        <v>355644</v>
      </c>
      <c r="E18" s="13">
        <f>SUM(E13:E17)</f>
        <v>75477</v>
      </c>
      <c r="F18" s="13">
        <f>SUM(F13:F17)</f>
        <v>0</v>
      </c>
      <c r="G18" s="14">
        <f>SUM(G13:G17)</f>
        <v>671214</v>
      </c>
    </row>
    <row r="19" spans="1:7" s="10" customFormat="1" ht="38.25" x14ac:dyDescent="0.25">
      <c r="A19" s="7" t="s">
        <v>30</v>
      </c>
      <c r="B19" s="7" t="s">
        <v>31</v>
      </c>
      <c r="C19" s="8">
        <v>17098</v>
      </c>
      <c r="D19" s="8">
        <v>20000</v>
      </c>
      <c r="E19" s="8">
        <v>13500</v>
      </c>
      <c r="F19" s="8">
        <v>0</v>
      </c>
      <c r="G19" s="9">
        <f t="shared" si="0"/>
        <v>50598</v>
      </c>
    </row>
    <row r="20" spans="1:7" s="10" customFormat="1" ht="38.25" x14ac:dyDescent="0.25">
      <c r="A20" s="7" t="s">
        <v>32</v>
      </c>
      <c r="B20" s="7" t="s">
        <v>31</v>
      </c>
      <c r="C20" s="8">
        <v>5500</v>
      </c>
      <c r="D20" s="8">
        <v>20000</v>
      </c>
      <c r="E20" s="8">
        <v>13500</v>
      </c>
      <c r="F20" s="8">
        <v>0</v>
      </c>
      <c r="G20" s="9">
        <f t="shared" si="0"/>
        <v>39000</v>
      </c>
    </row>
    <row r="21" spans="1:7" s="10" customFormat="1" ht="25.5" x14ac:dyDescent="0.25">
      <c r="A21" s="7" t="s">
        <v>33</v>
      </c>
      <c r="B21" s="7" t="s">
        <v>34</v>
      </c>
      <c r="C21" s="8">
        <v>30200</v>
      </c>
      <c r="D21" s="8">
        <v>0</v>
      </c>
      <c r="E21" s="8">
        <v>0</v>
      </c>
      <c r="F21" s="8">
        <v>0</v>
      </c>
      <c r="G21" s="9">
        <f t="shared" si="0"/>
        <v>30200</v>
      </c>
    </row>
    <row r="22" spans="1:7" s="10" customFormat="1" ht="25.5" x14ac:dyDescent="0.25">
      <c r="A22" s="7" t="s">
        <v>35</v>
      </c>
      <c r="B22" s="7" t="s">
        <v>36</v>
      </c>
      <c r="C22" s="8">
        <v>15000</v>
      </c>
      <c r="D22" s="8">
        <v>0</v>
      </c>
      <c r="E22" s="8">
        <v>0</v>
      </c>
      <c r="F22" s="8">
        <v>0</v>
      </c>
      <c r="G22" s="9">
        <f t="shared" si="0"/>
        <v>15000</v>
      </c>
    </row>
    <row r="23" spans="1:7" s="10" customFormat="1" ht="25.5" x14ac:dyDescent="0.25">
      <c r="A23" s="7" t="s">
        <v>37</v>
      </c>
      <c r="B23" s="7" t="s">
        <v>38</v>
      </c>
      <c r="C23" s="8">
        <v>52090</v>
      </c>
      <c r="D23" s="8">
        <v>0</v>
      </c>
      <c r="E23" s="8">
        <v>0</v>
      </c>
      <c r="F23" s="8">
        <v>0</v>
      </c>
      <c r="G23" s="9">
        <f t="shared" si="0"/>
        <v>52090</v>
      </c>
    </row>
    <row r="24" spans="1:7" s="10" customFormat="1" ht="25.5" x14ac:dyDescent="0.25">
      <c r="A24" s="7" t="s">
        <v>39</v>
      </c>
      <c r="B24" s="7" t="s">
        <v>40</v>
      </c>
      <c r="C24" s="8">
        <v>20000</v>
      </c>
      <c r="D24" s="8">
        <v>20000</v>
      </c>
      <c r="E24" s="8">
        <v>0</v>
      </c>
      <c r="F24" s="8">
        <v>0</v>
      </c>
      <c r="G24" s="9">
        <f t="shared" si="0"/>
        <v>40000</v>
      </c>
    </row>
    <row r="25" spans="1:7" s="10" customFormat="1" ht="38.25" x14ac:dyDescent="0.25">
      <c r="A25" s="17" t="s">
        <v>41</v>
      </c>
      <c r="B25" s="17" t="s">
        <v>42</v>
      </c>
      <c r="C25" s="8">
        <v>30000</v>
      </c>
      <c r="D25" s="8">
        <v>21139</v>
      </c>
      <c r="E25" s="8">
        <v>0</v>
      </c>
      <c r="F25" s="8">
        <v>0</v>
      </c>
      <c r="G25" s="9">
        <f t="shared" si="0"/>
        <v>51139</v>
      </c>
    </row>
    <row r="26" spans="1:7" s="10" customFormat="1" ht="25.5" x14ac:dyDescent="0.25">
      <c r="A26" s="7" t="s">
        <v>43</v>
      </c>
      <c r="B26" s="7" t="s">
        <v>44</v>
      </c>
      <c r="C26" s="8">
        <v>62572</v>
      </c>
      <c r="D26" s="8">
        <v>113428</v>
      </c>
      <c r="E26" s="8">
        <v>0</v>
      </c>
      <c r="F26" s="8">
        <v>0</v>
      </c>
      <c r="G26" s="9">
        <f t="shared" si="0"/>
        <v>176000</v>
      </c>
    </row>
    <row r="27" spans="1:7" s="10" customFormat="1" ht="25.5" x14ac:dyDescent="0.25">
      <c r="A27" s="7" t="s">
        <v>45</v>
      </c>
      <c r="B27" s="7" t="s">
        <v>44</v>
      </c>
      <c r="C27" s="8">
        <v>6200</v>
      </c>
      <c r="D27" s="8">
        <v>0</v>
      </c>
      <c r="E27" s="8">
        <v>0</v>
      </c>
      <c r="F27" s="8">
        <v>0</v>
      </c>
      <c r="G27" s="9">
        <f t="shared" si="0"/>
        <v>6200</v>
      </c>
    </row>
    <row r="28" spans="1:7" s="10" customFormat="1" ht="25.5" x14ac:dyDescent="0.25">
      <c r="A28" s="7" t="s">
        <v>46</v>
      </c>
      <c r="B28" s="7" t="s">
        <v>47</v>
      </c>
      <c r="C28" s="8">
        <v>5500</v>
      </c>
      <c r="D28" s="8">
        <v>25037</v>
      </c>
      <c r="E28" s="8">
        <v>0</v>
      </c>
      <c r="F28" s="8">
        <v>0</v>
      </c>
      <c r="G28" s="9">
        <f t="shared" si="0"/>
        <v>30537</v>
      </c>
    </row>
    <row r="29" spans="1:7" s="10" customFormat="1" ht="38.25" x14ac:dyDescent="0.25">
      <c r="A29" s="7" t="s">
        <v>48</v>
      </c>
      <c r="B29" s="7" t="s">
        <v>49</v>
      </c>
      <c r="C29" s="8">
        <v>51000</v>
      </c>
      <c r="D29" s="8">
        <v>0</v>
      </c>
      <c r="E29" s="8">
        <v>0</v>
      </c>
      <c r="F29" s="8">
        <v>0</v>
      </c>
      <c r="G29" s="9">
        <f t="shared" si="0"/>
        <v>51000</v>
      </c>
    </row>
    <row r="30" spans="1:7" s="10" customFormat="1" ht="51" x14ac:dyDescent="0.25">
      <c r="A30" s="7" t="s">
        <v>50</v>
      </c>
      <c r="B30" s="7" t="s">
        <v>51</v>
      </c>
      <c r="C30" s="8">
        <v>38000</v>
      </c>
      <c r="D30" s="8">
        <v>0</v>
      </c>
      <c r="E30" s="8">
        <v>0</v>
      </c>
      <c r="F30" s="8">
        <v>0</v>
      </c>
      <c r="G30" s="9">
        <f t="shared" si="0"/>
        <v>38000</v>
      </c>
    </row>
    <row r="31" spans="1:7" s="10" customFormat="1" ht="25.5" x14ac:dyDescent="0.25">
      <c r="A31" s="7" t="s">
        <v>52</v>
      </c>
      <c r="B31" s="7" t="s">
        <v>47</v>
      </c>
      <c r="C31" s="8">
        <v>15000</v>
      </c>
      <c r="D31" s="8">
        <v>15000</v>
      </c>
      <c r="E31" s="8">
        <v>0</v>
      </c>
      <c r="F31" s="8">
        <v>0</v>
      </c>
      <c r="G31" s="9">
        <f t="shared" si="0"/>
        <v>30000</v>
      </c>
    </row>
    <row r="32" spans="1:7" s="15" customFormat="1" ht="18" customHeight="1" x14ac:dyDescent="0.25">
      <c r="A32" s="11" t="s">
        <v>53</v>
      </c>
      <c r="B32" s="12"/>
      <c r="C32" s="13">
        <f>SUM(C19:C31)</f>
        <v>348160</v>
      </c>
      <c r="D32" s="13">
        <f>SUM(D19:D31)</f>
        <v>234604</v>
      </c>
      <c r="E32" s="13">
        <f>SUM(E19:E31)</f>
        <v>27000</v>
      </c>
      <c r="F32" s="13">
        <f>SUM(F19:F31)</f>
        <v>0</v>
      </c>
      <c r="G32" s="14">
        <f>SUM(G19:G31)</f>
        <v>609764</v>
      </c>
    </row>
    <row r="33" spans="1:7" s="10" customFormat="1" ht="25.5" x14ac:dyDescent="0.25">
      <c r="A33" s="7" t="s">
        <v>54</v>
      </c>
      <c r="B33" s="7" t="s">
        <v>55</v>
      </c>
      <c r="C33" s="16">
        <v>41000</v>
      </c>
      <c r="D33" s="8">
        <v>0</v>
      </c>
      <c r="E33" s="8">
        <v>0</v>
      </c>
      <c r="F33" s="8">
        <v>0</v>
      </c>
      <c r="G33" s="9">
        <f t="shared" si="0"/>
        <v>41000</v>
      </c>
    </row>
    <row r="34" spans="1:7" s="10" customFormat="1" ht="25.5" x14ac:dyDescent="0.25">
      <c r="A34" s="7" t="s">
        <v>56</v>
      </c>
      <c r="B34" s="7" t="s">
        <v>57</v>
      </c>
      <c r="C34" s="8">
        <v>115000</v>
      </c>
      <c r="D34" s="8">
        <v>69416</v>
      </c>
      <c r="E34" s="8">
        <v>0</v>
      </c>
      <c r="F34" s="8">
        <v>0</v>
      </c>
      <c r="G34" s="9">
        <f t="shared" si="0"/>
        <v>184416</v>
      </c>
    </row>
    <row r="35" spans="1:7" s="10" customFormat="1" ht="25.5" x14ac:dyDescent="0.25">
      <c r="A35" s="7" t="s">
        <v>58</v>
      </c>
      <c r="B35" s="7" t="s">
        <v>59</v>
      </c>
      <c r="C35" s="8">
        <v>3500</v>
      </c>
      <c r="D35" s="8">
        <v>15500</v>
      </c>
      <c r="E35" s="8">
        <v>0</v>
      </c>
      <c r="F35" s="8">
        <v>0</v>
      </c>
      <c r="G35" s="9">
        <f t="shared" si="0"/>
        <v>19000</v>
      </c>
    </row>
    <row r="36" spans="1:7" s="10" customFormat="1" ht="25.5" x14ac:dyDescent="0.25">
      <c r="A36" s="7" t="s">
        <v>60</v>
      </c>
      <c r="B36" s="7" t="s">
        <v>61</v>
      </c>
      <c r="C36" s="8">
        <f>1000+2500</f>
        <v>3500</v>
      </c>
      <c r="D36" s="8">
        <f>32500-2500</f>
        <v>30000</v>
      </c>
      <c r="E36" s="8">
        <v>0</v>
      </c>
      <c r="F36" s="8">
        <v>0</v>
      </c>
      <c r="G36" s="9">
        <f t="shared" si="0"/>
        <v>33500</v>
      </c>
    </row>
    <row r="37" spans="1:7" s="15" customFormat="1" ht="18" customHeight="1" x14ac:dyDescent="0.25">
      <c r="A37" s="11" t="s">
        <v>62</v>
      </c>
      <c r="B37" s="12"/>
      <c r="C37" s="13">
        <f>SUM(C33:C36)</f>
        <v>163000</v>
      </c>
      <c r="D37" s="13">
        <f>SUM(D33:D36)</f>
        <v>114916</v>
      </c>
      <c r="E37" s="13">
        <f>SUM(E33:E36)</f>
        <v>0</v>
      </c>
      <c r="F37" s="13">
        <f>SUM(F33:F36)</f>
        <v>0</v>
      </c>
      <c r="G37" s="14">
        <f>SUM(G33:G36)</f>
        <v>277916</v>
      </c>
    </row>
    <row r="38" spans="1:7" s="15" customFormat="1" ht="6" customHeight="1" x14ac:dyDescent="0.25">
      <c r="A38" s="11"/>
      <c r="B38" s="12"/>
      <c r="C38" s="13"/>
      <c r="D38" s="13"/>
      <c r="E38" s="13"/>
      <c r="F38" s="13"/>
      <c r="G38" s="18"/>
    </row>
    <row r="39" spans="1:7" s="15" customFormat="1" ht="18.75" customHeight="1" x14ac:dyDescent="0.25">
      <c r="A39" s="18" t="s">
        <v>7</v>
      </c>
      <c r="B39" s="18"/>
      <c r="C39" s="19">
        <f>SUM(C6,C18,C37,C32,C12)</f>
        <v>893202</v>
      </c>
      <c r="D39" s="19">
        <f>SUM(D6,D18,D37,D32,D12)</f>
        <v>995104</v>
      </c>
      <c r="E39" s="19">
        <f>SUM(E6,E18,E37,E32,E12)</f>
        <v>242585</v>
      </c>
      <c r="F39" s="19">
        <f>SUM(F6,F18,F37,F32,F12)</f>
        <v>667334</v>
      </c>
      <c r="G39" s="19">
        <f>SUM(G6,G18,G37,G32,G12)</f>
        <v>2798225</v>
      </c>
    </row>
    <row r="41" spans="1:7" x14ac:dyDescent="0.2">
      <c r="A41" s="29" t="s">
        <v>63</v>
      </c>
    </row>
    <row r="42" spans="1:7" ht="15" x14ac:dyDescent="0.2">
      <c r="A42" s="28" t="s">
        <v>66</v>
      </c>
    </row>
  </sheetData>
  <mergeCells count="1">
    <mergeCell ref="A1:G1"/>
  </mergeCells>
  <pageMargins left="0.31496062992125984" right="0.31496062992125984" top="0.78740157480314965" bottom="0.59055118110236227" header="0.31496062992125984" footer="0.11811023622047245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akce z nového úvěru</vt:lpstr>
      <vt:lpstr>'akce z nového úvěru'!Názvy_tisku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Valová Jana</cp:lastModifiedBy>
  <cp:lastPrinted>2020-08-05T05:12:44Z</cp:lastPrinted>
  <dcterms:created xsi:type="dcterms:W3CDTF">2020-07-28T12:41:08Z</dcterms:created>
  <dcterms:modified xsi:type="dcterms:W3CDTF">2020-08-10T09:49:40Z</dcterms:modified>
</cp:coreProperties>
</file>