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Adam\Desktop\PPD - Pája\"/>
    </mc:Choice>
  </mc:AlternateContent>
  <xr:revisionPtr revIDLastSave="0" documentId="13_ncr:1_{675F74A0-9104-414B-B903-46BA2EC7C838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Příloha č. 3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" l="1"/>
  <c r="R4" i="2"/>
  <c r="T4" i="2"/>
  <c r="S3" i="2" l="1"/>
  <c r="I3" i="2" l="1"/>
  <c r="L3" i="2"/>
  <c r="O3" i="2"/>
  <c r="P3" i="2"/>
  <c r="Q3" i="2"/>
</calcChain>
</file>

<file path=xl/sharedStrings.xml><?xml version="1.0" encoding="utf-8"?>
<sst xmlns="http://schemas.openxmlformats.org/spreadsheetml/2006/main" count="30" uniqueCount="30">
  <si>
    <t>IČ</t>
  </si>
  <si>
    <t>časová použitelnost dotace do</t>
  </si>
  <si>
    <t>1.1 H1</t>
  </si>
  <si>
    <t>1.1 H2</t>
  </si>
  <si>
    <t>1.1 průměr</t>
  </si>
  <si>
    <t>1.2 H1</t>
  </si>
  <si>
    <t>1.2 H2</t>
  </si>
  <si>
    <t>1.2. průměr</t>
  </si>
  <si>
    <t>1.3 H1</t>
  </si>
  <si>
    <t>1.3 H2</t>
  </si>
  <si>
    <t>1.3 průměr</t>
  </si>
  <si>
    <t>celkem bodů  H1</t>
  </si>
  <si>
    <t>celkem bodů  H2</t>
  </si>
  <si>
    <t>obec</t>
  </si>
  <si>
    <t>Pustějov</t>
  </si>
  <si>
    <t>Celkem</t>
  </si>
  <si>
    <t>1.1.2020 - 30.6.2022</t>
  </si>
  <si>
    <t>00600822</t>
  </si>
  <si>
    <t>"Výsadba zeleně v obci Pustějov v části u Křižovatky" a "Výsadba zeleně v obci Pustějov v části u fotbalového hřiště"</t>
  </si>
  <si>
    <t>Pořadové číslo žádosti</t>
  </si>
  <si>
    <t>Žadatel</t>
  </si>
  <si>
    <t>Právní forma</t>
  </si>
  <si>
    <t>počet obyvatel (dle ČSÚ k 1. 1. 2019)</t>
  </si>
  <si>
    <t>Název projektu</t>
  </si>
  <si>
    <t>Výše požadované dotace</t>
  </si>
  <si>
    <t>Celkové uznatelné náklady projektu</t>
  </si>
  <si>
    <t>Podíl dotace na CUN</t>
  </si>
  <si>
    <t>Příloha č. 3_PPD 2020 - Vyřazené projekty</t>
  </si>
  <si>
    <t>Důvod vyřazení</t>
  </si>
  <si>
    <t>Žadatel nedodržel min. výši požadované dotace stanovené podmínkami programu.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</si>
</sst>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2" fontId="0" fillId="0" borderId="0" xfId="0" applyNumberFormat="1"/>
    <xf numFmtId="1" fontId="0" fillId="0" borderId="0" xfId="0" applyNumberFormat="1"/>
    <xf numFmtId="49" fontId="0" fillId="0" borderId="0" xfId="0" applyNumberFormat="1"/>
    <xf numFmtId="3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justify" vertical="justify"/>
    </xf>
    <xf numFmtId="49" fontId="0" fillId="0" borderId="0" xfId="0" applyNumberFormat="1" applyAlignment="1">
      <alignment horizontal="left" wrapText="1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 applyAlignment="1">
      <alignment vertical="center" wrapText="1"/>
    </xf>
    <xf numFmtId="1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49" fontId="0" fillId="0" borderId="0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0" fontId="0" fillId="0" borderId="0" xfId="1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horizontal="center" wrapText="1"/>
    </xf>
    <xf numFmtId="164" fontId="0" fillId="0" borderId="0" xfId="0" applyNumberFormat="1"/>
    <xf numFmtId="164" fontId="1" fillId="0" borderId="0" xfId="0" applyNumberFormat="1" applyFont="1"/>
    <xf numFmtId="0" fontId="5" fillId="0" borderId="0" xfId="0" applyFont="1" applyAlignment="1">
      <alignment horizontal="left"/>
    </xf>
  </cellXfs>
  <cellStyles count="2">
    <cellStyle name="Normální" xfId="0" builtinId="0"/>
    <cellStyle name="Procenta" xfId="1" builtinId="5"/>
  </cellStyles>
  <dxfs count="46">
    <dxf>
      <alignment horizontal="general" vertical="center" textRotation="0" wrapText="1" indent="0" justifyLastLine="0" shrinkToFit="0" readingOrder="0"/>
    </dxf>
    <dxf>
      <numFmt numFmtId="30" formatCode="@"/>
    </dxf>
    <dxf>
      <numFmt numFmtId="30" formatCode="@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#,##0\ &quot;Kč&quot;"/>
    </dxf>
    <dxf>
      <font>
        <b/>
      </font>
      <numFmt numFmtId="164" formatCode="#,##0\ &quot;Kč&quot;"/>
      <alignment vertical="center" textRotation="0" indent="0" justifyLastLine="0" shrinkToFit="0" readingOrder="0"/>
    </dxf>
    <dxf>
      <numFmt numFmtId="164" formatCode="#,##0\ &quot;Kč&quot;"/>
    </dxf>
    <dxf>
      <numFmt numFmtId="14" formatCode="0.00%"/>
      <alignment vertical="center" textRotation="0" indent="0" justifyLastLine="0" shrinkToFit="0" readingOrder="0"/>
    </dxf>
    <dxf>
      <numFmt numFmtId="164" formatCode="#,##0\ &quot;Kč&quot;"/>
    </dxf>
    <dxf>
      <numFmt numFmtId="164" formatCode="#,##0\ &quot;Kč&quot;"/>
      <alignment vertical="center" textRotation="0" indent="0" justifyLastLine="0" shrinkToFit="0" readingOrder="0"/>
    </dxf>
    <dxf>
      <numFmt numFmtId="1" formatCode="0"/>
    </dxf>
    <dxf>
      <numFmt numFmtId="1" formatCode="0"/>
      <alignment vertical="center" textRotation="0" indent="0" justifyLastLine="0" shrinkToFit="0" readingOrder="0"/>
    </dxf>
    <dxf>
      <numFmt numFmtId="1" formatCode="0"/>
    </dxf>
    <dxf>
      <numFmt numFmtId="1" formatCode="0"/>
      <alignment vertical="center" textRotation="0" indent="0" justifyLastLine="0" shrinkToFit="0" readingOrder="0"/>
    </dxf>
    <dxf>
      <numFmt numFmtId="2" formatCode="0.00"/>
    </dxf>
    <dxf>
      <numFmt numFmtId="2" formatCode="0.00"/>
      <alignment vertical="center" textRotation="0" indent="0" justifyLastLine="0" shrinkToFit="0" readingOrder="0"/>
    </dxf>
    <dxf>
      <numFmt numFmtId="1" formatCode="0"/>
    </dxf>
    <dxf>
      <numFmt numFmtId="1" formatCode="0"/>
      <alignment vertical="center" textRotation="0" indent="0" justifyLastLine="0" shrinkToFit="0" readingOrder="0"/>
    </dxf>
    <dxf>
      <numFmt numFmtId="1" formatCode="0"/>
    </dxf>
    <dxf>
      <numFmt numFmtId="1" formatCode="0"/>
      <alignment vertical="center" textRotation="0" indent="0" justifyLastLine="0" shrinkToFit="0" readingOrder="0"/>
    </dxf>
    <dxf>
      <numFmt numFmtId="2" formatCode="0.00"/>
    </dxf>
    <dxf>
      <numFmt numFmtId="2" formatCode="0.00"/>
      <alignment vertical="center" textRotation="0" indent="0" justifyLastLine="0" shrinkToFit="0" readingOrder="0"/>
    </dxf>
    <dxf>
      <numFmt numFmtId="1" formatCode="0"/>
    </dxf>
    <dxf>
      <numFmt numFmtId="1" formatCode="0"/>
      <alignment vertical="center" textRotation="0" indent="0" justifyLastLine="0" shrinkToFit="0" readingOrder="0"/>
    </dxf>
    <dxf>
      <numFmt numFmtId="1" formatCode="0"/>
    </dxf>
    <dxf>
      <numFmt numFmtId="1" formatCode="0"/>
      <alignment vertical="center" textRotation="0" indent="0" justifyLastLine="0" shrinkToFit="0" readingOrder="0"/>
    </dxf>
    <dxf>
      <numFmt numFmtId="2" formatCode="0.00"/>
    </dxf>
    <dxf>
      <numFmt numFmtId="2" formatCode="0.00"/>
      <alignment vertical="center" textRotation="0" indent="0" justifyLastLine="0" shrinkToFit="0" readingOrder="0"/>
    </dxf>
    <dxf>
      <numFmt numFmtId="1" formatCode="0"/>
    </dxf>
    <dxf>
      <numFmt numFmtId="1" formatCode="0"/>
      <alignment vertical="center" textRotation="0" indent="0" justifyLastLine="0" shrinkToFit="0" readingOrder="0"/>
    </dxf>
    <dxf>
      <numFmt numFmtId="1" formatCode="0"/>
    </dxf>
    <dxf>
      <numFmt numFmtId="1" formatCode="0"/>
      <alignment vertical="center" textRotation="0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numFmt numFmtId="30" formatCode="@"/>
      <alignment horizontal="justify" vertical="center" textRotation="0" wrapText="0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/>
      </border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numFmt numFmtId="3" formatCode="#,##0"/>
    </dxf>
    <dxf>
      <numFmt numFmtId="3" formatCode="#,##0"/>
      <alignment vertical="center" textRotation="0" indent="0" justifyLastLine="0" shrinkToFit="0" readingOrder="0"/>
    </dxf>
    <dxf>
      <numFmt numFmtId="30" formatCode="@"/>
    </dxf>
    <dxf>
      <numFmt numFmtId="30" formatCode="@"/>
      <alignment vertical="center" textRotation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numFmt numFmtId="30" formatCode="@"/>
      <alignment horizontal="center" vertical="bottom" textRotation="0" wrapText="1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4"/>
        </top>
        <bottom/>
      </border>
    </dxf>
    <dxf>
      <numFmt numFmtId="1" formatCode="0"/>
    </dxf>
    <dxf>
      <numFmt numFmtId="1" formatCode="0"/>
      <alignment horizontal="center" vertical="center" textRotation="0" wrapText="0" indent="0" justifyLastLine="0" shrinkToFit="0" readingOrder="0"/>
    </dxf>
    <dxf>
      <border outline="0">
        <top style="thin">
          <color theme="4"/>
        </top>
      </border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3" formatCode="#,##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2:V4" totalsRowCount="1" headerRowDxfId="45" dataDxfId="44" tableBorderDxfId="43">
  <autoFilter ref="A2:V3" xr:uid="{00000000-0009-0000-0100-000001000000}"/>
  <sortState xmlns:xlrd2="http://schemas.microsoft.com/office/spreadsheetml/2017/richdata2" ref="A3:U3">
    <sortCondition descending="1" ref="L3"/>
    <sortCondition descending="1" ref="I3"/>
    <sortCondition descending="1" ref="O3"/>
    <sortCondition ref="D3"/>
  </sortState>
  <tableColumns count="22">
    <tableColumn id="1" xr3:uid="{00000000-0010-0000-0000-000001000000}" name="Pořadové číslo žádosti" totalsRowLabel="Celkem" dataDxfId="42" totalsRowDxfId="41"/>
    <tableColumn id="3" xr3:uid="{00000000-0010-0000-0000-000003000000}" name="Žadatel" totalsRowFunction="count" dataDxfId="40" totalsRowDxfId="39"/>
    <tableColumn id="4" xr3:uid="{00000000-0010-0000-0000-000004000000}" name="Právní forma" dataDxfId="38" totalsRowDxfId="37"/>
    <tableColumn id="5" xr3:uid="{00000000-0010-0000-0000-000005000000}" name="počet obyvatel (dle ČSÚ k 1. 1. 2019)" dataDxfId="36" totalsRowDxfId="35"/>
    <tableColumn id="6" xr3:uid="{00000000-0010-0000-0000-000006000000}" name="IČ" dataDxfId="34" totalsRowDxfId="33"/>
    <tableColumn id="7" xr3:uid="{00000000-0010-0000-0000-000007000000}" name="Název projektu" dataDxfId="32" totalsRowDxfId="31"/>
    <tableColumn id="8" xr3:uid="{00000000-0010-0000-0000-000008000000}" name="1.1 H1" dataDxfId="30" totalsRowDxfId="29"/>
    <tableColumn id="9" xr3:uid="{00000000-0010-0000-0000-000009000000}" name="1.1 H2" dataDxfId="28" totalsRowDxfId="27"/>
    <tableColumn id="10" xr3:uid="{00000000-0010-0000-0000-00000A000000}" name="1.1 průměr" dataDxfId="26" totalsRowDxfId="25">
      <calculatedColumnFormula>(G3+H3)/2</calculatedColumnFormula>
    </tableColumn>
    <tableColumn id="11" xr3:uid="{00000000-0010-0000-0000-00000B000000}" name="1.2 H1" dataDxfId="24" totalsRowDxfId="23"/>
    <tableColumn id="12" xr3:uid="{00000000-0010-0000-0000-00000C000000}" name="1.2 H2" dataDxfId="22" totalsRowDxfId="21"/>
    <tableColumn id="13" xr3:uid="{00000000-0010-0000-0000-00000D000000}" name="1.2. průměr" dataDxfId="20" totalsRowDxfId="19">
      <calculatedColumnFormula>(J3+K3)/2</calculatedColumnFormula>
    </tableColumn>
    <tableColumn id="14" xr3:uid="{00000000-0010-0000-0000-00000E000000}" name="1.3 H1" dataDxfId="18" totalsRowDxfId="17"/>
    <tableColumn id="15" xr3:uid="{00000000-0010-0000-0000-00000F000000}" name="1.3 H2" dataDxfId="16" totalsRowDxfId="15"/>
    <tableColumn id="16" xr3:uid="{00000000-0010-0000-0000-000010000000}" name="1.3 průměr" dataDxfId="14" totalsRowDxfId="13">
      <calculatedColumnFormula>(M3+N3)/2</calculatedColumnFormula>
    </tableColumn>
    <tableColumn id="17" xr3:uid="{00000000-0010-0000-0000-000011000000}" name="celkem bodů  H1" dataDxfId="12" totalsRowDxfId="11">
      <calculatedColumnFormula>G3+J3+M3</calculatedColumnFormula>
    </tableColumn>
    <tableColumn id="18" xr3:uid="{00000000-0010-0000-0000-000012000000}" name="celkem bodů  H2" dataDxfId="10" totalsRowDxfId="9">
      <calculatedColumnFormula>Tabulka1[[#This Row],[1.1 H2]]+Tabulka1[[#This Row],[1.2 H2]]+Tabulka1[[#This Row],[1.3 H2]]</calculatedColumnFormula>
    </tableColumn>
    <tableColumn id="20" xr3:uid="{00000000-0010-0000-0000-000014000000}" name="Celkové uznatelné náklady projektu" totalsRowFunction="sum" dataDxfId="8" totalsRowDxfId="7"/>
    <tableColumn id="21" xr3:uid="{00000000-0010-0000-0000-000015000000}" name="Podíl dotace na CUN" dataDxfId="6" totalsRowDxfId="5" dataCellStyle="Procenta">
      <calculatedColumnFormula>T3/R3</calculatedColumnFormula>
    </tableColumn>
    <tableColumn id="23" xr3:uid="{00000000-0010-0000-0000-000017000000}" name="Výše požadované dotace" totalsRowFunction="sum" dataDxfId="4" totalsRowDxfId="3"/>
    <tableColumn id="29" xr3:uid="{00000000-0010-0000-0000-00001D000000}" name="časová použitelnost dotace do" dataDxfId="2" totalsRowDxfId="1"/>
    <tableColumn id="2" xr3:uid="{760766CB-171F-4F2F-9F17-7E8FD9447D05}" name="Důvod vyřazení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"/>
  <sheetViews>
    <sheetView tabSelected="1" zoomScale="70" zoomScaleNormal="70" workbookViewId="0">
      <selection activeCell="E31" sqref="E31"/>
    </sheetView>
  </sheetViews>
  <sheetFormatPr defaultRowHeight="14.4" x14ac:dyDescent="0.3"/>
  <cols>
    <col min="1" max="1" width="11.44140625" customWidth="1"/>
    <col min="2" max="2" width="17.21875" customWidth="1"/>
    <col min="3" max="3" width="8.88671875" customWidth="1"/>
    <col min="4" max="4" width="12.6640625" customWidth="1"/>
    <col min="5" max="5" width="11.33203125" style="6" customWidth="1"/>
    <col min="6" max="6" width="65.88671875" style="7" customWidth="1"/>
    <col min="7" max="7" width="8" hidden="1" customWidth="1"/>
    <col min="8" max="8" width="7.6640625" hidden="1" customWidth="1"/>
    <col min="9" max="9" width="10.44140625" hidden="1" customWidth="1"/>
    <col min="10" max="10" width="7.44140625" hidden="1" customWidth="1"/>
    <col min="11" max="11" width="7.5546875" hidden="1" customWidth="1"/>
    <col min="12" max="12" width="9.33203125" hidden="1" customWidth="1"/>
    <col min="13" max="13" width="8.109375" hidden="1" customWidth="1"/>
    <col min="14" max="14" width="7.44140625" hidden="1" customWidth="1"/>
    <col min="15" max="15" width="10.5546875" hidden="1" customWidth="1"/>
    <col min="16" max="16" width="10.6640625" hidden="1" customWidth="1"/>
    <col min="17" max="17" width="10.33203125" hidden="1" customWidth="1"/>
    <col min="18" max="18" width="12.6640625" customWidth="1"/>
    <col min="19" max="19" width="11.21875" customWidth="1"/>
    <col min="20" max="20" width="15" customWidth="1"/>
    <col min="21" max="21" width="21.109375" bestFit="1" customWidth="1"/>
    <col min="22" max="22" width="64.33203125" customWidth="1"/>
    <col min="23" max="23" width="27.6640625" customWidth="1"/>
  </cols>
  <sheetData>
    <row r="1" spans="1:22" ht="15.6" x14ac:dyDescent="0.3">
      <c r="A1" s="31" t="s">
        <v>27</v>
      </c>
      <c r="B1" s="31"/>
      <c r="C1" s="31"/>
      <c r="D1" s="31"/>
    </row>
    <row r="2" spans="1:22" s="16" customFormat="1" ht="72" x14ac:dyDescent="0.3">
      <c r="A2" s="24" t="s">
        <v>19</v>
      </c>
      <c r="B2" s="24" t="s">
        <v>20</v>
      </c>
      <c r="C2" s="24" t="s">
        <v>21</v>
      </c>
      <c r="D2" s="24" t="s">
        <v>22</v>
      </c>
      <c r="E2" s="24" t="s">
        <v>0</v>
      </c>
      <c r="F2" s="24" t="s">
        <v>23</v>
      </c>
      <c r="G2" s="25" t="s">
        <v>2</v>
      </c>
      <c r="H2" s="25" t="s">
        <v>3</v>
      </c>
      <c r="I2" s="25" t="s">
        <v>4</v>
      </c>
      <c r="J2" s="26" t="s">
        <v>5</v>
      </c>
      <c r="K2" s="26" t="s">
        <v>6</v>
      </c>
      <c r="L2" s="26" t="s">
        <v>7</v>
      </c>
      <c r="M2" s="26" t="s">
        <v>8</v>
      </c>
      <c r="N2" s="26" t="s">
        <v>9</v>
      </c>
      <c r="O2" s="26" t="s">
        <v>10</v>
      </c>
      <c r="P2" s="24" t="s">
        <v>11</v>
      </c>
      <c r="Q2" s="24" t="s">
        <v>12</v>
      </c>
      <c r="R2" s="23" t="s">
        <v>25</v>
      </c>
      <c r="S2" s="23" t="s">
        <v>26</v>
      </c>
      <c r="T2" s="23" t="s">
        <v>24</v>
      </c>
      <c r="U2" s="23" t="s">
        <v>1</v>
      </c>
      <c r="V2" s="27" t="s">
        <v>28</v>
      </c>
    </row>
    <row r="3" spans="1:22" ht="34.950000000000003" customHeight="1" x14ac:dyDescent="0.3">
      <c r="A3" s="15">
        <v>31</v>
      </c>
      <c r="B3" s="21" t="s">
        <v>14</v>
      </c>
      <c r="C3" s="14" t="s">
        <v>13</v>
      </c>
      <c r="D3" s="9">
        <v>972</v>
      </c>
      <c r="E3" s="10" t="s">
        <v>17</v>
      </c>
      <c r="F3" s="11" t="s">
        <v>18</v>
      </c>
      <c r="G3" s="12"/>
      <c r="H3" s="12"/>
      <c r="I3" s="13">
        <f t="shared" ref="I3" si="0">(G3+H3)/2</f>
        <v>0</v>
      </c>
      <c r="J3" s="12"/>
      <c r="K3" s="12"/>
      <c r="L3" s="13">
        <f t="shared" ref="L3" si="1">(J3+K3)/2</f>
        <v>0</v>
      </c>
      <c r="M3" s="12"/>
      <c r="N3" s="12"/>
      <c r="O3" s="13">
        <f t="shared" ref="O3" si="2">(M3+N3)/2</f>
        <v>0</v>
      </c>
      <c r="P3" s="12">
        <f t="shared" ref="P3" si="3">G3+J3+M3</f>
        <v>0</v>
      </c>
      <c r="Q3" s="12">
        <f>Tabulka1[[#This Row],[1.1 H2]]+Tabulka1[[#This Row],[1.2 H2]]+Tabulka1[[#This Row],[1.3 H2]]</f>
        <v>0</v>
      </c>
      <c r="R3" s="17">
        <v>219400</v>
      </c>
      <c r="S3" s="18">
        <f t="shared" ref="S3" si="4">T3/R3</f>
        <v>0.59981768459434825</v>
      </c>
      <c r="T3" s="19">
        <v>131600</v>
      </c>
      <c r="U3" s="20" t="s">
        <v>16</v>
      </c>
      <c r="V3" s="22" t="s">
        <v>29</v>
      </c>
    </row>
    <row r="4" spans="1:22" x14ac:dyDescent="0.3">
      <c r="A4" s="2" t="s">
        <v>15</v>
      </c>
      <c r="B4" s="28">
        <f>SUBTOTAL(103,Tabulka1[Žadatel])</f>
        <v>1</v>
      </c>
      <c r="C4" s="3"/>
      <c r="D4" s="4"/>
      <c r="E4" s="5"/>
      <c r="F4" s="8"/>
      <c r="G4" s="2"/>
      <c r="H4" s="2"/>
      <c r="I4" s="1"/>
      <c r="J4" s="2"/>
      <c r="K4" s="2"/>
      <c r="L4" s="1"/>
      <c r="M4" s="2"/>
      <c r="N4" s="2"/>
      <c r="O4" s="1"/>
      <c r="P4" s="2"/>
      <c r="Q4" s="2"/>
      <c r="R4" s="29">
        <f>SUBTOTAL(109,Tabulka1[Celkové uznatelné náklady projektu])</f>
        <v>219400</v>
      </c>
      <c r="S4" s="29"/>
      <c r="T4" s="30">
        <f>SUBTOTAL(109,Tabulka1[Výše požadované dotace])</f>
        <v>131600</v>
      </c>
      <c r="U4" s="3"/>
    </row>
  </sheetData>
  <mergeCells count="1">
    <mergeCell ref="A1:D1"/>
  </mergeCells>
  <pageMargins left="0.7" right="0.7" top="0.78740157499999996" bottom="0.78740157499999996" header="0.3" footer="0.3"/>
  <pageSetup paperSize="9" scale="5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Adam</cp:lastModifiedBy>
  <cp:lastPrinted>2020-04-08T15:05:10Z</cp:lastPrinted>
  <dcterms:created xsi:type="dcterms:W3CDTF">2018-01-02T10:15:05Z</dcterms:created>
  <dcterms:modified xsi:type="dcterms:W3CDTF">2020-04-08T15:09:57Z</dcterms:modified>
</cp:coreProperties>
</file>