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P Vstupy do turistických atraktivit zdarma\Komise_vyhodnocení\"/>
    </mc:Choice>
  </mc:AlternateContent>
  <bookViews>
    <workbookView xWindow="0" yWindow="0" windowWidth="19155" windowHeight="6540"/>
  </bookViews>
  <sheets>
    <sheet name="List1" sheetId="1" r:id="rId1"/>
  </sheets>
  <definedNames>
    <definedName name="_xlnm.Print_Titles" localSheetId="0">List1!$4:$4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L29" i="1"/>
  <c r="I29" i="1"/>
  <c r="H28" i="1" l="1"/>
  <c r="H29" i="1" s="1"/>
  <c r="K20" i="1"/>
  <c r="J21" i="1"/>
  <c r="K22" i="1"/>
  <c r="K23" i="1"/>
  <c r="J24" i="1"/>
  <c r="K24" i="1" s="1"/>
  <c r="J25" i="1"/>
  <c r="K25" i="1" s="1"/>
  <c r="K26" i="1"/>
  <c r="K27" i="1"/>
  <c r="K28" i="1"/>
  <c r="K29" i="1" l="1"/>
  <c r="J29" i="1"/>
  <c r="K21" i="1"/>
</calcChain>
</file>

<file path=xl/sharedStrings.xml><?xml version="1.0" encoding="utf-8"?>
<sst xmlns="http://schemas.openxmlformats.org/spreadsheetml/2006/main" count="166" uniqueCount="122">
  <si>
    <t>Název žadatele</t>
  </si>
  <si>
    <t>IČO</t>
  </si>
  <si>
    <t>Právní forma</t>
  </si>
  <si>
    <t>Název projektu</t>
  </si>
  <si>
    <t>Názvy turistických atraktivit</t>
  </si>
  <si>
    <t>Požadovaná výše jednotkové části dotace</t>
  </si>
  <si>
    <t>Požadovaná výše pevné části dotace</t>
  </si>
  <si>
    <t>Navrhovaná výše jednotkové části dotace</t>
  </si>
  <si>
    <t>Navrhovaná výše pevné části dotace</t>
  </si>
  <si>
    <t>Navrhovaná výše dotace celkem</t>
  </si>
  <si>
    <t>Obec Bílov</t>
  </si>
  <si>
    <t>48430749</t>
  </si>
  <si>
    <t>Vstupy do turistických atraktivit zdarma - Rozhledna Kanihůra Bílov</t>
  </si>
  <si>
    <t>Rozhledna Kanihůra Bílov</t>
  </si>
  <si>
    <t>Statutární město Karviná</t>
  </si>
  <si>
    <t>00297534</t>
  </si>
  <si>
    <t>na Zámek zadarmo</t>
  </si>
  <si>
    <t>Zámek Fryštát v Karviné</t>
  </si>
  <si>
    <t>Město Kravaře</t>
  </si>
  <si>
    <t>00300292</t>
  </si>
  <si>
    <t>Vstup do expozice kravařského zámku v měsících září a říjnu o víkendech a státních svátcích zdarma</t>
  </si>
  <si>
    <t>Zámek v Kravařích</t>
  </si>
  <si>
    <t>Železniční muzeum moravskoslezské, o.p.s.</t>
  </si>
  <si>
    <t>29452228</t>
  </si>
  <si>
    <t>POZNEJTE HISTORII ŽELEZNICE V NAŠEM KRAJI</t>
  </si>
  <si>
    <t>Železniční muzeum moravskoslezské</t>
  </si>
  <si>
    <t>Beskydská panoramata s.r.o.</t>
  </si>
  <si>
    <t>02966905</t>
  </si>
  <si>
    <t>STEZKA VALAŠKA</t>
  </si>
  <si>
    <t>Stezka Valaška</t>
  </si>
  <si>
    <t>Dolní oblast VÍTKOVICE, z.s.</t>
  </si>
  <si>
    <t>75125285</t>
  </si>
  <si>
    <t>Vstupy do atraktivit Dolní oblasti Vítkovice zdarma (NKP - VP1, Gong, U6, KP-Landek, STC)</t>
  </si>
  <si>
    <t>Národní kulturní památka - VP1; U6 - Malý svět techniky; STC - Velký svět techniky; Landek Park</t>
  </si>
  <si>
    <t>11180951</t>
  </si>
  <si>
    <t>Vstupy do Oldtimer muzea Kopřivnice</t>
  </si>
  <si>
    <t>AUTO MOTO MUZEUM Oldtimer Kopřivnice</t>
  </si>
  <si>
    <t>ZO ČSOP NOVÝ JIČÍN 70/02</t>
  </si>
  <si>
    <t>47657901</t>
  </si>
  <si>
    <t>Vstup do Domu přírody Poodří</t>
  </si>
  <si>
    <t>Dům přírody Poodří</t>
  </si>
  <si>
    <t>MARLENKA international  s.r.o.</t>
  </si>
  <si>
    <t>25900706</t>
  </si>
  <si>
    <t>Exkurze v Návštěvnickém centru Marlenka v září a říjnu 2020 zdarma</t>
  </si>
  <si>
    <t>Návštěvnické centrum Marlenka</t>
  </si>
  <si>
    <t>Muzeum Hlučínska, příspěvková organizace</t>
  </si>
  <si>
    <t>71230530</t>
  </si>
  <si>
    <t>Vstup volný - podzim 2020 v Muzeu Hlučínska</t>
  </si>
  <si>
    <t>Muzeum Hlučínska</t>
  </si>
  <si>
    <t>VADE MECUM BOHEMIAE s.r.o.</t>
  </si>
  <si>
    <t>25390953</t>
  </si>
  <si>
    <t>Vodní mlýn Wesselsky - vstup do turistické atraktivity zdarma</t>
  </si>
  <si>
    <t>Vodní mlýn Wesselsky</t>
  </si>
  <si>
    <t>Regionální muzeum v Kopřivnici, o.p.s.</t>
  </si>
  <si>
    <t>25394509</t>
  </si>
  <si>
    <t>Vstupy do Regionálního muzea v Kopřivnici, o.p.s. zdarma</t>
  </si>
  <si>
    <t>Technické muzeum Tatra; Lašské muzeum, Muzeum Fojtství</t>
  </si>
  <si>
    <t>Kulturní centrum Bílovec, příspěvková organizace</t>
  </si>
  <si>
    <t>02235412</t>
  </si>
  <si>
    <t>Vstup do muzea v Bílovci zdarma</t>
  </si>
  <si>
    <t>Muzeum v Bílovci</t>
  </si>
  <si>
    <t>Město Štramberk</t>
  </si>
  <si>
    <t>00298468</t>
  </si>
  <si>
    <t>Muzeum Zdeňka Buriana ve Štramberku</t>
  </si>
  <si>
    <t>Zoologická zahrada a botanický park Ostrava, příspěvková organizace</t>
  </si>
  <si>
    <t>00373249</t>
  </si>
  <si>
    <t>Vstup do Zoo Ostrava zdarma</t>
  </si>
  <si>
    <t>Zoologická zahrada a botanický park Ostrava</t>
  </si>
  <si>
    <t>Městské muzeum Rýmařov, příspěvková organizace</t>
  </si>
  <si>
    <t>75037947</t>
  </si>
  <si>
    <t>Technické, historické a kulturní atraktivity Rýmařova - zdarma.</t>
  </si>
  <si>
    <t>Městské muzeum Rýmařov, Externí expozice textilu Městského muzea v Rýmařově,Kaple V Lipkách</t>
  </si>
  <si>
    <t>75032333</t>
  </si>
  <si>
    <t>Spanilý podzim s prohlídkami zdarma na zámcích Raduň a Hradec nad Moravicí a na Dole Michal</t>
  </si>
  <si>
    <t>Státní zámek Raduň, Státní zámek Hradec nad Moravicí, Důl Michal</t>
  </si>
  <si>
    <t>SAK Studénka, příspěvková organizace</t>
  </si>
  <si>
    <t>66183561</t>
  </si>
  <si>
    <t>Vágonářské muzeum - vstupy zdarma</t>
  </si>
  <si>
    <t>Vagonářské muzeum</t>
  </si>
  <si>
    <t>Černá louka s.r.o.</t>
  </si>
  <si>
    <t>26879280</t>
  </si>
  <si>
    <t>Zpřístupnění Vyhlídkové věže Nové radnice a Slezskoostravského hradu zdarma</t>
  </si>
  <si>
    <t>Vyhlídková věž Nové radnice, Slezskoostravský hrad</t>
  </si>
  <si>
    <t>Město Nový Jičín</t>
  </si>
  <si>
    <t>00298212</t>
  </si>
  <si>
    <t>Podpora návštěvnosti interaktivních expozic v Návštěvnickém centru Nový Jičín - město klobouků</t>
  </si>
  <si>
    <t>Expozice Generál Laudon, Expozice klobouků v Návštěvnickém centru Nový Jičín - město klobouků</t>
  </si>
  <si>
    <t>Obec Starý Jičín</t>
  </si>
  <si>
    <t>00298425</t>
  </si>
  <si>
    <t>Hrad Starý Jičín</t>
  </si>
  <si>
    <t>hrad Starý Jičín</t>
  </si>
  <si>
    <t>Slezské zemské muzeum</t>
  </si>
  <si>
    <t>00100595</t>
  </si>
  <si>
    <t>Volné vstupy do Historické výstavní budovy a Areálu čs. opevnění Hlučín-Darkovičky</t>
  </si>
  <si>
    <t>Areál čs. opevnění Hlučín-Darkovičky - Historická výstavní budova</t>
  </si>
  <si>
    <t>Město Příbor</t>
  </si>
  <si>
    <t>00298328</t>
  </si>
  <si>
    <t>Příbor to zvládne i s Covidem</t>
  </si>
  <si>
    <t>Rodný dům Sigmunda Freuda</t>
  </si>
  <si>
    <t>Obec Slezské Rudoltice</t>
  </si>
  <si>
    <t>00296333</t>
  </si>
  <si>
    <t>Podpora návštěvnosti turistické atraktivity Zámku Slezské Rudoltice</t>
  </si>
  <si>
    <t>Zámek Slezské Rudoltice</t>
  </si>
  <si>
    <t>Požadovaná výše dotace celkem</t>
  </si>
  <si>
    <t>obec</t>
  </si>
  <si>
    <t>obecně prospěšná společnost</t>
  </si>
  <si>
    <t>společnost s ručením omezeným</t>
  </si>
  <si>
    <t>spolek</t>
  </si>
  <si>
    <t>fyzická osoba podnikající dle živnostenského zákona nezapsaná v obchodním rejstříku</t>
  </si>
  <si>
    <t>pobočný spolek</t>
  </si>
  <si>
    <t>akciová společnost</t>
  </si>
  <si>
    <t>příspěvková organizace</t>
  </si>
  <si>
    <t>Důvod snížení požadované dotace</t>
  </si>
  <si>
    <t>-</t>
  </si>
  <si>
    <t>nesprávný výpočet výše dotace v projektové žádosti</t>
  </si>
  <si>
    <t>nesprávné uvedení výše tržeb za září a říjen do projektové žádosti</t>
  </si>
  <si>
    <t>X</t>
  </si>
  <si>
    <t>Poř. číslo</t>
  </si>
  <si>
    <t>Seznam žadatelů navržených k poskytnutí dotace z dotačního programu „Vstupy do turistických atraktivit zdarma"</t>
  </si>
  <si>
    <t>Příloha č. 1</t>
  </si>
  <si>
    <t>Libuše Šerá</t>
  </si>
  <si>
    <t>Národní památkový ústav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</si>
</sst>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2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8.9499999999999993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name val="Tahoma"/>
      <family val="2"/>
      <charset val="238"/>
    </font>
    <font>
      <b/>
      <sz val="9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left" vertical="center"/>
    </xf>
  </cellXfs>
  <cellStyles count="2">
    <cellStyle name="Hyperlink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pane ySplit="4" topLeftCell="A5" activePane="bottomLeft" state="frozen"/>
      <selection pane="bottomLeft" activeCell="R11" sqref="R11"/>
    </sheetView>
  </sheetViews>
  <sheetFormatPr defaultRowHeight="15" x14ac:dyDescent="0.25"/>
  <cols>
    <col min="1" max="1" width="5.7109375" customWidth="1"/>
    <col min="2" max="2" width="22.85546875" customWidth="1"/>
    <col min="3" max="3" width="9" customWidth="1"/>
    <col min="4" max="4" width="12.7109375" customWidth="1"/>
    <col min="5" max="5" width="16.85546875" customWidth="1"/>
    <col min="6" max="6" width="19.28515625" customWidth="1"/>
    <col min="7" max="8" width="13.85546875" customWidth="1"/>
    <col min="9" max="9" width="14.140625" customWidth="1"/>
    <col min="10" max="10" width="14.28515625" customWidth="1"/>
    <col min="11" max="11" width="13.140625" customWidth="1"/>
    <col min="12" max="12" width="13.7109375" customWidth="1"/>
    <col min="13" max="13" width="17.28515625" customWidth="1"/>
  </cols>
  <sheetData>
    <row r="1" spans="1:13" x14ac:dyDescent="0.25">
      <c r="A1" s="14" t="s">
        <v>119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5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"/>
      <c r="B3" s="1"/>
      <c r="C3" s="2"/>
      <c r="D3" s="2"/>
      <c r="E3" s="2"/>
      <c r="F3" s="2"/>
      <c r="G3" s="2"/>
      <c r="H3" s="2"/>
      <c r="I3" s="2"/>
      <c r="J3" s="1"/>
      <c r="K3" s="1"/>
    </row>
    <row r="4" spans="1:13" s="3" customFormat="1" ht="51" x14ac:dyDescent="0.25">
      <c r="A4" s="10" t="s">
        <v>117</v>
      </c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103</v>
      </c>
      <c r="J4" s="12" t="s">
        <v>7</v>
      </c>
      <c r="K4" s="12" t="s">
        <v>8</v>
      </c>
      <c r="L4" s="12" t="s">
        <v>9</v>
      </c>
      <c r="M4" s="10" t="s">
        <v>112</v>
      </c>
    </row>
    <row r="5" spans="1:13" ht="56.25" x14ac:dyDescent="0.25">
      <c r="A5" s="4">
        <v>1</v>
      </c>
      <c r="B5" s="5" t="s">
        <v>10</v>
      </c>
      <c r="C5" s="5" t="s">
        <v>11</v>
      </c>
      <c r="D5" s="5" t="s">
        <v>104</v>
      </c>
      <c r="E5" s="5" t="s">
        <v>12</v>
      </c>
      <c r="F5" s="5" t="s">
        <v>13</v>
      </c>
      <c r="G5" s="6">
        <v>18462</v>
      </c>
      <c r="H5" s="6">
        <v>5538</v>
      </c>
      <c r="I5" s="6">
        <v>24000</v>
      </c>
      <c r="J5" s="6">
        <v>18462</v>
      </c>
      <c r="K5" s="6">
        <v>5538</v>
      </c>
      <c r="L5" s="6">
        <v>24000</v>
      </c>
      <c r="M5" s="8" t="s">
        <v>113</v>
      </c>
    </row>
    <row r="6" spans="1:13" ht="22.5" x14ac:dyDescent="0.25">
      <c r="A6" s="4">
        <v>2</v>
      </c>
      <c r="B6" s="5" t="s">
        <v>14</v>
      </c>
      <c r="C6" s="5" t="s">
        <v>15</v>
      </c>
      <c r="D6" s="5" t="s">
        <v>104</v>
      </c>
      <c r="E6" s="5" t="s">
        <v>16</v>
      </c>
      <c r="F6" s="5" t="s">
        <v>17</v>
      </c>
      <c r="G6" s="6">
        <v>80957</v>
      </c>
      <c r="H6" s="6">
        <v>12143</v>
      </c>
      <c r="I6" s="6">
        <v>93100</v>
      </c>
      <c r="J6" s="6">
        <v>80957</v>
      </c>
      <c r="K6" s="6">
        <v>12143</v>
      </c>
      <c r="L6" s="6">
        <v>93100</v>
      </c>
      <c r="M6" s="8" t="s">
        <v>113</v>
      </c>
    </row>
    <row r="7" spans="1:13" ht="67.5" x14ac:dyDescent="0.25">
      <c r="A7" s="4">
        <v>3</v>
      </c>
      <c r="B7" s="5" t="s">
        <v>18</v>
      </c>
      <c r="C7" s="5" t="s">
        <v>19</v>
      </c>
      <c r="D7" s="5" t="s">
        <v>104</v>
      </c>
      <c r="E7" s="5" t="s">
        <v>20</v>
      </c>
      <c r="F7" s="5" t="s">
        <v>21</v>
      </c>
      <c r="G7" s="6">
        <v>24000</v>
      </c>
      <c r="H7" s="6">
        <v>7200</v>
      </c>
      <c r="I7" s="6">
        <v>31200</v>
      </c>
      <c r="J7" s="6">
        <v>24000</v>
      </c>
      <c r="K7" s="6">
        <v>7200</v>
      </c>
      <c r="L7" s="6">
        <v>31200</v>
      </c>
      <c r="M7" s="8" t="s">
        <v>113</v>
      </c>
    </row>
    <row r="8" spans="1:13" ht="45" x14ac:dyDescent="0.25">
      <c r="A8" s="4">
        <v>4</v>
      </c>
      <c r="B8" s="5" t="s">
        <v>22</v>
      </c>
      <c r="C8" s="5" t="s">
        <v>23</v>
      </c>
      <c r="D8" s="5" t="s">
        <v>105</v>
      </c>
      <c r="E8" s="5" t="s">
        <v>24</v>
      </c>
      <c r="F8" s="5" t="s">
        <v>25</v>
      </c>
      <c r="G8" s="6">
        <v>33000</v>
      </c>
      <c r="H8" s="6">
        <v>9900</v>
      </c>
      <c r="I8" s="6">
        <v>42900</v>
      </c>
      <c r="J8" s="6">
        <v>33000</v>
      </c>
      <c r="K8" s="6">
        <v>9900</v>
      </c>
      <c r="L8" s="6">
        <v>42900</v>
      </c>
      <c r="M8" s="8" t="s">
        <v>113</v>
      </c>
    </row>
    <row r="9" spans="1:13" ht="33.75" x14ac:dyDescent="0.25">
      <c r="A9" s="4">
        <v>5</v>
      </c>
      <c r="B9" s="5" t="s">
        <v>26</v>
      </c>
      <c r="C9" s="5" t="s">
        <v>27</v>
      </c>
      <c r="D9" s="5" t="s">
        <v>106</v>
      </c>
      <c r="E9" s="5" t="s">
        <v>28</v>
      </c>
      <c r="F9" s="5" t="s">
        <v>29</v>
      </c>
      <c r="G9" s="6">
        <v>7773217</v>
      </c>
      <c r="H9" s="6">
        <v>1165983</v>
      </c>
      <c r="I9" s="6">
        <v>8939200</v>
      </c>
      <c r="J9" s="6">
        <v>7773217</v>
      </c>
      <c r="K9" s="6">
        <v>1165983</v>
      </c>
      <c r="L9" s="6">
        <v>8939200</v>
      </c>
      <c r="M9" s="8" t="s">
        <v>113</v>
      </c>
    </row>
    <row r="10" spans="1:13" ht="67.5" x14ac:dyDescent="0.25">
      <c r="A10" s="4">
        <v>6</v>
      </c>
      <c r="B10" s="5" t="s">
        <v>30</v>
      </c>
      <c r="C10" s="5" t="s">
        <v>31</v>
      </c>
      <c r="D10" s="5" t="s">
        <v>107</v>
      </c>
      <c r="E10" s="5" t="s">
        <v>32</v>
      </c>
      <c r="F10" s="5" t="s">
        <v>33</v>
      </c>
      <c r="G10" s="6">
        <v>3615130</v>
      </c>
      <c r="H10" s="6">
        <v>542270</v>
      </c>
      <c r="I10" s="6">
        <v>4157400</v>
      </c>
      <c r="J10" s="6">
        <v>3615130</v>
      </c>
      <c r="K10" s="6">
        <v>542270</v>
      </c>
      <c r="L10" s="6">
        <v>4157400</v>
      </c>
      <c r="M10" s="8" t="s">
        <v>113</v>
      </c>
    </row>
    <row r="11" spans="1:13" ht="78.75" x14ac:dyDescent="0.25">
      <c r="A11" s="4">
        <v>7</v>
      </c>
      <c r="B11" s="5" t="s">
        <v>120</v>
      </c>
      <c r="C11" s="5" t="s">
        <v>34</v>
      </c>
      <c r="D11" s="5" t="s">
        <v>108</v>
      </c>
      <c r="E11" s="5" t="s">
        <v>35</v>
      </c>
      <c r="F11" s="5" t="s">
        <v>36</v>
      </c>
      <c r="G11" s="6">
        <v>64522</v>
      </c>
      <c r="H11" s="6">
        <v>9678</v>
      </c>
      <c r="I11" s="6">
        <v>74200</v>
      </c>
      <c r="J11" s="6">
        <v>64522</v>
      </c>
      <c r="K11" s="6">
        <v>9678</v>
      </c>
      <c r="L11" s="6">
        <v>74200</v>
      </c>
      <c r="M11" s="8" t="s">
        <v>113</v>
      </c>
    </row>
    <row r="12" spans="1:13" ht="22.5" x14ac:dyDescent="0.25">
      <c r="A12" s="4">
        <v>8</v>
      </c>
      <c r="B12" s="5" t="s">
        <v>37</v>
      </c>
      <c r="C12" s="5" t="s">
        <v>38</v>
      </c>
      <c r="D12" s="5" t="s">
        <v>109</v>
      </c>
      <c r="E12" s="5" t="s">
        <v>39</v>
      </c>
      <c r="F12" s="5" t="s">
        <v>40</v>
      </c>
      <c r="G12" s="6">
        <v>34000</v>
      </c>
      <c r="H12" s="6">
        <v>10200</v>
      </c>
      <c r="I12" s="6">
        <v>44200</v>
      </c>
      <c r="J12" s="6">
        <v>34000</v>
      </c>
      <c r="K12" s="6">
        <v>10200</v>
      </c>
      <c r="L12" s="6">
        <v>44200</v>
      </c>
      <c r="M12" s="8" t="s">
        <v>113</v>
      </c>
    </row>
    <row r="13" spans="1:13" ht="56.25" x14ac:dyDescent="0.25">
      <c r="A13" s="4">
        <v>9</v>
      </c>
      <c r="B13" s="5" t="s">
        <v>41</v>
      </c>
      <c r="C13" s="5" t="s">
        <v>42</v>
      </c>
      <c r="D13" s="5" t="s">
        <v>110</v>
      </c>
      <c r="E13" s="5" t="s">
        <v>43</v>
      </c>
      <c r="F13" s="5" t="s">
        <v>44</v>
      </c>
      <c r="G13" s="6">
        <v>327130</v>
      </c>
      <c r="H13" s="6">
        <v>49070</v>
      </c>
      <c r="I13" s="6">
        <v>376200</v>
      </c>
      <c r="J13" s="6">
        <v>327130</v>
      </c>
      <c r="K13" s="6">
        <v>49070</v>
      </c>
      <c r="L13" s="6">
        <v>376200</v>
      </c>
      <c r="M13" s="8" t="s">
        <v>113</v>
      </c>
    </row>
    <row r="14" spans="1:13" ht="33.75" x14ac:dyDescent="0.25">
      <c r="A14" s="4">
        <v>10</v>
      </c>
      <c r="B14" s="5" t="s">
        <v>45</v>
      </c>
      <c r="C14" s="5" t="s">
        <v>46</v>
      </c>
      <c r="D14" s="5" t="s">
        <v>111</v>
      </c>
      <c r="E14" s="5" t="s">
        <v>47</v>
      </c>
      <c r="F14" s="5" t="s">
        <v>48</v>
      </c>
      <c r="G14" s="6">
        <v>31385</v>
      </c>
      <c r="H14" s="6">
        <v>9415</v>
      </c>
      <c r="I14" s="6">
        <v>40800</v>
      </c>
      <c r="J14" s="6">
        <v>31385</v>
      </c>
      <c r="K14" s="6">
        <v>9415</v>
      </c>
      <c r="L14" s="6">
        <v>40800</v>
      </c>
      <c r="M14" s="8" t="s">
        <v>113</v>
      </c>
    </row>
    <row r="15" spans="1:13" ht="51" x14ac:dyDescent="0.25">
      <c r="A15" s="4">
        <v>11</v>
      </c>
      <c r="B15" s="5" t="s">
        <v>49</v>
      </c>
      <c r="C15" s="5" t="s">
        <v>50</v>
      </c>
      <c r="D15" s="5" t="s">
        <v>106</v>
      </c>
      <c r="E15" s="5" t="s">
        <v>51</v>
      </c>
      <c r="F15" s="5" t="s">
        <v>52</v>
      </c>
      <c r="G15" s="6">
        <v>14000</v>
      </c>
      <c r="H15" s="6">
        <v>4200</v>
      </c>
      <c r="I15" s="6">
        <v>18200</v>
      </c>
      <c r="J15" s="7">
        <v>12154</v>
      </c>
      <c r="K15" s="7">
        <v>3646</v>
      </c>
      <c r="L15" s="7">
        <v>15800</v>
      </c>
      <c r="M15" s="9" t="s">
        <v>115</v>
      </c>
    </row>
    <row r="16" spans="1:13" ht="45" x14ac:dyDescent="0.25">
      <c r="A16" s="4">
        <v>12</v>
      </c>
      <c r="B16" s="5" t="s">
        <v>53</v>
      </c>
      <c r="C16" s="5" t="s">
        <v>54</v>
      </c>
      <c r="D16" s="5" t="s">
        <v>105</v>
      </c>
      <c r="E16" s="5" t="s">
        <v>55</v>
      </c>
      <c r="F16" s="5" t="s">
        <v>56</v>
      </c>
      <c r="G16" s="6">
        <v>1318087</v>
      </c>
      <c r="H16" s="6">
        <v>197713</v>
      </c>
      <c r="I16" s="6">
        <v>1515800</v>
      </c>
      <c r="J16" s="6">
        <v>1318087</v>
      </c>
      <c r="K16" s="6">
        <v>197713</v>
      </c>
      <c r="L16" s="6">
        <v>1515800</v>
      </c>
      <c r="M16" s="8" t="s">
        <v>113</v>
      </c>
    </row>
    <row r="17" spans="1:13" ht="22.5" x14ac:dyDescent="0.25">
      <c r="A17" s="4">
        <v>13</v>
      </c>
      <c r="B17" s="5" t="s">
        <v>57</v>
      </c>
      <c r="C17" s="5" t="s">
        <v>58</v>
      </c>
      <c r="D17" s="5" t="s">
        <v>111</v>
      </c>
      <c r="E17" s="5" t="s">
        <v>59</v>
      </c>
      <c r="F17" s="5" t="s">
        <v>60</v>
      </c>
      <c r="G17" s="6">
        <v>5154</v>
      </c>
      <c r="H17" s="6">
        <v>1546</v>
      </c>
      <c r="I17" s="6">
        <v>6700</v>
      </c>
      <c r="J17" s="6">
        <v>5154</v>
      </c>
      <c r="K17" s="6">
        <v>1546</v>
      </c>
      <c r="L17" s="6">
        <v>6700</v>
      </c>
      <c r="M17" s="8" t="s">
        <v>113</v>
      </c>
    </row>
    <row r="18" spans="1:13" ht="33.75" x14ac:dyDescent="0.25">
      <c r="A18" s="4">
        <v>14</v>
      </c>
      <c r="B18" s="5" t="s">
        <v>61</v>
      </c>
      <c r="C18" s="5" t="s">
        <v>62</v>
      </c>
      <c r="D18" s="5" t="s">
        <v>104</v>
      </c>
      <c r="E18" s="5" t="s">
        <v>63</v>
      </c>
      <c r="F18" s="5" t="s">
        <v>63</v>
      </c>
      <c r="G18" s="6">
        <v>24308</v>
      </c>
      <c r="H18" s="6">
        <v>7292</v>
      </c>
      <c r="I18" s="6">
        <v>31600</v>
      </c>
      <c r="J18" s="6">
        <v>24308</v>
      </c>
      <c r="K18" s="6">
        <v>7292</v>
      </c>
      <c r="L18" s="6">
        <v>31600</v>
      </c>
      <c r="M18" s="8" t="s">
        <v>113</v>
      </c>
    </row>
    <row r="19" spans="1:13" ht="33.75" x14ac:dyDescent="0.25">
      <c r="A19" s="4">
        <v>15</v>
      </c>
      <c r="B19" s="5" t="s">
        <v>64</v>
      </c>
      <c r="C19" s="5" t="s">
        <v>65</v>
      </c>
      <c r="D19" s="5" t="s">
        <v>111</v>
      </c>
      <c r="E19" s="5" t="s">
        <v>66</v>
      </c>
      <c r="F19" s="5" t="s">
        <v>67</v>
      </c>
      <c r="G19" s="6">
        <v>7991130</v>
      </c>
      <c r="H19" s="6">
        <v>1198670</v>
      </c>
      <c r="I19" s="6">
        <v>9189800</v>
      </c>
      <c r="J19" s="6">
        <v>7991130</v>
      </c>
      <c r="K19" s="6">
        <v>1198670</v>
      </c>
      <c r="L19" s="6">
        <v>9189800</v>
      </c>
      <c r="M19" s="8" t="s">
        <v>113</v>
      </c>
    </row>
    <row r="20" spans="1:13" ht="67.5" x14ac:dyDescent="0.25">
      <c r="A20" s="4">
        <v>16</v>
      </c>
      <c r="B20" s="5" t="s">
        <v>68</v>
      </c>
      <c r="C20" s="5" t="s">
        <v>69</v>
      </c>
      <c r="D20" s="5" t="s">
        <v>111</v>
      </c>
      <c r="E20" s="5" t="s">
        <v>70</v>
      </c>
      <c r="F20" s="5" t="s">
        <v>71</v>
      </c>
      <c r="G20" s="6">
        <v>17077</v>
      </c>
      <c r="H20" s="6">
        <v>5123</v>
      </c>
      <c r="I20" s="6">
        <v>22200</v>
      </c>
      <c r="J20" s="7">
        <v>17077</v>
      </c>
      <c r="K20" s="7">
        <f t="shared" ref="K20:K28" si="0">L20-J20</f>
        <v>5123</v>
      </c>
      <c r="L20" s="7">
        <v>22200</v>
      </c>
      <c r="M20" s="8" t="s">
        <v>113</v>
      </c>
    </row>
    <row r="21" spans="1:13" ht="56.25" x14ac:dyDescent="0.25">
      <c r="A21" s="4">
        <v>17</v>
      </c>
      <c r="B21" s="5" t="s">
        <v>121</v>
      </c>
      <c r="C21" s="5" t="s">
        <v>72</v>
      </c>
      <c r="D21" s="5" t="s">
        <v>111</v>
      </c>
      <c r="E21" s="5" t="s">
        <v>73</v>
      </c>
      <c r="F21" s="5" t="s">
        <v>74</v>
      </c>
      <c r="G21" s="6">
        <v>1020000.0000000001</v>
      </c>
      <c r="H21" s="6">
        <v>152999.99999999988</v>
      </c>
      <c r="I21" s="6">
        <v>1173000</v>
      </c>
      <c r="J21" s="7">
        <f>L21/1.15</f>
        <v>1020000.0000000001</v>
      </c>
      <c r="K21" s="7">
        <f t="shared" si="0"/>
        <v>152999.99999999988</v>
      </c>
      <c r="L21" s="7">
        <v>1173000</v>
      </c>
      <c r="M21" s="8" t="s">
        <v>113</v>
      </c>
    </row>
    <row r="22" spans="1:13" ht="33.75" x14ac:dyDescent="0.25">
      <c r="A22" s="4">
        <v>18</v>
      </c>
      <c r="B22" s="5" t="s">
        <v>75</v>
      </c>
      <c r="C22" s="5" t="s">
        <v>76</v>
      </c>
      <c r="D22" s="5" t="s">
        <v>111</v>
      </c>
      <c r="E22" s="5" t="s">
        <v>77</v>
      </c>
      <c r="F22" s="5" t="s">
        <v>78</v>
      </c>
      <c r="G22" s="6">
        <v>22615</v>
      </c>
      <c r="H22" s="6">
        <v>6785</v>
      </c>
      <c r="I22" s="6">
        <v>29400</v>
      </c>
      <c r="J22" s="7">
        <v>22615</v>
      </c>
      <c r="K22" s="7">
        <f t="shared" si="0"/>
        <v>6785</v>
      </c>
      <c r="L22" s="7">
        <v>29400</v>
      </c>
      <c r="M22" s="8" t="s">
        <v>113</v>
      </c>
    </row>
    <row r="23" spans="1:13" ht="56.25" x14ac:dyDescent="0.25">
      <c r="A23" s="4">
        <v>19</v>
      </c>
      <c r="B23" s="5" t="s">
        <v>79</v>
      </c>
      <c r="C23" s="5" t="s">
        <v>80</v>
      </c>
      <c r="D23" s="5" t="s">
        <v>106</v>
      </c>
      <c r="E23" s="5" t="s">
        <v>81</v>
      </c>
      <c r="F23" s="5" t="s">
        <v>82</v>
      </c>
      <c r="G23" s="6">
        <v>589130</v>
      </c>
      <c r="H23" s="6">
        <v>88370</v>
      </c>
      <c r="I23" s="6">
        <v>677500</v>
      </c>
      <c r="J23" s="7">
        <v>589130</v>
      </c>
      <c r="K23" s="7">
        <f t="shared" si="0"/>
        <v>88370</v>
      </c>
      <c r="L23" s="7">
        <v>677500</v>
      </c>
      <c r="M23" s="8" t="s">
        <v>113</v>
      </c>
    </row>
    <row r="24" spans="1:13" ht="78.75" x14ac:dyDescent="0.25">
      <c r="A24" s="4">
        <v>20</v>
      </c>
      <c r="B24" s="5" t="s">
        <v>83</v>
      </c>
      <c r="C24" s="5" t="s">
        <v>84</v>
      </c>
      <c r="D24" s="5" t="s">
        <v>104</v>
      </c>
      <c r="E24" s="5" t="s">
        <v>85</v>
      </c>
      <c r="F24" s="5" t="s">
        <v>86</v>
      </c>
      <c r="G24" s="6">
        <v>70000</v>
      </c>
      <c r="H24" s="6">
        <v>10500</v>
      </c>
      <c r="I24" s="6">
        <v>80500</v>
      </c>
      <c r="J24" s="7">
        <f>L24/1.15</f>
        <v>70000</v>
      </c>
      <c r="K24" s="7">
        <f t="shared" si="0"/>
        <v>10500</v>
      </c>
      <c r="L24" s="7">
        <v>80500</v>
      </c>
      <c r="M24" s="8" t="s">
        <v>113</v>
      </c>
    </row>
    <row r="25" spans="1:13" x14ac:dyDescent="0.25">
      <c r="A25" s="4">
        <v>21</v>
      </c>
      <c r="B25" s="5" t="s">
        <v>87</v>
      </c>
      <c r="C25" s="5" t="s">
        <v>88</v>
      </c>
      <c r="D25" s="5" t="s">
        <v>104</v>
      </c>
      <c r="E25" s="5" t="s">
        <v>89</v>
      </c>
      <c r="F25" s="5" t="s">
        <v>90</v>
      </c>
      <c r="G25" s="6">
        <v>30000</v>
      </c>
      <c r="H25" s="6">
        <v>9000</v>
      </c>
      <c r="I25" s="6">
        <v>39000</v>
      </c>
      <c r="J25" s="7">
        <f>L25/1.3</f>
        <v>30000</v>
      </c>
      <c r="K25" s="7">
        <f t="shared" si="0"/>
        <v>9000</v>
      </c>
      <c r="L25" s="7">
        <v>39000</v>
      </c>
      <c r="M25" s="8" t="s">
        <v>113</v>
      </c>
    </row>
    <row r="26" spans="1:13" ht="56.25" x14ac:dyDescent="0.25">
      <c r="A26" s="4">
        <v>22</v>
      </c>
      <c r="B26" s="5" t="s">
        <v>91</v>
      </c>
      <c r="C26" s="5" t="s">
        <v>92</v>
      </c>
      <c r="D26" s="5" t="s">
        <v>111</v>
      </c>
      <c r="E26" s="5" t="s">
        <v>93</v>
      </c>
      <c r="F26" s="5" t="s">
        <v>94</v>
      </c>
      <c r="G26" s="6">
        <v>144609</v>
      </c>
      <c r="H26" s="6">
        <v>21691</v>
      </c>
      <c r="I26" s="6">
        <v>166300</v>
      </c>
      <c r="J26" s="7">
        <v>144609</v>
      </c>
      <c r="K26" s="7">
        <f t="shared" si="0"/>
        <v>21691</v>
      </c>
      <c r="L26" s="7">
        <v>166300</v>
      </c>
      <c r="M26" s="8" t="s">
        <v>113</v>
      </c>
    </row>
    <row r="27" spans="1:13" ht="22.5" x14ac:dyDescent="0.25">
      <c r="A27" s="4">
        <v>23</v>
      </c>
      <c r="B27" s="5" t="s">
        <v>95</v>
      </c>
      <c r="C27" s="5" t="s">
        <v>96</v>
      </c>
      <c r="D27" s="5" t="s">
        <v>104</v>
      </c>
      <c r="E27" s="5" t="s">
        <v>97</v>
      </c>
      <c r="F27" s="5" t="s">
        <v>98</v>
      </c>
      <c r="G27" s="6">
        <v>15692</v>
      </c>
      <c r="H27" s="6">
        <v>4708</v>
      </c>
      <c r="I27" s="6">
        <v>20400</v>
      </c>
      <c r="J27" s="7">
        <v>15692</v>
      </c>
      <c r="K27" s="7">
        <f t="shared" si="0"/>
        <v>4708</v>
      </c>
      <c r="L27" s="7">
        <v>20400</v>
      </c>
      <c r="M27" s="8" t="s">
        <v>113</v>
      </c>
    </row>
    <row r="28" spans="1:13" ht="56.25" x14ac:dyDescent="0.25">
      <c r="A28" s="4">
        <v>24</v>
      </c>
      <c r="B28" s="5" t="s">
        <v>99</v>
      </c>
      <c r="C28" s="5" t="s">
        <v>100</v>
      </c>
      <c r="D28" s="5" t="s">
        <v>104</v>
      </c>
      <c r="E28" s="5" t="s">
        <v>101</v>
      </c>
      <c r="F28" s="5" t="s">
        <v>102</v>
      </c>
      <c r="G28" s="6">
        <v>176522</v>
      </c>
      <c r="H28" s="6">
        <f>I28-G28</f>
        <v>26478</v>
      </c>
      <c r="I28" s="6">
        <v>203000</v>
      </c>
      <c r="J28" s="7">
        <v>146522</v>
      </c>
      <c r="K28" s="7">
        <f t="shared" si="0"/>
        <v>21978</v>
      </c>
      <c r="L28" s="7">
        <v>168500</v>
      </c>
      <c r="M28" s="9" t="s">
        <v>114</v>
      </c>
    </row>
    <row r="29" spans="1:13" x14ac:dyDescent="0.25">
      <c r="A29" s="16" t="s">
        <v>116</v>
      </c>
      <c r="B29" s="16" t="s">
        <v>116</v>
      </c>
      <c r="C29" s="17" t="s">
        <v>116</v>
      </c>
      <c r="D29" s="17" t="s">
        <v>116</v>
      </c>
      <c r="E29" s="17" t="s">
        <v>116</v>
      </c>
      <c r="F29" s="17" t="s">
        <v>116</v>
      </c>
      <c r="G29" s="18">
        <f t="shared" ref="G29:L29" si="1">SUM(G5:G28)</f>
        <v>23440127</v>
      </c>
      <c r="H29" s="18">
        <f t="shared" si="1"/>
        <v>3556473</v>
      </c>
      <c r="I29" s="18">
        <f t="shared" si="1"/>
        <v>26996600</v>
      </c>
      <c r="J29" s="13">
        <f t="shared" si="1"/>
        <v>23408281</v>
      </c>
      <c r="K29" s="13">
        <f t="shared" si="1"/>
        <v>3551419</v>
      </c>
      <c r="L29" s="13">
        <f t="shared" si="1"/>
        <v>26959700</v>
      </c>
      <c r="M29" s="16" t="s">
        <v>116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1">
    <mergeCell ref="A2:M2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4B96D332FC7141A29D9E8E91131829" ma:contentTypeVersion="2" ma:contentTypeDescription="Create a new document." ma:contentTypeScope="" ma:versionID="d2b620809ba1a66f3ad2018eb0f3687f">
  <xsd:schema xmlns:xsd="http://www.w3.org/2001/XMLSchema" xmlns:xs="http://www.w3.org/2001/XMLSchema" xmlns:p="http://schemas.microsoft.com/office/2006/metadata/properties" xmlns:ns2="c559021f-e2bd-448f-8931-f0c40bf428dd" targetNamespace="http://schemas.microsoft.com/office/2006/metadata/properties" ma:root="true" ma:fieldsID="be246b48de917b3995ab77247dd2356b" ns2:_="">
    <xsd:import namespace="c559021f-e2bd-448f-8931-f0c40bf428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9021f-e2bd-448f-8931-f0c40bf42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F9F639-7135-45BD-80FA-C1F7887D5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9021f-e2bd-448f-8931-f0c40bf428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3B66D-904B-421E-9CBE-CE306BF3E0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559021f-e2bd-448f-8931-f0c40bf428d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47FFFF-6786-4239-9CFB-37062008D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cp:lastPrinted>2020-07-29T05:42:55Z</cp:lastPrinted>
  <dcterms:created xsi:type="dcterms:W3CDTF">2020-07-27T09:32:06Z</dcterms:created>
  <dcterms:modified xsi:type="dcterms:W3CDTF">2020-07-29T06:38:07Z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0x010100CF4B96D332FC7141A29D9E8E91131829</vt:lpwstr>
  </property>
</Properties>
</file>