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985" tabRatio="440" activeTab="0"/>
  </bookViews>
  <sheets>
    <sheet name="List1" sheetId="1" r:id="rId1"/>
  </sheets>
  <definedNames>
    <definedName name="_xlnm.Print_Titles" localSheetId="0">'List1'!$4:$4</definedName>
  </definedNames>
  <calcPr fullCalcOnLoad="1"/>
</workbook>
</file>

<file path=xl/sharedStrings.xml><?xml version="1.0" encoding="utf-8"?>
<sst xmlns="http://schemas.openxmlformats.org/spreadsheetml/2006/main" count="286" uniqueCount="160">
  <si>
    <t>Adresa/sídlo</t>
  </si>
  <si>
    <t>Název projektu/účel</t>
  </si>
  <si>
    <t>Podíl dotace na nákladech projektu v %</t>
  </si>
  <si>
    <t>Příjemce dotace/ žadatel</t>
  </si>
  <si>
    <t>Poř. číslo</t>
  </si>
  <si>
    <t>IČ</t>
  </si>
  <si>
    <t>Kód banky</t>
  </si>
  <si>
    <t>Bankovní účet</t>
  </si>
  <si>
    <t>00296414</t>
  </si>
  <si>
    <t>Obec Třemešná</t>
  </si>
  <si>
    <t>Třemešná 304</t>
  </si>
  <si>
    <t>79382</t>
  </si>
  <si>
    <t>Třemešná</t>
  </si>
  <si>
    <t>Odstavná plocha pro návštěvníky úzkorozchodné trati</t>
  </si>
  <si>
    <t>1848185369</t>
  </si>
  <si>
    <t>0800</t>
  </si>
  <si>
    <t>Revitalizace továrního areálu-II.etapa</t>
  </si>
  <si>
    <t>75137925</t>
  </si>
  <si>
    <t>Mikroregion - Sdružení obcí Osoblažska</t>
  </si>
  <si>
    <t>Na Náměstí 106</t>
  </si>
  <si>
    <t>79399</t>
  </si>
  <si>
    <t>Osoblaha</t>
  </si>
  <si>
    <t>94-4411771</t>
  </si>
  <si>
    <t>0710</t>
  </si>
  <si>
    <t>00295876</t>
  </si>
  <si>
    <t>Obec Bohušov</t>
  </si>
  <si>
    <t>15</t>
  </si>
  <si>
    <t>Bohušov</t>
  </si>
  <si>
    <t>94-6011771</t>
  </si>
  <si>
    <t>00296279</t>
  </si>
  <si>
    <t>Obec Osoblaha</t>
  </si>
  <si>
    <t>Rekonstrukce bytového domu Osoblaha</t>
  </si>
  <si>
    <t>94-3013771</t>
  </si>
  <si>
    <t>6</t>
  </si>
  <si>
    <t>00576093</t>
  </si>
  <si>
    <t>Obec Slezské Pavlovice</t>
  </si>
  <si>
    <t>16</t>
  </si>
  <si>
    <t>Slezské Pavlovice</t>
  </si>
  <si>
    <t>Rekonstrukce bytového domu v obci Slezské Pavlovice</t>
  </si>
  <si>
    <t>1855304389</t>
  </si>
  <si>
    <t>00576115</t>
  </si>
  <si>
    <t>Obec Dívčí Hrad</t>
  </si>
  <si>
    <t>64</t>
  </si>
  <si>
    <t>Dívčí Hrad</t>
  </si>
  <si>
    <t>Rezidenční bydlení_II. etapa</t>
  </si>
  <si>
    <t>266060318</t>
  </si>
  <si>
    <t>0300</t>
  </si>
  <si>
    <t>Vybavení pro svazek obcí</t>
  </si>
  <si>
    <t>Výměna oken na bytových domech v Bohušově</t>
  </si>
  <si>
    <t>00576107</t>
  </si>
  <si>
    <t>Obec Hlinka</t>
  </si>
  <si>
    <t>25</t>
  </si>
  <si>
    <t>Hlinka</t>
  </si>
  <si>
    <t>Výstavba nových bytových jednotek v č. p. 1 a 78</t>
  </si>
  <si>
    <t>94-4219771</t>
  </si>
  <si>
    <t>Vybudování multifunkčního podnikatelského objektu</t>
  </si>
  <si>
    <t>00576123</t>
  </si>
  <si>
    <t>Obec Petrovice</t>
  </si>
  <si>
    <t>34</t>
  </si>
  <si>
    <t>79384</t>
  </si>
  <si>
    <t>Petrovice</t>
  </si>
  <si>
    <t>Rekonstrukce společenských prostor aktivního i pasivního odpočinku v obci Petrovice</t>
  </si>
  <si>
    <t>94-1915771</t>
  </si>
  <si>
    <t>00635537</t>
  </si>
  <si>
    <t>Obec Kružberk</t>
  </si>
  <si>
    <t>84</t>
  </si>
  <si>
    <t>74786</t>
  </si>
  <si>
    <t>Kružberk</t>
  </si>
  <si>
    <t>Rekonstrukce objektu č. p. 100 v obci Kružberk - I. etapa</t>
  </si>
  <si>
    <t>24322821</t>
  </si>
  <si>
    <t>0100</t>
  </si>
  <si>
    <t>00635529</t>
  </si>
  <si>
    <t>Obec Staré Těchanovice</t>
  </si>
  <si>
    <t>48</t>
  </si>
  <si>
    <t>74901</t>
  </si>
  <si>
    <t>Staré Těchanovice</t>
  </si>
  <si>
    <t>Rekonstrukce objektů občanské vybavenosti</t>
  </si>
  <si>
    <t>18723821</t>
  </si>
  <si>
    <t>00635383</t>
  </si>
  <si>
    <t>Obec Radkov</t>
  </si>
  <si>
    <t>58</t>
  </si>
  <si>
    <t>74784</t>
  </si>
  <si>
    <t>Radkov</t>
  </si>
  <si>
    <t>Víceúčelové hřiště v obci Radkov</t>
  </si>
  <si>
    <t>18125821</t>
  </si>
  <si>
    <t>00296228</t>
  </si>
  <si>
    <t>Město Město Albrechtice</t>
  </si>
  <si>
    <t>nám. ČSA 10/27</t>
  </si>
  <si>
    <t>79395</t>
  </si>
  <si>
    <t>Město Albrechtice</t>
  </si>
  <si>
    <t>Info-kavárna</t>
  </si>
  <si>
    <t>94-5019771</t>
  </si>
  <si>
    <t>00300420</t>
  </si>
  <si>
    <t>Obec Melč</t>
  </si>
  <si>
    <t>Melč</t>
  </si>
  <si>
    <t>Rekonstrukce fasády a střechy objektu DPS Melč - Mokřinky</t>
  </si>
  <si>
    <t>94-1219821</t>
  </si>
  <si>
    <t>00296333</t>
  </si>
  <si>
    <t>Obec Slezské Rudoltice</t>
  </si>
  <si>
    <t>79397</t>
  </si>
  <si>
    <t>Slezské Rudoltice</t>
  </si>
  <si>
    <t>Rekonstrukce kotelny společně s výměnou otopné soustavy a zdrojem vytápění v bytovém domě č.p. 116 a 117 v obci Slezské Rudoltice</t>
  </si>
  <si>
    <t>1848175339</t>
  </si>
  <si>
    <t>00635391</t>
  </si>
  <si>
    <t>Obec Moravice</t>
  </si>
  <si>
    <t>Moravice 34</t>
  </si>
  <si>
    <t>Moravice</t>
  </si>
  <si>
    <t>Rekonstrukce stropu kulturního domu</t>
  </si>
  <si>
    <t>1855975369</t>
  </si>
  <si>
    <t>00849740</t>
  </si>
  <si>
    <t>Obec Větřkovice</t>
  </si>
  <si>
    <t>197</t>
  </si>
  <si>
    <t>74743</t>
  </si>
  <si>
    <t>Větřkovice</t>
  </si>
  <si>
    <t>Rekonstrukce sportovně společenského areálu</t>
  </si>
  <si>
    <t>94-718821</t>
  </si>
  <si>
    <t>00299898</t>
  </si>
  <si>
    <t>Město Budišov nad Budišovkou</t>
  </si>
  <si>
    <t>Halaškovo náměstí 2</t>
  </si>
  <si>
    <t>74787</t>
  </si>
  <si>
    <t>Budišov nad Budišovkou</t>
  </si>
  <si>
    <t>SportParkBnB - I. etapa: skatepark</t>
  </si>
  <si>
    <t>190253817</t>
  </si>
  <si>
    <t>Náhradní projekt č.</t>
  </si>
  <si>
    <t>Požadované prostředky z rozpočtu kraje</t>
  </si>
  <si>
    <t>Zůstatek alokace</t>
  </si>
  <si>
    <t>1.1.2020 - 30.6.2022</t>
  </si>
  <si>
    <t>Časové použití od - do</t>
  </si>
  <si>
    <t xml:space="preserve">Celkové plánované náklady projektu </t>
  </si>
  <si>
    <t>Počet obyvatel</t>
  </si>
  <si>
    <t>Formální kritéria</t>
  </si>
  <si>
    <t>Kritéria přijatelnosti</t>
  </si>
  <si>
    <t>Typ projektu</t>
  </si>
  <si>
    <t>V pořádku</t>
  </si>
  <si>
    <t>doporučit ke schválení</t>
  </si>
  <si>
    <t>Výsledek hodnocení formálních kritérií a kritérií přijatelnosti</t>
  </si>
  <si>
    <t>Popis projektu</t>
  </si>
  <si>
    <t>doporučit ke schválení jako náhradní projekt</t>
  </si>
  <si>
    <t>a</t>
  </si>
  <si>
    <t>b</t>
  </si>
  <si>
    <t>Cílem projektu je rekonstrukce a dostavba řadového bytového domu, který je ve vlastnictví obce Osoblaha. Obec Osoblaha je
vlastníkem soustavy těchto řadových domů, které pronajímá co by rodinné domy občanům. Bohužel jeden z těchto domů nebyl
dostavěn a je již řadu let nevyužit.</t>
  </si>
  <si>
    <t>Rekonstrukce společenských prostor aktivního i pasivního odpočinku v obci Petrovice včetně podlahové krytiny a otopné soustavy</t>
  </si>
  <si>
    <t>Díky realizaci projektu dojde ke zkrášlení a zpříjemnění prostředí, které mohou navštěvovat a využívat občané všech věkových kategorií. Nové hřiště rozšíří možnosti trávení aktivního volného času. Hřiště bude splňovat všechny bezpečnostní požadavky, které
jsou na tento druh infrastruktury kladeny. Důvodem podání této žádosti je především absence tohoto prvku v obci a iniciativy občanů k jeho výstavbě.</t>
  </si>
  <si>
    <t>Cílem předkládané žádosti je realizace stavebního záměru rekonstrukce střešní krytiny a fasády u objektu domova s pečovatelskou službou v katastrálním území obce Melč, resp. v místní části Mokřinky. Celý objekt DPS je tvořen samostatnými bytovými jednotkami (jež jsou plně ve vlastnictví žadatele - obce Melč), které jsou určeny pro zdravotně postižené občany nebo pro poživatele starobního či plně invalidního důchodu, kteří potřebují pomoc pečovatelské služby.</t>
  </si>
  <si>
    <t>Myšlenkou projektového záměru je zajistit kvalitní a cenově dostupné bydlení pro všechny potenciální skupiny obyvatelstva (tzn. mladé rodiny s dětmi, senioři, samoživitelky a další). Cílem tohoto projektu je tak rekonstrukce strojovny/kotelny společně s výměnou zdroje tepla za účelem zajištění vytápění (včetně pořízení a instalace otopných těles) a zajištění ohřevu teplé vody v bytech bytového domu, který má dva vchody, č.p. 116 a 117, k.ú. Slezské Rudoltice. Tato rekonstrukce strojovny, výměna zdroje tepla a otopných těles spolu s dalšími pracemi, které na daných bytových domech probíhají, zajistí potřebné bydlení pro cílové skupiny.</t>
  </si>
  <si>
    <t>Předkládaná žádost je dílčí částí celkové plánované komplexní rekonstrukce sportovně-společenského areálu v obci Větřkovice. Tato celková komplexní rekonstrukce má přitom několik dílčích etap (zejména demolice stávajícího objektu v místě realizace, výstavba
zázemí pro sportovce vč. nadstřešení shromažďovacího prostoru, výstavba zázemí pro širokou veřejnost vč. nadstřešení společenskokulturního prostoru, sadové úpravy lokality, apod.), jejichž naplněním bude vytvořena zcela nová infrastruktura (zázemí) pro sportovní a společensko-kulturní činnost obyvatel obce.</t>
  </si>
  <si>
    <t>Potenciální zájemci o bydlení získají v obci možnost jiného stylu a způsobu bydlení. Nebudou odkázáni jen na bydlení v BD a bytových jednotkách, ale budou moci využít i bydlení v nájemních rodinných domech a dopřát si tak vyšší standard. To je předpoklad pro
přilákání nových majetnějších obyvatel do odlehlé sociálně vyloučené obce.</t>
  </si>
  <si>
    <t>V současné době je budova v dezolátním stavu, což dokazuje i skutečnost, že nemovitost je využívána (obydlená) pouze z části. Žadatel již delší dobu plánuje odkup této nemovitosti a její následnou rekonstrukci (zateplení). Je zamýšleno, že i po realizaci projektu bude budova sloužit ke stávajícímu účelu, tj. jako bytový dům.</t>
  </si>
  <si>
    <t>Žadatel plánuje pořízení mobilního pódia na přívěsném vozíku a velkokapacitní stan. Zařízení bude užíváno členskými obcemi, jejich příspěvkovými organizacemi a neziskovými složkami na různé společenské, kulturní a sportovní akce. Pořízené vybavení bude dále žadatel využívat i v případě pořádání vlastních akcí pro širokou veřejnost</t>
  </si>
  <si>
    <t>Obec Bohušov má v majetku celkem 15 bytových domů. Cílem projektu je výměna oken na těchto bytových domech. Protože odhadovaná cena výměny všech oken je cca 5 mil., bude výměna rozdělena na dvě etapy</t>
  </si>
  <si>
    <t>Vzhledem k četným žádostem o bydlení, se obec Hlinka rozhodla v roce 2020 zrekonstruovat stávající byty z vlastních i jiných zdrojů a nyní má záměr přestavět a vybudovat v tomto objektu další nové byty - z bývalé jídelny, kuchyně a kanceláře. V obci je nedostatek startovacích bytů pro mladé. Od zajištění kvalitního venkovského bydlení si obec Hlinka slibuje příliv nových mladých obyvatel zpět do obce.</t>
  </si>
  <si>
    <t>Objekt pro drobnou průmyslovou výrobu získala obec Hlinka v roce 2019 směnou majetku. Objekt je výrazně zdevastován, ale funkční, a pro další užívání potřebuje celkovou rekonstrukci. Po provedeném průzkumu obec odhaduje vytvoření 5-8 pracovních míst s ohledem na druh podnikání.</t>
  </si>
  <si>
    <t>II. etapa revitalizace továrního areálu navazuje na I. etapu, při které byly v areálu vyměněny staré páteřní rozvody elektrických kabelů a vodovodního řádu za nové materiály, které odpovídají současným technickým normám. Hlavním předmětem II. etapy revitalizace je oprava střechy administrativní budovy areálu. Jde o dvoupatrovou zděnou budovu, ve které jsou prostory bývalých šaten pro zaměstnance továrny, prostory kanceláří, a skladovací prostory</t>
  </si>
  <si>
    <t>Cílem projektu je vybudování zpevněné odstavné plochy pro potřeby návštěvníků úzkorozchodné trati jako místa aktivního a pasivního odpočinku. Úzkorozchodná trať je u návštěvníků populární zejména svým parním provozem</t>
  </si>
  <si>
    <t>Předmětem žádosti o dotaci je kompletní rekonstrukce sociálních zařízení a ČOV (septiku) budovy bývalé ZŠ v obci Kružberk. Celková rekonstrukce objektu je několika-fázovým projektem, jehož cílem je vytvoření objektu občanské vybavenosti s komplexním využitím.</t>
  </si>
  <si>
    <t>Cílem předkládaného projektu obce Staré Těchanovice je rekonstrukce částí objektů občanské vybavenosti. Účelem je dokončit rozsáhlé rekonstrukční práce, které umožní další fungování objektů pro potřeby občanů a také návštěvníků obce. Prvním objektem je
bytový dům ve vlastnictví obce, která nyní provádí na celém objektu rozsáhlou rekonstrukci umožňující vznik 4 bytových jednotek pro sociálně slabé.</t>
  </si>
  <si>
    <t>Předmětem předkládané žádosti o dotaci je kompletní rekonstrukce havarijního stavu stropu, stropních konstrukcí a podlahy kulturního domu. Cílem je tak napravit havarijní stav objektu, který je pro občany obce a návštěvníky stěžejním prvkem občanské vybavenosti a nemá zde vhodnou zastupující alternativu. Kulturní dům je v důsledku havarijního stavu uzavřen a pro uživatele nepřístupný, jeho další užívání již není možné a pro uživatele by bylo zcela nebezpečné.</t>
  </si>
  <si>
    <t>Cílem předkládaného projektu je vybudování I. etapy SportParkuBnB - skateparku - místa aktivního odpočinu především pro dospívající děti a mládež - na parc. č. 477/11 k. ú. Budišov nad Budišovkou. Lokalita plánovaného SportParkuBnB se nachází na veřejném, volně přístupném místě poblíž stávajícího dětského hřiště a v těsné blízkosti multifunkční sportovní haly, fotbalového hřiště a venkovních tenisových kurtů. Na místě plánovaného SportParkuBnB je v současné době zanedbaná, nevyužívaná plocha zarostlá plevelem se zbytky stavební suti. Celá parcela je plně ve vlastnictví žadatele.</t>
  </si>
  <si>
    <t>Cílem projektu je zajistit prostory pro vybudování kavárny v Městě Albrechticích. Tato kavárna by zároveň sloužila jako provozovna infocentra. Jak kavárna, tak infocentrum, v současné době v Městě Albrechticích nikdo neprovozuje. Jednalo by se o prostory v památkově chráněné budově, tzv. Měšťanském domě, v přízemí, s přístupem i pro invalidní, a to přímo v centru města, na náměstí.</t>
  </si>
  <si>
    <t>Příloha č. 2 - seznam náhradních žadatelů v rámci krajského dotačního programu Podpora znevýhodněných oblastí Moravskoslezského kraje 2020</t>
  </si>
</sst>
</file>

<file path=xl/styles.xml><?xml version="1.0" encoding="utf-8"?>
<styleSheet xmlns="http://schemas.openxmlformats.org/spreadsheetml/2006/main">
  <numFmts count="1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00\ &quot;Kč&quot;"/>
    <numFmt numFmtId="167" formatCode="#,##0\ &quot;Kč&quot;"/>
  </numFmts>
  <fonts count="44">
    <font>
      <sz val="10"/>
      <name val="Arial"/>
      <family val="0"/>
    </font>
    <font>
      <sz val="8"/>
      <name val="Arial"/>
      <family val="0"/>
    </font>
    <font>
      <b/>
      <sz val="8"/>
      <name val="Tahoma"/>
      <family val="2"/>
    </font>
    <font>
      <sz val="8"/>
      <name val="Tahoma"/>
      <family val="2"/>
    </font>
    <font>
      <b/>
      <sz val="10"/>
      <name val="Tahoma"/>
      <family val="2"/>
    </font>
    <font>
      <u val="single"/>
      <sz val="10"/>
      <color indexed="12"/>
      <name val="Arial"/>
      <family val="0"/>
    </font>
    <font>
      <u val="single"/>
      <sz val="10"/>
      <color indexed="36"/>
      <name val="Arial"/>
      <family val="0"/>
    </font>
    <font>
      <sz val="10"/>
      <name val="Tahoma"/>
      <family val="2"/>
    </font>
    <font>
      <b/>
      <sz val="11"/>
      <name val="Tahoma"/>
      <family val="2"/>
    </font>
    <font>
      <b/>
      <sz val="14"/>
      <name val="Tahoma"/>
      <family val="2"/>
    </font>
    <font>
      <sz val="11"/>
      <color indexed="8"/>
      <name val="Calibri"/>
      <family val="2"/>
    </font>
    <font>
      <b/>
      <sz val="11"/>
      <color indexed="8"/>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Calibri"/>
      <family val="2"/>
    </font>
    <font>
      <sz val="11"/>
      <color theme="1"/>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57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3" tint="0.7999799847602844"/>
        <bgColor indexed="64"/>
      </patternFill>
    </fill>
  </fills>
  <borders count="39">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thin"/>
      <top style="medium"/>
      <bottom style="medium"/>
    </border>
    <border>
      <left>
        <color indexed="63"/>
      </left>
      <right style="thin"/>
      <top style="medium"/>
      <bottom style="medium"/>
    </border>
    <border>
      <left style="thin"/>
      <right style="medium"/>
      <top style="medium"/>
      <bottom style="medium"/>
    </border>
    <border>
      <left>
        <color indexed="63"/>
      </left>
      <right>
        <color indexed="63"/>
      </right>
      <top>
        <color indexed="63"/>
      </top>
      <bottom style="double"/>
    </border>
    <border>
      <left style="medium"/>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medium"/>
      <top style="thin"/>
      <bottom style="medium"/>
    </border>
    <border>
      <left style="thin"/>
      <right style="thin"/>
      <top style="medium"/>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medium"/>
      <top style="thin"/>
      <bottom>
        <color indexed="63"/>
      </bottom>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0" borderId="1"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5" fillId="0" borderId="0" applyNumberFormat="0" applyFill="0" applyBorder="0" applyAlignment="0" applyProtection="0"/>
    <xf numFmtId="0" fontId="29"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1" borderId="0" applyNumberFormat="0" applyBorder="0" applyAlignment="0" applyProtection="0"/>
    <xf numFmtId="0" fontId="6"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35" fillId="0" borderId="7" applyNumberFormat="0" applyFill="0" applyAlignment="0" applyProtection="0"/>
    <xf numFmtId="0" fontId="36" fillId="23" borderId="0" applyNumberFormat="0" applyBorder="0" applyAlignment="0" applyProtection="0"/>
    <xf numFmtId="0" fontId="37" fillId="24" borderId="0" applyNumberFormat="0" applyBorder="0" applyAlignment="0" applyProtection="0"/>
    <xf numFmtId="0" fontId="38" fillId="0" borderId="0" applyNumberFormat="0" applyFill="0" applyBorder="0" applyAlignment="0" applyProtection="0"/>
    <xf numFmtId="0" fontId="39" fillId="25" borderId="8" applyNumberFormat="0" applyAlignment="0" applyProtection="0"/>
    <xf numFmtId="0" fontId="40" fillId="26" borderId="8" applyNumberFormat="0" applyAlignment="0" applyProtection="0"/>
    <xf numFmtId="0" fontId="41" fillId="26" borderId="9" applyNumberFormat="0" applyAlignment="0" applyProtection="0"/>
    <xf numFmtId="0" fontId="42" fillId="0" borderId="0" applyNumberFormat="0" applyFill="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3" fillId="32" borderId="0" applyNumberFormat="0" applyBorder="0" applyAlignment="0" applyProtection="0"/>
  </cellStyleXfs>
  <cellXfs count="81">
    <xf numFmtId="0" fontId="0" fillId="0" borderId="0" xfId="0" applyAlignment="1">
      <alignment/>
    </xf>
    <xf numFmtId="0" fontId="3" fillId="0" borderId="0" xfId="0" applyFont="1" applyAlignment="1">
      <alignment/>
    </xf>
    <xf numFmtId="0" fontId="2" fillId="0" borderId="0" xfId="0" applyFont="1" applyAlignment="1">
      <alignment horizontal="center" vertical="center" wrapText="1"/>
    </xf>
    <xf numFmtId="0" fontId="2" fillId="0" borderId="0" xfId="0" applyFont="1" applyAlignment="1">
      <alignment/>
    </xf>
    <xf numFmtId="0" fontId="3" fillId="0" borderId="0" xfId="0" applyFont="1" applyAlignment="1">
      <alignment horizontal="center" vertical="top"/>
    </xf>
    <xf numFmtId="166" fontId="3" fillId="0" borderId="0" xfId="0" applyNumberFormat="1" applyFont="1" applyAlignment="1">
      <alignment/>
    </xf>
    <xf numFmtId="0" fontId="4" fillId="8" borderId="10" xfId="0" applyFont="1" applyFill="1" applyBorder="1" applyAlignment="1">
      <alignment horizontal="center" vertical="center" wrapText="1"/>
    </xf>
    <xf numFmtId="0" fontId="4" fillId="8" borderId="11" xfId="0" applyFont="1" applyFill="1" applyBorder="1" applyAlignment="1">
      <alignment horizontal="center" vertical="center" wrapText="1"/>
    </xf>
    <xf numFmtId="0" fontId="4" fillId="8" borderId="12" xfId="0" applyFont="1" applyFill="1" applyBorder="1" applyAlignment="1">
      <alignment horizontal="center" vertical="center" wrapText="1"/>
    </xf>
    <xf numFmtId="0" fontId="3" fillId="33" borderId="0" xfId="0" applyFont="1" applyFill="1" applyAlignment="1">
      <alignment horizontal="center" vertical="top"/>
    </xf>
    <xf numFmtId="166" fontId="8" fillId="0" borderId="13" xfId="0" applyNumberFormat="1" applyFont="1" applyBorder="1" applyAlignment="1">
      <alignment/>
    </xf>
    <xf numFmtId="0" fontId="9" fillId="0" borderId="0" xfId="0" applyFont="1" applyAlignment="1">
      <alignment/>
    </xf>
    <xf numFmtId="0" fontId="3" fillId="3" borderId="14" xfId="0" applyFont="1" applyFill="1" applyBorder="1" applyAlignment="1">
      <alignment horizontal="center" vertical="center"/>
    </xf>
    <xf numFmtId="0" fontId="7" fillId="3" borderId="15" xfId="0" applyFont="1" applyFill="1" applyBorder="1" applyAlignment="1">
      <alignment horizontal="center" vertical="center"/>
    </xf>
    <xf numFmtId="0" fontId="4" fillId="3" borderId="15"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7" fillId="3" borderId="17" xfId="0" applyFont="1" applyFill="1" applyBorder="1" applyAlignment="1">
      <alignment horizontal="center" vertical="center" wrapText="1"/>
    </xf>
    <xf numFmtId="0" fontId="7" fillId="3" borderId="18" xfId="0" applyFont="1" applyFill="1" applyBorder="1" applyAlignment="1">
      <alignment horizontal="center" vertical="center" wrapText="1"/>
    </xf>
    <xf numFmtId="0" fontId="7" fillId="3" borderId="15" xfId="0" applyFont="1" applyFill="1" applyBorder="1" applyAlignment="1">
      <alignment horizontal="center" vertical="center" wrapText="1"/>
    </xf>
    <xf numFmtId="167" fontId="7" fillId="3" borderId="15" xfId="0" applyNumberFormat="1" applyFont="1" applyFill="1" applyBorder="1" applyAlignment="1">
      <alignment horizontal="center" vertical="center"/>
    </xf>
    <xf numFmtId="10" fontId="7" fillId="3" borderId="15" xfId="0" applyNumberFormat="1" applyFont="1" applyFill="1" applyBorder="1" applyAlignment="1">
      <alignment horizontal="center" vertical="center"/>
    </xf>
    <xf numFmtId="167" fontId="4" fillId="3" borderId="15" xfId="0" applyNumberFormat="1" applyFont="1" applyFill="1" applyBorder="1" applyAlignment="1">
      <alignment horizontal="center" vertical="center"/>
    </xf>
    <xf numFmtId="0" fontId="3" fillId="3" borderId="19" xfId="0" applyFont="1" applyFill="1" applyBorder="1" applyAlignment="1">
      <alignment horizontal="left" vertical="center" wrapText="1"/>
    </xf>
    <xf numFmtId="0" fontId="3" fillId="33" borderId="14" xfId="0" applyFont="1" applyFill="1" applyBorder="1" applyAlignment="1">
      <alignment horizontal="center" vertical="center"/>
    </xf>
    <xf numFmtId="0" fontId="7" fillId="33" borderId="15" xfId="0" applyFont="1" applyFill="1" applyBorder="1" applyAlignment="1">
      <alignment horizontal="center" vertical="center"/>
    </xf>
    <xf numFmtId="0" fontId="4" fillId="33" borderId="15" xfId="0" applyFont="1" applyFill="1" applyBorder="1" applyAlignment="1">
      <alignment horizontal="center" vertical="center" wrapText="1"/>
    </xf>
    <xf numFmtId="0" fontId="7" fillId="33" borderId="16"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7" fillId="33" borderId="18" xfId="0" applyFont="1" applyFill="1" applyBorder="1" applyAlignment="1">
      <alignment horizontal="center" vertical="center" wrapText="1"/>
    </xf>
    <xf numFmtId="0" fontId="7" fillId="33" borderId="15" xfId="0" applyFont="1" applyFill="1" applyBorder="1" applyAlignment="1">
      <alignment horizontal="center" vertical="center" wrapText="1"/>
    </xf>
    <xf numFmtId="167" fontId="7" fillId="33" borderId="15" xfId="0" applyNumberFormat="1" applyFont="1" applyFill="1" applyBorder="1" applyAlignment="1">
      <alignment horizontal="center" vertical="center"/>
    </xf>
    <xf numFmtId="10" fontId="7" fillId="33" borderId="15" xfId="0" applyNumberFormat="1" applyFont="1" applyFill="1" applyBorder="1" applyAlignment="1">
      <alignment horizontal="center" vertical="center"/>
    </xf>
    <xf numFmtId="167" fontId="4" fillId="33" borderId="15" xfId="0" applyNumberFormat="1" applyFont="1" applyFill="1" applyBorder="1" applyAlignment="1">
      <alignment horizontal="center" vertical="center"/>
    </xf>
    <xf numFmtId="0" fontId="3" fillId="33" borderId="19" xfId="0" applyFont="1" applyFill="1" applyBorder="1" applyAlignment="1">
      <alignment horizontal="left" vertical="center" wrapText="1"/>
    </xf>
    <xf numFmtId="0" fontId="3" fillId="33" borderId="20" xfId="0" applyFont="1" applyFill="1" applyBorder="1" applyAlignment="1">
      <alignment horizontal="center" vertical="center"/>
    </xf>
    <xf numFmtId="0" fontId="7" fillId="33" borderId="21" xfId="0" applyFont="1" applyFill="1" applyBorder="1" applyAlignment="1">
      <alignment horizontal="center" vertical="center"/>
    </xf>
    <xf numFmtId="0" fontId="4" fillId="33" borderId="21" xfId="0" applyFont="1" applyFill="1" applyBorder="1" applyAlignment="1">
      <alignment horizontal="center" vertical="center" wrapText="1"/>
    </xf>
    <xf numFmtId="0" fontId="7" fillId="33" borderId="22" xfId="0" applyFont="1" applyFill="1" applyBorder="1" applyAlignment="1">
      <alignment horizontal="center" vertical="center" wrapText="1"/>
    </xf>
    <xf numFmtId="0" fontId="7" fillId="33" borderId="23" xfId="0" applyFont="1" applyFill="1" applyBorder="1" applyAlignment="1">
      <alignment horizontal="center" vertical="center" wrapText="1"/>
    </xf>
    <xf numFmtId="0" fontId="7" fillId="33" borderId="24" xfId="0" applyFont="1" applyFill="1" applyBorder="1" applyAlignment="1">
      <alignment horizontal="center" vertical="center" wrapText="1"/>
    </xf>
    <xf numFmtId="0" fontId="7" fillId="33" borderId="21" xfId="0" applyFont="1" applyFill="1" applyBorder="1" applyAlignment="1">
      <alignment horizontal="center" vertical="center" wrapText="1"/>
    </xf>
    <xf numFmtId="167" fontId="7" fillId="33" borderId="21" xfId="0" applyNumberFormat="1" applyFont="1" applyFill="1" applyBorder="1" applyAlignment="1">
      <alignment horizontal="center" vertical="center"/>
    </xf>
    <xf numFmtId="10" fontId="7" fillId="33" borderId="21" xfId="0" applyNumberFormat="1" applyFont="1" applyFill="1" applyBorder="1" applyAlignment="1">
      <alignment horizontal="center" vertical="center"/>
    </xf>
    <xf numFmtId="167" fontId="4" fillId="33" borderId="21" xfId="0" applyNumberFormat="1" applyFont="1" applyFill="1" applyBorder="1" applyAlignment="1">
      <alignment horizontal="center" vertical="center"/>
    </xf>
    <xf numFmtId="0" fontId="3" fillId="33" borderId="25" xfId="0" applyFont="1" applyFill="1" applyBorder="1" applyAlignment="1">
      <alignment horizontal="left" vertical="center" wrapText="1"/>
    </xf>
    <xf numFmtId="0" fontId="4" fillId="8" borderId="26" xfId="0" applyFont="1" applyFill="1" applyBorder="1" applyAlignment="1">
      <alignment horizontal="center" vertical="center" wrapText="1"/>
    </xf>
    <xf numFmtId="0" fontId="3" fillId="3" borderId="20" xfId="0" applyFont="1" applyFill="1" applyBorder="1" applyAlignment="1">
      <alignment horizontal="center" vertical="center"/>
    </xf>
    <xf numFmtId="0" fontId="7" fillId="3" borderId="21" xfId="0" applyFont="1" applyFill="1" applyBorder="1" applyAlignment="1">
      <alignment horizontal="center" vertical="center"/>
    </xf>
    <xf numFmtId="0" fontId="4" fillId="3" borderId="21" xfId="0" applyFont="1" applyFill="1" applyBorder="1" applyAlignment="1">
      <alignment horizontal="center" vertical="center" wrapText="1"/>
    </xf>
    <xf numFmtId="0" fontId="7" fillId="3" borderId="22" xfId="0" applyFont="1" applyFill="1" applyBorder="1" applyAlignment="1">
      <alignment horizontal="center" vertical="center" wrapText="1"/>
    </xf>
    <xf numFmtId="0" fontId="7" fillId="3" borderId="23" xfId="0" applyFont="1" applyFill="1" applyBorder="1" applyAlignment="1">
      <alignment horizontal="center" vertical="center" wrapText="1"/>
    </xf>
    <xf numFmtId="0" fontId="7" fillId="3" borderId="24" xfId="0" applyFont="1" applyFill="1" applyBorder="1" applyAlignment="1">
      <alignment horizontal="center" vertical="center" wrapText="1"/>
    </xf>
    <xf numFmtId="0" fontId="7" fillId="3" borderId="21" xfId="0" applyFont="1" applyFill="1" applyBorder="1" applyAlignment="1">
      <alignment horizontal="center" vertical="center" wrapText="1"/>
    </xf>
    <xf numFmtId="167" fontId="7" fillId="3" borderId="21" xfId="0" applyNumberFormat="1" applyFont="1" applyFill="1" applyBorder="1" applyAlignment="1">
      <alignment horizontal="center" vertical="center"/>
    </xf>
    <xf numFmtId="10" fontId="7" fillId="3" borderId="21" xfId="0" applyNumberFormat="1" applyFont="1" applyFill="1" applyBorder="1" applyAlignment="1">
      <alignment horizontal="center" vertical="center"/>
    </xf>
    <xf numFmtId="167" fontId="4" fillId="3" borderId="21" xfId="0" applyNumberFormat="1" applyFont="1" applyFill="1" applyBorder="1" applyAlignment="1">
      <alignment horizontal="center" vertical="center"/>
    </xf>
    <xf numFmtId="0" fontId="3" fillId="3" borderId="27" xfId="0" applyFont="1" applyFill="1" applyBorder="1" applyAlignment="1">
      <alignment horizontal="center" vertical="center"/>
    </xf>
    <xf numFmtId="0" fontId="7" fillId="3" borderId="28" xfId="0" applyFont="1" applyFill="1" applyBorder="1" applyAlignment="1">
      <alignment horizontal="center" vertical="center"/>
    </xf>
    <xf numFmtId="0" fontId="4" fillId="3" borderId="28" xfId="0" applyFont="1" applyFill="1" applyBorder="1" applyAlignment="1">
      <alignment horizontal="center" vertical="center" wrapText="1"/>
    </xf>
    <xf numFmtId="0" fontId="7" fillId="3" borderId="29" xfId="0" applyFont="1" applyFill="1" applyBorder="1" applyAlignment="1">
      <alignment horizontal="center" vertical="center" wrapText="1"/>
    </xf>
    <xf numFmtId="0" fontId="7" fillId="3" borderId="30" xfId="0" applyFont="1" applyFill="1" applyBorder="1" applyAlignment="1">
      <alignment horizontal="center" vertical="center" wrapText="1"/>
    </xf>
    <xf numFmtId="0" fontId="7" fillId="3" borderId="31" xfId="0" applyFont="1" applyFill="1" applyBorder="1" applyAlignment="1">
      <alignment horizontal="center" vertical="center" wrapText="1"/>
    </xf>
    <xf numFmtId="0" fontId="7" fillId="3" borderId="28" xfId="0" applyFont="1" applyFill="1" applyBorder="1" applyAlignment="1">
      <alignment horizontal="center" vertical="center" wrapText="1"/>
    </xf>
    <xf numFmtId="167" fontId="7" fillId="3" borderId="28" xfId="0" applyNumberFormat="1" applyFont="1" applyFill="1" applyBorder="1" applyAlignment="1">
      <alignment horizontal="center" vertical="center"/>
    </xf>
    <xf numFmtId="10" fontId="7" fillId="3" borderId="28" xfId="0" applyNumberFormat="1" applyFont="1" applyFill="1" applyBorder="1" applyAlignment="1">
      <alignment horizontal="center" vertical="center"/>
    </xf>
    <xf numFmtId="167" fontId="4" fillId="3" borderId="28" xfId="0" applyNumberFormat="1" applyFont="1" applyFill="1" applyBorder="1" applyAlignment="1">
      <alignment horizontal="center" vertical="center"/>
    </xf>
    <xf numFmtId="0" fontId="3" fillId="3" borderId="32" xfId="0" applyFont="1" applyFill="1" applyBorder="1" applyAlignment="1">
      <alignment horizontal="left" vertical="center" wrapText="1"/>
    </xf>
    <xf numFmtId="0" fontId="3" fillId="33" borderId="33" xfId="0" applyFont="1" applyFill="1" applyBorder="1" applyAlignment="1">
      <alignment horizontal="center" vertical="center"/>
    </xf>
    <xf numFmtId="0" fontId="7" fillId="33" borderId="34" xfId="0" applyFont="1" applyFill="1" applyBorder="1" applyAlignment="1">
      <alignment horizontal="center" vertical="center"/>
    </xf>
    <xf numFmtId="0" fontId="4" fillId="33" borderId="34" xfId="0" applyFont="1" applyFill="1" applyBorder="1" applyAlignment="1">
      <alignment horizontal="center" vertical="center" wrapText="1"/>
    </xf>
    <xf numFmtId="0" fontId="7" fillId="33" borderId="35" xfId="0" applyFont="1" applyFill="1" applyBorder="1" applyAlignment="1">
      <alignment horizontal="center" vertical="center" wrapText="1"/>
    </xf>
    <xf numFmtId="0" fontId="7" fillId="33" borderId="36" xfId="0" applyFont="1" applyFill="1" applyBorder="1" applyAlignment="1">
      <alignment horizontal="center" vertical="center" wrapText="1"/>
    </xf>
    <xf numFmtId="0" fontId="7" fillId="33" borderId="37" xfId="0" applyFont="1" applyFill="1" applyBorder="1" applyAlignment="1">
      <alignment horizontal="center" vertical="center" wrapText="1"/>
    </xf>
    <xf numFmtId="0" fontId="7" fillId="33" borderId="34" xfId="0" applyFont="1" applyFill="1" applyBorder="1" applyAlignment="1">
      <alignment horizontal="center" vertical="center" wrapText="1"/>
    </xf>
    <xf numFmtId="167" fontId="7" fillId="33" borderId="34" xfId="0" applyNumberFormat="1" applyFont="1" applyFill="1" applyBorder="1" applyAlignment="1">
      <alignment horizontal="center" vertical="center"/>
    </xf>
    <xf numFmtId="10" fontId="7" fillId="33" borderId="34" xfId="0" applyNumberFormat="1" applyFont="1" applyFill="1" applyBorder="1" applyAlignment="1">
      <alignment horizontal="center" vertical="center"/>
    </xf>
    <xf numFmtId="167" fontId="4" fillId="33" borderId="34" xfId="0" applyNumberFormat="1" applyFont="1" applyFill="1" applyBorder="1" applyAlignment="1">
      <alignment horizontal="center" vertical="center"/>
    </xf>
    <xf numFmtId="0" fontId="3" fillId="33" borderId="38" xfId="0" applyFont="1" applyFill="1" applyBorder="1" applyAlignment="1">
      <alignment horizontal="left" vertical="center" wrapText="1"/>
    </xf>
    <xf numFmtId="0" fontId="3" fillId="3" borderId="19" xfId="0" applyFont="1" applyFill="1" applyBorder="1" applyAlignment="1">
      <alignment horizontal="left" vertical="center"/>
    </xf>
    <xf numFmtId="0" fontId="3" fillId="3" borderId="25" xfId="0" applyFont="1" applyFill="1" applyBorder="1" applyAlignment="1">
      <alignment horizontal="left" vertical="center" wrapText="1"/>
    </xf>
    <xf numFmtId="0" fontId="4" fillId="8" borderId="26" xfId="0" applyFont="1" applyFill="1" applyBorder="1" applyAlignment="1">
      <alignment horizontal="center" vertical="center" wrapText="1"/>
    </xf>
  </cellXfs>
  <cellStyles count="49">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Followed Hyperlink"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U24"/>
  <sheetViews>
    <sheetView tabSelected="1" zoomScale="85" zoomScaleNormal="85" zoomScalePageLayoutView="0" workbookViewId="0" topLeftCell="A1">
      <selection activeCell="H4" sqref="H4"/>
    </sheetView>
  </sheetViews>
  <sheetFormatPr defaultColWidth="9.140625" defaultRowHeight="12.75"/>
  <cols>
    <col min="1" max="1" width="7.421875" style="0" customWidth="1"/>
    <col min="2" max="2" width="14.421875" style="0" customWidth="1"/>
    <col min="3" max="3" width="9.140625" style="0" customWidth="1"/>
    <col min="4" max="4" width="23.57421875" style="0" customWidth="1"/>
    <col min="5" max="5" width="14.00390625" style="0" hidden="1" customWidth="1"/>
    <col min="6" max="6" width="9.57421875" style="0" hidden="1" customWidth="1"/>
    <col min="7" max="7" width="26.57421875" style="0" hidden="1" customWidth="1"/>
    <col min="8" max="8" width="51.57421875" style="0" customWidth="1"/>
    <col min="9" max="10" width="9.57421875" style="0" hidden="1" customWidth="1"/>
    <col min="11" max="11" width="19.00390625" style="0" hidden="1" customWidth="1"/>
    <col min="12" max="12" width="19.00390625" style="0" customWidth="1"/>
    <col min="13" max="13" width="15.421875" style="0" customWidth="1"/>
    <col min="14" max="14" width="14.421875" style="0" customWidth="1"/>
    <col min="15" max="15" width="20.8515625" style="0" bestFit="1" customWidth="1"/>
    <col min="16" max="16" width="13.57421875" style="0" bestFit="1" customWidth="1"/>
    <col min="17" max="17" width="10.8515625" style="0" customWidth="1"/>
    <col min="18" max="18" width="11.00390625" style="0" customWidth="1"/>
    <col min="19" max="19" width="11.8515625" style="0" customWidth="1"/>
    <col min="20" max="20" width="37.57421875" style="0" customWidth="1"/>
    <col min="21" max="21" width="92.8515625" style="0" customWidth="1"/>
  </cols>
  <sheetData>
    <row r="2" s="3" customFormat="1" ht="18">
      <c r="A2" s="11" t="s">
        <v>159</v>
      </c>
    </row>
    <row r="3" s="3" customFormat="1" ht="11.25" thickBot="1"/>
    <row r="4" spans="1:21" s="2" customFormat="1" ht="51.75" thickBot="1">
      <c r="A4" s="6" t="s">
        <v>4</v>
      </c>
      <c r="B4" s="7" t="s">
        <v>123</v>
      </c>
      <c r="C4" s="45" t="s">
        <v>5</v>
      </c>
      <c r="D4" s="45" t="s">
        <v>3</v>
      </c>
      <c r="E4" s="80" t="s">
        <v>0</v>
      </c>
      <c r="F4" s="80"/>
      <c r="G4" s="80"/>
      <c r="H4" s="45" t="s">
        <v>1</v>
      </c>
      <c r="I4" s="45" t="s">
        <v>7</v>
      </c>
      <c r="J4" s="45" t="s">
        <v>6</v>
      </c>
      <c r="K4" s="45" t="s">
        <v>127</v>
      </c>
      <c r="L4" s="45" t="s">
        <v>132</v>
      </c>
      <c r="M4" s="45" t="s">
        <v>128</v>
      </c>
      <c r="N4" s="45" t="s">
        <v>2</v>
      </c>
      <c r="O4" s="45" t="s">
        <v>124</v>
      </c>
      <c r="P4" s="45" t="s">
        <v>125</v>
      </c>
      <c r="Q4" s="45" t="s">
        <v>129</v>
      </c>
      <c r="R4" s="45" t="s">
        <v>130</v>
      </c>
      <c r="S4" s="45" t="s">
        <v>131</v>
      </c>
      <c r="T4" s="45" t="s">
        <v>135</v>
      </c>
      <c r="U4" s="8" t="s">
        <v>136</v>
      </c>
    </row>
    <row r="5" spans="1:21" s="4" customFormat="1" ht="42" hidden="1">
      <c r="A5" s="12">
        <v>1</v>
      </c>
      <c r="B5" s="13"/>
      <c r="C5" s="13" t="s">
        <v>40</v>
      </c>
      <c r="D5" s="14" t="s">
        <v>41</v>
      </c>
      <c r="E5" s="15" t="s">
        <v>42</v>
      </c>
      <c r="F5" s="16" t="s">
        <v>20</v>
      </c>
      <c r="G5" s="17" t="s">
        <v>43</v>
      </c>
      <c r="H5" s="18" t="s">
        <v>44</v>
      </c>
      <c r="I5" s="13" t="s">
        <v>45</v>
      </c>
      <c r="J5" s="13" t="s">
        <v>46</v>
      </c>
      <c r="K5" s="13" t="s">
        <v>126</v>
      </c>
      <c r="L5" s="13" t="s">
        <v>138</v>
      </c>
      <c r="M5" s="19">
        <v>3750000</v>
      </c>
      <c r="N5" s="20">
        <f>O5/M5</f>
        <v>0.8</v>
      </c>
      <c r="O5" s="21">
        <v>3000000</v>
      </c>
      <c r="P5" s="19">
        <f>24000000-O5</f>
        <v>21000000</v>
      </c>
      <c r="Q5" s="13">
        <v>313</v>
      </c>
      <c r="R5" s="13" t="s">
        <v>133</v>
      </c>
      <c r="S5" s="13" t="s">
        <v>133</v>
      </c>
      <c r="T5" s="13" t="s">
        <v>134</v>
      </c>
      <c r="U5" s="22" t="s">
        <v>146</v>
      </c>
    </row>
    <row r="6" spans="1:21" s="4" customFormat="1" ht="31.5" hidden="1">
      <c r="A6" s="12">
        <v>2</v>
      </c>
      <c r="B6" s="13"/>
      <c r="C6" s="13" t="s">
        <v>34</v>
      </c>
      <c r="D6" s="14" t="s">
        <v>35</v>
      </c>
      <c r="E6" s="15" t="s">
        <v>36</v>
      </c>
      <c r="F6" s="16" t="s">
        <v>20</v>
      </c>
      <c r="G6" s="17" t="s">
        <v>37</v>
      </c>
      <c r="H6" s="18" t="s">
        <v>38</v>
      </c>
      <c r="I6" s="13" t="s">
        <v>39</v>
      </c>
      <c r="J6" s="13" t="s">
        <v>15</v>
      </c>
      <c r="K6" s="13" t="s">
        <v>126</v>
      </c>
      <c r="L6" s="13" t="s">
        <v>138</v>
      </c>
      <c r="M6" s="19">
        <v>4007000</v>
      </c>
      <c r="N6" s="20">
        <f aca="true" t="shared" si="0" ref="N6:N23">O6/M6</f>
        <v>0.7479910157224856</v>
      </c>
      <c r="O6" s="21">
        <v>2997200</v>
      </c>
      <c r="P6" s="19">
        <f>P5-O6</f>
        <v>18002800</v>
      </c>
      <c r="Q6" s="13">
        <v>240</v>
      </c>
      <c r="R6" s="13" t="s">
        <v>133</v>
      </c>
      <c r="S6" s="13" t="s">
        <v>133</v>
      </c>
      <c r="T6" s="13" t="s">
        <v>134</v>
      </c>
      <c r="U6" s="22" t="s">
        <v>147</v>
      </c>
    </row>
    <row r="7" spans="1:21" s="4" customFormat="1" ht="31.5" hidden="1">
      <c r="A7" s="12">
        <v>3</v>
      </c>
      <c r="B7" s="13"/>
      <c r="C7" s="13" t="s">
        <v>17</v>
      </c>
      <c r="D7" s="14" t="s">
        <v>18</v>
      </c>
      <c r="E7" s="15" t="s">
        <v>19</v>
      </c>
      <c r="F7" s="16" t="s">
        <v>20</v>
      </c>
      <c r="G7" s="17" t="s">
        <v>21</v>
      </c>
      <c r="H7" s="18" t="s">
        <v>47</v>
      </c>
      <c r="I7" s="13" t="s">
        <v>22</v>
      </c>
      <c r="J7" s="13" t="s">
        <v>23</v>
      </c>
      <c r="K7" s="13" t="s">
        <v>126</v>
      </c>
      <c r="L7" s="13" t="s">
        <v>138</v>
      </c>
      <c r="M7" s="19">
        <v>1125000</v>
      </c>
      <c r="N7" s="20">
        <f t="shared" si="0"/>
        <v>0.7</v>
      </c>
      <c r="O7" s="21">
        <v>787500</v>
      </c>
      <c r="P7" s="19">
        <f aca="true" t="shared" si="1" ref="P7:P23">P6-O7</f>
        <v>17215300</v>
      </c>
      <c r="Q7" s="13"/>
      <c r="R7" s="13" t="s">
        <v>133</v>
      </c>
      <c r="S7" s="13" t="s">
        <v>133</v>
      </c>
      <c r="T7" s="13" t="s">
        <v>134</v>
      </c>
      <c r="U7" s="22" t="s">
        <v>148</v>
      </c>
    </row>
    <row r="8" spans="1:21" s="4" customFormat="1" ht="21" hidden="1">
      <c r="A8" s="12">
        <v>4</v>
      </c>
      <c r="B8" s="13"/>
      <c r="C8" s="13" t="s">
        <v>24</v>
      </c>
      <c r="D8" s="14" t="s">
        <v>25</v>
      </c>
      <c r="E8" s="15" t="s">
        <v>26</v>
      </c>
      <c r="F8" s="16" t="s">
        <v>20</v>
      </c>
      <c r="G8" s="17" t="s">
        <v>27</v>
      </c>
      <c r="H8" s="18" t="s">
        <v>48</v>
      </c>
      <c r="I8" s="13" t="s">
        <v>28</v>
      </c>
      <c r="J8" s="13" t="s">
        <v>23</v>
      </c>
      <c r="K8" s="13" t="s">
        <v>126</v>
      </c>
      <c r="L8" s="13" t="s">
        <v>138</v>
      </c>
      <c r="M8" s="19">
        <v>3750000</v>
      </c>
      <c r="N8" s="20">
        <f t="shared" si="0"/>
        <v>0.8</v>
      </c>
      <c r="O8" s="21">
        <v>3000000</v>
      </c>
      <c r="P8" s="19">
        <f t="shared" si="1"/>
        <v>14215300</v>
      </c>
      <c r="Q8" s="13">
        <v>413</v>
      </c>
      <c r="R8" s="13" t="s">
        <v>133</v>
      </c>
      <c r="S8" s="13" t="s">
        <v>133</v>
      </c>
      <c r="T8" s="13" t="s">
        <v>134</v>
      </c>
      <c r="U8" s="22" t="s">
        <v>149</v>
      </c>
    </row>
    <row r="9" spans="1:21" s="4" customFormat="1" ht="42" hidden="1">
      <c r="A9" s="12">
        <v>5</v>
      </c>
      <c r="B9" s="13"/>
      <c r="C9" s="13" t="s">
        <v>49</v>
      </c>
      <c r="D9" s="14" t="s">
        <v>50</v>
      </c>
      <c r="E9" s="15" t="s">
        <v>51</v>
      </c>
      <c r="F9" s="16" t="s">
        <v>20</v>
      </c>
      <c r="G9" s="17" t="s">
        <v>52</v>
      </c>
      <c r="H9" s="18" t="s">
        <v>53</v>
      </c>
      <c r="I9" s="13" t="s">
        <v>54</v>
      </c>
      <c r="J9" s="13" t="s">
        <v>23</v>
      </c>
      <c r="K9" s="13" t="s">
        <v>126</v>
      </c>
      <c r="L9" s="13" t="s">
        <v>138</v>
      </c>
      <c r="M9" s="19">
        <v>3750000</v>
      </c>
      <c r="N9" s="20">
        <f t="shared" si="0"/>
        <v>0.8</v>
      </c>
      <c r="O9" s="21">
        <v>3000000</v>
      </c>
      <c r="P9" s="19">
        <f t="shared" si="1"/>
        <v>11215300</v>
      </c>
      <c r="Q9" s="13">
        <v>193</v>
      </c>
      <c r="R9" s="13" t="s">
        <v>133</v>
      </c>
      <c r="S9" s="13" t="s">
        <v>133</v>
      </c>
      <c r="T9" s="13" t="s">
        <v>134</v>
      </c>
      <c r="U9" s="22" t="s">
        <v>150</v>
      </c>
    </row>
    <row r="10" spans="1:21" s="4" customFormat="1" ht="31.5" hidden="1">
      <c r="A10" s="12">
        <v>6</v>
      </c>
      <c r="B10" s="13"/>
      <c r="C10" s="13" t="s">
        <v>49</v>
      </c>
      <c r="D10" s="14" t="s">
        <v>50</v>
      </c>
      <c r="E10" s="15" t="s">
        <v>51</v>
      </c>
      <c r="F10" s="16" t="s">
        <v>20</v>
      </c>
      <c r="G10" s="17" t="s">
        <v>52</v>
      </c>
      <c r="H10" s="18" t="s">
        <v>55</v>
      </c>
      <c r="I10" s="13" t="s">
        <v>54</v>
      </c>
      <c r="J10" s="13" t="s">
        <v>23</v>
      </c>
      <c r="K10" s="13" t="s">
        <v>126</v>
      </c>
      <c r="L10" s="13" t="s">
        <v>139</v>
      </c>
      <c r="M10" s="19">
        <v>3750000</v>
      </c>
      <c r="N10" s="20">
        <f t="shared" si="0"/>
        <v>0.8</v>
      </c>
      <c r="O10" s="21">
        <v>3000000</v>
      </c>
      <c r="P10" s="19">
        <f t="shared" si="1"/>
        <v>8215300</v>
      </c>
      <c r="Q10" s="13">
        <v>193</v>
      </c>
      <c r="R10" s="13" t="s">
        <v>133</v>
      </c>
      <c r="S10" s="13" t="s">
        <v>133</v>
      </c>
      <c r="T10" s="13" t="s">
        <v>134</v>
      </c>
      <c r="U10" s="22" t="s">
        <v>151</v>
      </c>
    </row>
    <row r="11" spans="1:21" s="4" customFormat="1" ht="31.5" hidden="1">
      <c r="A11" s="12">
        <v>7</v>
      </c>
      <c r="B11" s="13"/>
      <c r="C11" s="13" t="s">
        <v>29</v>
      </c>
      <c r="D11" s="14" t="s">
        <v>30</v>
      </c>
      <c r="E11" s="15" t="s">
        <v>19</v>
      </c>
      <c r="F11" s="16" t="s">
        <v>20</v>
      </c>
      <c r="G11" s="17" t="s">
        <v>21</v>
      </c>
      <c r="H11" s="18" t="s">
        <v>31</v>
      </c>
      <c r="I11" s="13" t="s">
        <v>32</v>
      </c>
      <c r="J11" s="13" t="s">
        <v>23</v>
      </c>
      <c r="K11" s="13" t="s">
        <v>126</v>
      </c>
      <c r="L11" s="13" t="s">
        <v>138</v>
      </c>
      <c r="M11" s="19">
        <v>2800000</v>
      </c>
      <c r="N11" s="20">
        <f t="shared" si="0"/>
        <v>0.7</v>
      </c>
      <c r="O11" s="21">
        <v>1960000</v>
      </c>
      <c r="P11" s="19">
        <f t="shared" si="1"/>
        <v>6255300</v>
      </c>
      <c r="Q11" s="13">
        <v>1153</v>
      </c>
      <c r="R11" s="13" t="s">
        <v>133</v>
      </c>
      <c r="S11" s="13" t="s">
        <v>133</v>
      </c>
      <c r="T11" s="13" t="s">
        <v>134</v>
      </c>
      <c r="U11" s="22" t="s">
        <v>140</v>
      </c>
    </row>
    <row r="12" spans="1:21" s="4" customFormat="1" ht="42" hidden="1">
      <c r="A12" s="56">
        <v>8</v>
      </c>
      <c r="B12" s="57"/>
      <c r="C12" s="57" t="s">
        <v>8</v>
      </c>
      <c r="D12" s="58" t="s">
        <v>9</v>
      </c>
      <c r="E12" s="59" t="s">
        <v>10</v>
      </c>
      <c r="F12" s="60" t="s">
        <v>11</v>
      </c>
      <c r="G12" s="61" t="s">
        <v>12</v>
      </c>
      <c r="H12" s="62" t="s">
        <v>16</v>
      </c>
      <c r="I12" s="57" t="s">
        <v>14</v>
      </c>
      <c r="J12" s="57" t="s">
        <v>15</v>
      </c>
      <c r="K12" s="57" t="s">
        <v>126</v>
      </c>
      <c r="L12" s="57" t="s">
        <v>139</v>
      </c>
      <c r="M12" s="63">
        <v>2900000</v>
      </c>
      <c r="N12" s="64">
        <f t="shared" si="0"/>
        <v>0.7</v>
      </c>
      <c r="O12" s="65">
        <v>2030000</v>
      </c>
      <c r="P12" s="63">
        <f t="shared" si="1"/>
        <v>4225300</v>
      </c>
      <c r="Q12" s="57">
        <v>903</v>
      </c>
      <c r="R12" s="57" t="s">
        <v>133</v>
      </c>
      <c r="S12" s="57" t="s">
        <v>133</v>
      </c>
      <c r="T12" s="57" t="s">
        <v>134</v>
      </c>
      <c r="U12" s="66" t="s">
        <v>152</v>
      </c>
    </row>
    <row r="13" spans="1:21" s="9" customFormat="1" ht="21" hidden="1">
      <c r="A13" s="12">
        <v>9</v>
      </c>
      <c r="B13" s="13"/>
      <c r="C13" s="13" t="s">
        <v>8</v>
      </c>
      <c r="D13" s="14" t="s">
        <v>9</v>
      </c>
      <c r="E13" s="15" t="s">
        <v>10</v>
      </c>
      <c r="F13" s="16" t="s">
        <v>11</v>
      </c>
      <c r="G13" s="17" t="s">
        <v>12</v>
      </c>
      <c r="H13" s="18" t="s">
        <v>13</v>
      </c>
      <c r="I13" s="13" t="s">
        <v>14</v>
      </c>
      <c r="J13" s="13" t="s">
        <v>15</v>
      </c>
      <c r="K13" s="13" t="s">
        <v>126</v>
      </c>
      <c r="L13" s="13" t="s">
        <v>138</v>
      </c>
      <c r="M13" s="19">
        <v>3050000</v>
      </c>
      <c r="N13" s="20">
        <f t="shared" si="0"/>
        <v>0.7</v>
      </c>
      <c r="O13" s="21">
        <v>2135000</v>
      </c>
      <c r="P13" s="19">
        <f t="shared" si="1"/>
        <v>2090300</v>
      </c>
      <c r="Q13" s="13">
        <v>903</v>
      </c>
      <c r="R13" s="13" t="s">
        <v>133</v>
      </c>
      <c r="S13" s="13" t="s">
        <v>133</v>
      </c>
      <c r="T13" s="13" t="s">
        <v>137</v>
      </c>
      <c r="U13" s="22" t="s">
        <v>153</v>
      </c>
    </row>
    <row r="14" spans="1:21" s="9" customFormat="1" ht="25.5" hidden="1">
      <c r="A14" s="12">
        <v>10</v>
      </c>
      <c r="B14" s="13"/>
      <c r="C14" s="13" t="s">
        <v>56</v>
      </c>
      <c r="D14" s="14" t="s">
        <v>57</v>
      </c>
      <c r="E14" s="15" t="s">
        <v>58</v>
      </c>
      <c r="F14" s="16" t="s">
        <v>59</v>
      </c>
      <c r="G14" s="17" t="s">
        <v>60</v>
      </c>
      <c r="H14" s="18" t="s">
        <v>61</v>
      </c>
      <c r="I14" s="13" t="s">
        <v>62</v>
      </c>
      <c r="J14" s="13" t="s">
        <v>23</v>
      </c>
      <c r="K14" s="13" t="s">
        <v>126</v>
      </c>
      <c r="L14" s="13" t="s">
        <v>138</v>
      </c>
      <c r="M14" s="19">
        <v>700000</v>
      </c>
      <c r="N14" s="20">
        <f t="shared" si="0"/>
        <v>0.8</v>
      </c>
      <c r="O14" s="21">
        <v>560000</v>
      </c>
      <c r="P14" s="19">
        <f t="shared" si="1"/>
        <v>1530300</v>
      </c>
      <c r="Q14" s="13">
        <v>137</v>
      </c>
      <c r="R14" s="13" t="s">
        <v>133</v>
      </c>
      <c r="S14" s="13" t="s">
        <v>133</v>
      </c>
      <c r="T14" s="13" t="s">
        <v>137</v>
      </c>
      <c r="U14" s="78" t="s">
        <v>141</v>
      </c>
    </row>
    <row r="15" spans="1:21" s="9" customFormat="1" ht="32.25" hidden="1" thickBot="1">
      <c r="A15" s="46">
        <v>11</v>
      </c>
      <c r="B15" s="47"/>
      <c r="C15" s="47" t="s">
        <v>63</v>
      </c>
      <c r="D15" s="48" t="s">
        <v>64</v>
      </c>
      <c r="E15" s="49" t="s">
        <v>65</v>
      </c>
      <c r="F15" s="50" t="s">
        <v>66</v>
      </c>
      <c r="G15" s="51" t="s">
        <v>67</v>
      </c>
      <c r="H15" s="52" t="s">
        <v>68</v>
      </c>
      <c r="I15" s="47" t="s">
        <v>69</v>
      </c>
      <c r="J15" s="47" t="s">
        <v>70</v>
      </c>
      <c r="K15" s="47" t="s">
        <v>126</v>
      </c>
      <c r="L15" s="47" t="s">
        <v>138</v>
      </c>
      <c r="M15" s="53">
        <v>3965992</v>
      </c>
      <c r="N15" s="54">
        <f t="shared" si="0"/>
        <v>0.3858555438336739</v>
      </c>
      <c r="O15" s="55">
        <v>1530300</v>
      </c>
      <c r="P15" s="55">
        <f t="shared" si="1"/>
        <v>0</v>
      </c>
      <c r="Q15" s="47">
        <v>244</v>
      </c>
      <c r="R15" s="47" t="s">
        <v>133</v>
      </c>
      <c r="S15" s="47" t="s">
        <v>133</v>
      </c>
      <c r="T15" s="47" t="s">
        <v>137</v>
      </c>
      <c r="U15" s="79" t="s">
        <v>154</v>
      </c>
    </row>
    <row r="16" spans="1:21" s="9" customFormat="1" ht="52.5">
      <c r="A16" s="67">
        <v>12</v>
      </c>
      <c r="B16" s="68">
        <v>1</v>
      </c>
      <c r="C16" s="68" t="s">
        <v>71</v>
      </c>
      <c r="D16" s="69" t="s">
        <v>72</v>
      </c>
      <c r="E16" s="70" t="s">
        <v>73</v>
      </c>
      <c r="F16" s="71" t="s">
        <v>74</v>
      </c>
      <c r="G16" s="72" t="s">
        <v>75</v>
      </c>
      <c r="H16" s="73" t="s">
        <v>76</v>
      </c>
      <c r="I16" s="68" t="s">
        <v>77</v>
      </c>
      <c r="J16" s="68" t="s">
        <v>70</v>
      </c>
      <c r="K16" s="68" t="s">
        <v>126</v>
      </c>
      <c r="L16" s="68" t="s">
        <v>138</v>
      </c>
      <c r="M16" s="74">
        <v>1373136</v>
      </c>
      <c r="N16" s="75">
        <f t="shared" si="0"/>
        <v>0.7999207653138509</v>
      </c>
      <c r="O16" s="76">
        <v>1098400</v>
      </c>
      <c r="P16" s="74">
        <f t="shared" si="1"/>
        <v>-1098400</v>
      </c>
      <c r="Q16" s="68">
        <v>155</v>
      </c>
      <c r="R16" s="68" t="s">
        <v>133</v>
      </c>
      <c r="S16" s="68" t="s">
        <v>133</v>
      </c>
      <c r="T16" s="68" t="s">
        <v>137</v>
      </c>
      <c r="U16" s="77" t="s">
        <v>155</v>
      </c>
    </row>
    <row r="17" spans="1:21" s="9" customFormat="1" ht="52.5">
      <c r="A17" s="23">
        <v>13</v>
      </c>
      <c r="B17" s="24">
        <v>2</v>
      </c>
      <c r="C17" s="24" t="s">
        <v>78</v>
      </c>
      <c r="D17" s="25" t="s">
        <v>79</v>
      </c>
      <c r="E17" s="26" t="s">
        <v>80</v>
      </c>
      <c r="F17" s="27" t="s">
        <v>81</v>
      </c>
      <c r="G17" s="28" t="s">
        <v>82</v>
      </c>
      <c r="H17" s="29" t="s">
        <v>83</v>
      </c>
      <c r="I17" s="24" t="s">
        <v>84</v>
      </c>
      <c r="J17" s="24" t="s">
        <v>70</v>
      </c>
      <c r="K17" s="24" t="s">
        <v>126</v>
      </c>
      <c r="L17" s="24" t="s">
        <v>138</v>
      </c>
      <c r="M17" s="30">
        <v>6116839</v>
      </c>
      <c r="N17" s="31">
        <f t="shared" si="0"/>
        <v>0.4904493971477752</v>
      </c>
      <c r="O17" s="32">
        <v>3000000</v>
      </c>
      <c r="P17" s="30">
        <f t="shared" si="1"/>
        <v>-4098400</v>
      </c>
      <c r="Q17" s="24">
        <v>531</v>
      </c>
      <c r="R17" s="24" t="s">
        <v>133</v>
      </c>
      <c r="S17" s="24" t="s">
        <v>133</v>
      </c>
      <c r="T17" s="24" t="s">
        <v>137</v>
      </c>
      <c r="U17" s="33" t="s">
        <v>142</v>
      </c>
    </row>
    <row r="18" spans="1:21" s="9" customFormat="1" ht="42">
      <c r="A18" s="23">
        <v>14</v>
      </c>
      <c r="B18" s="68">
        <v>3</v>
      </c>
      <c r="C18" s="24" t="s">
        <v>85</v>
      </c>
      <c r="D18" s="25" t="s">
        <v>86</v>
      </c>
      <c r="E18" s="26" t="s">
        <v>87</v>
      </c>
      <c r="F18" s="27" t="s">
        <v>88</v>
      </c>
      <c r="G18" s="28" t="s">
        <v>89</v>
      </c>
      <c r="H18" s="29" t="s">
        <v>90</v>
      </c>
      <c r="I18" s="24" t="s">
        <v>91</v>
      </c>
      <c r="J18" s="24" t="s">
        <v>23</v>
      </c>
      <c r="K18" s="24" t="s">
        <v>126</v>
      </c>
      <c r="L18" s="24" t="s">
        <v>138</v>
      </c>
      <c r="M18" s="30">
        <v>3000000</v>
      </c>
      <c r="N18" s="31">
        <f t="shared" si="0"/>
        <v>0.7</v>
      </c>
      <c r="O18" s="32">
        <v>2100000</v>
      </c>
      <c r="P18" s="30">
        <f t="shared" si="1"/>
        <v>-6198400</v>
      </c>
      <c r="Q18" s="24">
        <v>3607</v>
      </c>
      <c r="R18" s="24" t="s">
        <v>133</v>
      </c>
      <c r="S18" s="24" t="s">
        <v>133</v>
      </c>
      <c r="T18" s="24" t="s">
        <v>137</v>
      </c>
      <c r="U18" s="33" t="s">
        <v>158</v>
      </c>
    </row>
    <row r="19" spans="1:21" s="9" customFormat="1" ht="42">
      <c r="A19" s="23">
        <v>15</v>
      </c>
      <c r="B19" s="68">
        <v>4</v>
      </c>
      <c r="C19" s="24" t="s">
        <v>92</v>
      </c>
      <c r="D19" s="25" t="s">
        <v>93</v>
      </c>
      <c r="E19" s="26" t="s">
        <v>33</v>
      </c>
      <c r="F19" s="27" t="s">
        <v>81</v>
      </c>
      <c r="G19" s="28" t="s">
        <v>94</v>
      </c>
      <c r="H19" s="29" t="s">
        <v>95</v>
      </c>
      <c r="I19" s="24" t="s">
        <v>96</v>
      </c>
      <c r="J19" s="24" t="s">
        <v>23</v>
      </c>
      <c r="K19" s="24" t="s">
        <v>126</v>
      </c>
      <c r="L19" s="24" t="s">
        <v>138</v>
      </c>
      <c r="M19" s="30">
        <v>2692562</v>
      </c>
      <c r="N19" s="31">
        <f t="shared" si="0"/>
        <v>0.7999815788828633</v>
      </c>
      <c r="O19" s="32">
        <v>2154000</v>
      </c>
      <c r="P19" s="30">
        <f t="shared" si="1"/>
        <v>-8352400</v>
      </c>
      <c r="Q19" s="24">
        <v>626</v>
      </c>
      <c r="R19" s="24" t="s">
        <v>133</v>
      </c>
      <c r="S19" s="24" t="s">
        <v>133</v>
      </c>
      <c r="T19" s="24" t="s">
        <v>137</v>
      </c>
      <c r="U19" s="33" t="s">
        <v>143</v>
      </c>
    </row>
    <row r="20" spans="1:21" s="9" customFormat="1" ht="63">
      <c r="A20" s="23">
        <v>16</v>
      </c>
      <c r="B20" s="24">
        <v>5</v>
      </c>
      <c r="C20" s="24" t="s">
        <v>97</v>
      </c>
      <c r="D20" s="25" t="s">
        <v>98</v>
      </c>
      <c r="E20" s="26" t="s">
        <v>42</v>
      </c>
      <c r="F20" s="27" t="s">
        <v>99</v>
      </c>
      <c r="G20" s="28" t="s">
        <v>100</v>
      </c>
      <c r="H20" s="29" t="s">
        <v>101</v>
      </c>
      <c r="I20" s="24" t="s">
        <v>102</v>
      </c>
      <c r="J20" s="24" t="s">
        <v>15</v>
      </c>
      <c r="K20" s="24" t="s">
        <v>126</v>
      </c>
      <c r="L20" s="24" t="s">
        <v>138</v>
      </c>
      <c r="M20" s="30">
        <v>3760000</v>
      </c>
      <c r="N20" s="31">
        <f t="shared" si="0"/>
        <v>0.7973404255319149</v>
      </c>
      <c r="O20" s="32">
        <v>2998000</v>
      </c>
      <c r="P20" s="30">
        <f t="shared" si="1"/>
        <v>-11350400</v>
      </c>
      <c r="Q20" s="24">
        <v>553</v>
      </c>
      <c r="R20" s="24" t="s">
        <v>133</v>
      </c>
      <c r="S20" s="24" t="s">
        <v>133</v>
      </c>
      <c r="T20" s="24" t="s">
        <v>137</v>
      </c>
      <c r="U20" s="33" t="s">
        <v>144</v>
      </c>
    </row>
    <row r="21" spans="1:21" s="9" customFormat="1" ht="42">
      <c r="A21" s="23">
        <v>17</v>
      </c>
      <c r="B21" s="68">
        <v>6</v>
      </c>
      <c r="C21" s="24" t="s">
        <v>103</v>
      </c>
      <c r="D21" s="25" t="s">
        <v>104</v>
      </c>
      <c r="E21" s="26" t="s">
        <v>105</v>
      </c>
      <c r="F21" s="27" t="s">
        <v>81</v>
      </c>
      <c r="G21" s="28" t="s">
        <v>106</v>
      </c>
      <c r="H21" s="29" t="s">
        <v>107</v>
      </c>
      <c r="I21" s="24" t="s">
        <v>108</v>
      </c>
      <c r="J21" s="24" t="s">
        <v>15</v>
      </c>
      <c r="K21" s="24" t="s">
        <v>126</v>
      </c>
      <c r="L21" s="24" t="s">
        <v>138</v>
      </c>
      <c r="M21" s="30">
        <v>1670576</v>
      </c>
      <c r="N21" s="31">
        <f t="shared" si="0"/>
        <v>0.7999636053672505</v>
      </c>
      <c r="O21" s="32">
        <v>1336400</v>
      </c>
      <c r="P21" s="30">
        <f t="shared" si="1"/>
        <v>-12686800</v>
      </c>
      <c r="Q21" s="24">
        <v>394</v>
      </c>
      <c r="R21" s="24" t="s">
        <v>133</v>
      </c>
      <c r="S21" s="24" t="s">
        <v>133</v>
      </c>
      <c r="T21" s="24" t="s">
        <v>137</v>
      </c>
      <c r="U21" s="33" t="s">
        <v>156</v>
      </c>
    </row>
    <row r="22" spans="1:21" s="9" customFormat="1" ht="63">
      <c r="A22" s="23">
        <v>18</v>
      </c>
      <c r="B22" s="68">
        <v>7</v>
      </c>
      <c r="C22" s="24" t="s">
        <v>109</v>
      </c>
      <c r="D22" s="25" t="s">
        <v>110</v>
      </c>
      <c r="E22" s="26" t="s">
        <v>111</v>
      </c>
      <c r="F22" s="27" t="s">
        <v>112</v>
      </c>
      <c r="G22" s="28" t="s">
        <v>113</v>
      </c>
      <c r="H22" s="29" t="s">
        <v>114</v>
      </c>
      <c r="I22" s="24" t="s">
        <v>115</v>
      </c>
      <c r="J22" s="24" t="s">
        <v>23</v>
      </c>
      <c r="K22" s="24" t="s">
        <v>126</v>
      </c>
      <c r="L22" s="24" t="s">
        <v>138</v>
      </c>
      <c r="M22" s="30">
        <v>4039548</v>
      </c>
      <c r="N22" s="31">
        <f t="shared" si="0"/>
        <v>0.7426573468120691</v>
      </c>
      <c r="O22" s="32">
        <v>3000000</v>
      </c>
      <c r="P22" s="30">
        <f t="shared" si="1"/>
        <v>-15686800</v>
      </c>
      <c r="Q22" s="24">
        <v>751</v>
      </c>
      <c r="R22" s="24" t="s">
        <v>133</v>
      </c>
      <c r="S22" s="24" t="s">
        <v>133</v>
      </c>
      <c r="T22" s="24" t="s">
        <v>137</v>
      </c>
      <c r="U22" s="33" t="s">
        <v>145</v>
      </c>
    </row>
    <row r="23" spans="1:21" s="9" customFormat="1" ht="53.25" thickBot="1">
      <c r="A23" s="34">
        <v>19</v>
      </c>
      <c r="B23" s="35">
        <v>8</v>
      </c>
      <c r="C23" s="35" t="s">
        <v>116</v>
      </c>
      <c r="D23" s="36" t="s">
        <v>117</v>
      </c>
      <c r="E23" s="37" t="s">
        <v>118</v>
      </c>
      <c r="F23" s="38" t="s">
        <v>119</v>
      </c>
      <c r="G23" s="39" t="s">
        <v>120</v>
      </c>
      <c r="H23" s="40" t="s">
        <v>121</v>
      </c>
      <c r="I23" s="35" t="s">
        <v>122</v>
      </c>
      <c r="J23" s="35" t="s">
        <v>46</v>
      </c>
      <c r="K23" s="35" t="s">
        <v>126</v>
      </c>
      <c r="L23" s="35" t="s">
        <v>138</v>
      </c>
      <c r="M23" s="41">
        <v>4100000</v>
      </c>
      <c r="N23" s="42">
        <f t="shared" si="0"/>
        <v>0.6899756097560975</v>
      </c>
      <c r="O23" s="43">
        <v>2828900</v>
      </c>
      <c r="P23" s="41">
        <f t="shared" si="1"/>
        <v>-18515700</v>
      </c>
      <c r="Q23" s="35">
        <v>3182</v>
      </c>
      <c r="R23" s="35" t="s">
        <v>133</v>
      </c>
      <c r="S23" s="35" t="s">
        <v>133</v>
      </c>
      <c r="T23" s="35" t="s">
        <v>137</v>
      </c>
      <c r="U23" s="44" t="s">
        <v>157</v>
      </c>
    </row>
    <row r="24" spans="15:16" s="1" customFormat="1" ht="15" thickBot="1">
      <c r="O24" s="10">
        <f>SUM(O16:O23)</f>
        <v>18515700</v>
      </c>
      <c r="P24" s="5"/>
    </row>
    <row r="25" s="1" customFormat="1" ht="11.25" thickTop="1"/>
    <row r="26" s="1" customFormat="1" ht="10.5"/>
  </sheetData>
  <sheetProtection/>
  <mergeCells count="1">
    <mergeCell ref="E4:G4"/>
  </mergeCells>
  <printOptions horizontalCentered="1" verticalCentered="1"/>
  <pageMargins left="0.7874015748031497" right="0.7874015748031497" top="0.984251968503937" bottom="0.984251968503937" header="0.5118110236220472" footer="0.5118110236220472"/>
  <pageSetup fitToHeight="20" fitToWidth="1" horizontalDpi="600" verticalDpi="600" orientation="landscape" paperSize="9" scale="3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Gordic spol. s 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Petr Zajac</dc:creator>
  <cp:keywords/>
  <dc:description/>
  <cp:lastModifiedBy>Petr Zajac</cp:lastModifiedBy>
  <cp:lastPrinted>2021-01-20T15:33:32Z</cp:lastPrinted>
  <dcterms:created xsi:type="dcterms:W3CDTF">2006-03-26T18:14:00Z</dcterms:created>
  <dcterms:modified xsi:type="dcterms:W3CDTF">2021-02-17T08:33:39Z</dcterms:modified>
  <cp:category/>
  <cp:version/>
  <cp:contentType/>
  <cp:contentStatus/>
</cp:coreProperties>
</file>