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maierova3796\Downloads\"/>
    </mc:Choice>
  </mc:AlternateContent>
  <xr:revisionPtr revIDLastSave="0" documentId="13_ncr:1_{27B5B035-3EC8-4614-8262-02797595D9FF}" xr6:coauthVersionLast="44" xr6:coauthVersionMax="44" xr10:uidLastSave="{00000000-0000-0000-0000-000000000000}"/>
  <bookViews>
    <workbookView xWindow="-120" yWindow="-120" windowWidth="29040" windowHeight="15840" tabRatio="667" xr2:uid="{00000000-000D-0000-FFFF-FFFF00000000}"/>
  </bookViews>
  <sheets>
    <sheet name="Souhrn hodnocení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3" l="1"/>
  <c r="K8" i="3"/>
  <c r="J8" i="3"/>
  <c r="L7" i="3"/>
  <c r="K7" i="3"/>
  <c r="J7" i="3"/>
  <c r="L11" i="3" l="1"/>
  <c r="J11" i="3"/>
  <c r="K11" i="3"/>
  <c r="J6" i="3" l="1"/>
  <c r="K6" i="3"/>
  <c r="L6" i="3"/>
  <c r="L4" i="3" l="1"/>
  <c r="L5" i="3"/>
  <c r="L9" i="3"/>
  <c r="L10" i="3"/>
  <c r="K4" i="3"/>
  <c r="K5" i="3"/>
  <c r="K9" i="3"/>
  <c r="K10" i="3"/>
  <c r="J4" i="3"/>
  <c r="J5" i="3"/>
  <c r="J9" i="3"/>
  <c r="J10" i="3"/>
  <c r="L12" i="3" l="1"/>
  <c r="K12" i="3"/>
  <c r="I12" i="3"/>
</calcChain>
</file>

<file path=xl/sharedStrings.xml><?xml version="1.0" encoding="utf-8"?>
<sst xmlns="http://schemas.openxmlformats.org/spreadsheetml/2006/main" count="74" uniqueCount="61">
  <si>
    <t>Název projektu</t>
  </si>
  <si>
    <t>Právní forma</t>
  </si>
  <si>
    <t>IČ</t>
  </si>
  <si>
    <t>obec</t>
  </si>
  <si>
    <t>Celkem</t>
  </si>
  <si>
    <t>Poř. číslo</t>
  </si>
  <si>
    <t>přísp. organizace</t>
  </si>
  <si>
    <t>TIC Fulnek</t>
  </si>
  <si>
    <t>TIC Štramberk</t>
  </si>
  <si>
    <t>TIC Vítkov</t>
  </si>
  <si>
    <t>00297861</t>
  </si>
  <si>
    <t>00300535</t>
  </si>
  <si>
    <t>00298468</t>
  </si>
  <si>
    <t>00300870</t>
  </si>
  <si>
    <t>Název TIC</t>
  </si>
  <si>
    <t>Město Štramberk</t>
  </si>
  <si>
    <t>TIC Krnov</t>
  </si>
  <si>
    <t>Předpokládané celkové uznatelné náklady</t>
  </si>
  <si>
    <t>Statutární město Opava</t>
  </si>
  <si>
    <t>TIC Opava</t>
  </si>
  <si>
    <t>Název žadatele (OR)</t>
  </si>
  <si>
    <t>Město Fulnek</t>
  </si>
  <si>
    <t>Město Vítkov</t>
  </si>
  <si>
    <t>00296139</t>
  </si>
  <si>
    <t>Město Krnov</t>
  </si>
  <si>
    <t>TIC Frenštát pod Radhoštěm</t>
  </si>
  <si>
    <t xml:space="preserve">Období realizace                     </t>
  </si>
  <si>
    <t>00297852</t>
  </si>
  <si>
    <t>Navrhovaná celková výše dotace</t>
  </si>
  <si>
    <t>Oblast územní působnosti TIC</t>
  </si>
  <si>
    <t>Počet bodů - hodnotící kritéria (maximum 100 b.)</t>
  </si>
  <si>
    <t>Vítejte ve Fulneku...</t>
  </si>
  <si>
    <t>Fulnek</t>
  </si>
  <si>
    <t>Krnov</t>
  </si>
  <si>
    <t>Opava</t>
  </si>
  <si>
    <t>Vítkov</t>
  </si>
  <si>
    <t>Bruntál</t>
  </si>
  <si>
    <t>Štramberk</t>
  </si>
  <si>
    <t>Frenštát pod Radhoštěm</t>
  </si>
  <si>
    <t>Podíl dotace na celkových uznatelných nákladech projektu  v %</t>
  </si>
  <si>
    <t>Požadovaná celková výše dotace dle žádosti</t>
  </si>
  <si>
    <t>Na toulkách Vítkovském</t>
  </si>
  <si>
    <t>TIC Bílovec</t>
  </si>
  <si>
    <t>Kulturní centrum Bílovec, příspěvková organizace</t>
  </si>
  <si>
    <t>02235412</t>
  </si>
  <si>
    <t>Bílovec</t>
  </si>
  <si>
    <t>TIC Vrbno pod Pradědem</t>
  </si>
  <si>
    <t>Středisko kultury a vzdělávání Vrbno pod Praděde, příspěvková organizace</t>
  </si>
  <si>
    <t>75096366</t>
  </si>
  <si>
    <t>1. 1. 2021 – 31. 10. 2021</t>
  </si>
  <si>
    <t>1. splátka dotace v roce 2021 (50 % schválené dotace)</t>
  </si>
  <si>
    <t>2. splátka dotace v roce 2021  (50 % schválené dotace)</t>
  </si>
  <si>
    <t>Město Frenštát pod Radhoštěm</t>
  </si>
  <si>
    <t xml:space="preserve">Propagace a informační činnost TIC Štramberk
</t>
  </si>
  <si>
    <t>Rozvoj služeb Turistického informačního centra v  Opavě 2021</t>
  </si>
  <si>
    <t>Podpora TIC Krnov pro rok 2021</t>
  </si>
  <si>
    <t>Nové webové stránky pro prohlídkové okruhy a zkvalitnění služeb TIC Bílovec</t>
  </si>
  <si>
    <t>Zlepšení služeb TIC Vrbno 2021</t>
  </si>
  <si>
    <t>Příloha č. 1</t>
  </si>
  <si>
    <t>Rozšíření služeb a modernizace vybavení Turistického informačního centra 2021</t>
  </si>
  <si>
    <t>Seznam žadatelů k poskytnutí dotací v rámci dotačního programu „Podpora turistických informačních center v Moravskoslezském kraji v roce 2021“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</si>
</sst>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9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3" fillId="3" borderId="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4" fillId="3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3" fillId="3" borderId="4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165" fontId="3" fillId="5" borderId="4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165" fontId="7" fillId="6" borderId="4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49" fontId="8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5" fontId="2" fillId="8" borderId="1" xfId="0" applyNumberFormat="1" applyFont="1" applyFill="1" applyBorder="1" applyAlignment="1">
      <alignment horizontal="center" vertical="center" wrapText="1"/>
    </xf>
    <xf numFmtId="165" fontId="2" fillId="8" borderId="1" xfId="0" applyNumberFormat="1" applyFont="1" applyFill="1" applyBorder="1" applyAlignment="1">
      <alignment horizontal="center" vertical="center"/>
    </xf>
    <xf numFmtId="5" fontId="3" fillId="8" borderId="1" xfId="0" applyNumberFormat="1" applyFont="1" applyFill="1" applyBorder="1" applyAlignment="1">
      <alignment horizontal="center" vertical="center"/>
    </xf>
    <xf numFmtId="5" fontId="2" fillId="8" borderId="1" xfId="0" applyNumberFormat="1" applyFont="1" applyFill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 wrapText="1"/>
    </xf>
    <xf numFmtId="14" fontId="2" fillId="8" borderId="1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49" fontId="0" fillId="0" borderId="0" xfId="0" applyNumberFormat="1" applyFont="1" applyAlignment="1">
      <alignment vertical="center" shrinkToFit="1"/>
    </xf>
    <xf numFmtId="165" fontId="0" fillId="0" borderId="0" xfId="0" applyNumberFormat="1" applyFont="1" applyAlignment="1"/>
    <xf numFmtId="165" fontId="8" fillId="0" borderId="0" xfId="0" applyNumberFormat="1" applyFont="1" applyAlignment="1"/>
    <xf numFmtId="0" fontId="6" fillId="11" borderId="8" xfId="0" applyFont="1" applyFill="1" applyBorder="1" applyAlignment="1">
      <alignment horizontal="center" vertical="center"/>
    </xf>
    <xf numFmtId="10" fontId="2" fillId="8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5" borderId="9" xfId="0" applyNumberFormat="1" applyFont="1" applyFill="1" applyBorder="1" applyAlignment="1">
      <alignment vertical="center"/>
    </xf>
    <xf numFmtId="2" fontId="3" fillId="5" borderId="10" xfId="0" applyNumberFormat="1" applyFont="1" applyFill="1" applyBorder="1" applyAlignment="1">
      <alignment horizontal="center" vertical="center" wrapText="1"/>
    </xf>
    <xf numFmtId="2" fontId="2" fillId="5" borderId="12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8" borderId="1" xfId="0" applyNumberFormat="1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Font="1" applyAlignment="1"/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CC"/>
      <color rgb="FF99CCFF"/>
      <color rgb="FF66CCFF"/>
      <color rgb="FFCCFF99"/>
      <color rgb="FF99FF99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L23"/>
  <sheetViews>
    <sheetView tabSelected="1" zoomScale="70" zoomScaleNormal="70" workbookViewId="0">
      <selection activeCell="A2" sqref="A2"/>
    </sheetView>
  </sheetViews>
  <sheetFormatPr defaultRowHeight="36" customHeight="1" x14ac:dyDescent="0.2"/>
  <cols>
    <col min="1" max="1" width="8.7109375" style="28" customWidth="1"/>
    <col min="2" max="2" width="30.42578125" style="28" customWidth="1"/>
    <col min="3" max="3" width="52.85546875" style="28" customWidth="1"/>
    <col min="4" max="4" width="15.28515625" style="28" customWidth="1"/>
    <col min="5" max="5" width="15.42578125" style="28" customWidth="1"/>
    <col min="6" max="6" width="49.85546875" style="28" customWidth="1"/>
    <col min="7" max="7" width="21.140625" style="11" customWidth="1"/>
    <col min="8" max="8" width="18.42578125" style="11" customWidth="1"/>
    <col min="9" max="9" width="35.85546875" style="11" bestFit="1" customWidth="1"/>
    <col min="10" max="10" width="28.28515625" style="11" bestFit="1" customWidth="1"/>
    <col min="11" max="12" width="33.42578125" style="23" bestFit="1" customWidth="1"/>
    <col min="13" max="13" width="23.42578125" style="28" bestFit="1" customWidth="1"/>
    <col min="14" max="14" width="26.28515625" style="28" customWidth="1"/>
    <col min="15" max="15" width="19.5703125" style="52" customWidth="1"/>
    <col min="16" max="16384" width="9.140625" style="28"/>
  </cols>
  <sheetData>
    <row r="1" spans="1:116" ht="36" customHeight="1" thickBot="1" x14ac:dyDescent="0.25">
      <c r="A1" s="65" t="s">
        <v>58</v>
      </c>
    </row>
    <row r="2" spans="1:116" ht="36" customHeight="1" thickBot="1" x14ac:dyDescent="0.25">
      <c r="A2" s="41" t="s">
        <v>60</v>
      </c>
      <c r="B2" s="42"/>
      <c r="C2" s="42"/>
      <c r="D2" s="42"/>
      <c r="E2" s="42"/>
      <c r="F2" s="42"/>
      <c r="G2" s="42"/>
      <c r="H2" s="42"/>
      <c r="I2" s="42"/>
      <c r="J2" s="42"/>
      <c r="K2" s="43"/>
      <c r="L2" s="43"/>
      <c r="M2" s="42"/>
      <c r="N2" s="44"/>
      <c r="O2" s="53"/>
    </row>
    <row r="3" spans="1:116" s="8" customFormat="1" ht="63" customHeight="1" x14ac:dyDescent="0.2">
      <c r="A3" s="1" t="s">
        <v>5</v>
      </c>
      <c r="B3" s="2" t="s">
        <v>14</v>
      </c>
      <c r="C3" s="2" t="s">
        <v>20</v>
      </c>
      <c r="D3" s="2" t="s">
        <v>2</v>
      </c>
      <c r="E3" s="2" t="s">
        <v>1</v>
      </c>
      <c r="F3" s="2" t="s">
        <v>0</v>
      </c>
      <c r="G3" s="3" t="s">
        <v>17</v>
      </c>
      <c r="H3" s="13" t="s">
        <v>40</v>
      </c>
      <c r="I3" s="13" t="s">
        <v>28</v>
      </c>
      <c r="J3" s="13" t="s">
        <v>39</v>
      </c>
      <c r="K3" s="24" t="s">
        <v>50</v>
      </c>
      <c r="L3" s="24" t="s">
        <v>51</v>
      </c>
      <c r="M3" s="4" t="s">
        <v>26</v>
      </c>
      <c r="N3" s="19" t="s">
        <v>29</v>
      </c>
      <c r="O3" s="54" t="s">
        <v>30</v>
      </c>
    </row>
    <row r="4" spans="1:116" s="22" customFormat="1" ht="36" customHeight="1" x14ac:dyDescent="0.2">
      <c r="A4" s="50">
        <v>1</v>
      </c>
      <c r="B4" s="59" t="s">
        <v>25</v>
      </c>
      <c r="C4" s="59" t="s">
        <v>52</v>
      </c>
      <c r="D4" s="60" t="s">
        <v>27</v>
      </c>
      <c r="E4" s="61" t="s">
        <v>3</v>
      </c>
      <c r="F4" s="31" t="s">
        <v>59</v>
      </c>
      <c r="G4" s="32">
        <v>150000</v>
      </c>
      <c r="H4" s="33">
        <v>120000</v>
      </c>
      <c r="I4" s="34">
        <v>120000</v>
      </c>
      <c r="J4" s="51">
        <f t="shared" ref="J4:J11" si="0">I4/G4</f>
        <v>0.8</v>
      </c>
      <c r="K4" s="36">
        <f t="shared" ref="K4:K11" si="1">I4/2</f>
        <v>60000</v>
      </c>
      <c r="L4" s="36">
        <f t="shared" ref="L4:L10" si="2">I4/2</f>
        <v>60000</v>
      </c>
      <c r="M4" s="30" t="s">
        <v>49</v>
      </c>
      <c r="N4" s="37" t="s">
        <v>38</v>
      </c>
      <c r="O4" s="58">
        <v>95</v>
      </c>
      <c r="P4" s="40"/>
      <c r="Q4" s="40"/>
      <c r="R4" s="40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</row>
    <row r="5" spans="1:116" s="22" customFormat="1" ht="36" customHeight="1" x14ac:dyDescent="0.2">
      <c r="A5" s="50">
        <v>2</v>
      </c>
      <c r="B5" s="59" t="s">
        <v>8</v>
      </c>
      <c r="C5" s="59" t="s">
        <v>15</v>
      </c>
      <c r="D5" s="60" t="s">
        <v>12</v>
      </c>
      <c r="E5" s="61" t="s">
        <v>3</v>
      </c>
      <c r="F5" s="31" t="s">
        <v>53</v>
      </c>
      <c r="G5" s="32">
        <v>150000</v>
      </c>
      <c r="H5" s="33">
        <v>120000</v>
      </c>
      <c r="I5" s="34">
        <v>120000</v>
      </c>
      <c r="J5" s="51">
        <f t="shared" si="0"/>
        <v>0.8</v>
      </c>
      <c r="K5" s="36">
        <f t="shared" si="1"/>
        <v>60000</v>
      </c>
      <c r="L5" s="36">
        <f t="shared" si="2"/>
        <v>60000</v>
      </c>
      <c r="M5" s="30" t="s">
        <v>49</v>
      </c>
      <c r="N5" s="38" t="s">
        <v>37</v>
      </c>
      <c r="O5" s="58">
        <v>95</v>
      </c>
      <c r="P5" s="40"/>
      <c r="Q5" s="40"/>
      <c r="R5" s="40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</row>
    <row r="6" spans="1:116" s="22" customFormat="1" ht="36" customHeight="1" x14ac:dyDescent="0.2">
      <c r="A6" s="50">
        <v>3</v>
      </c>
      <c r="B6" s="59" t="s">
        <v>19</v>
      </c>
      <c r="C6" s="59" t="s">
        <v>18</v>
      </c>
      <c r="D6" s="60" t="s">
        <v>11</v>
      </c>
      <c r="E6" s="61" t="s">
        <v>3</v>
      </c>
      <c r="F6" s="31" t="s">
        <v>54</v>
      </c>
      <c r="G6" s="32">
        <v>123188</v>
      </c>
      <c r="H6" s="33">
        <v>98400</v>
      </c>
      <c r="I6" s="57">
        <v>98400</v>
      </c>
      <c r="J6" s="51">
        <f>I6/G6</f>
        <v>0.79877910186057088</v>
      </c>
      <c r="K6" s="36">
        <f t="shared" si="1"/>
        <v>49200</v>
      </c>
      <c r="L6" s="36">
        <f t="shared" si="2"/>
        <v>49200</v>
      </c>
      <c r="M6" s="30" t="s">
        <v>49</v>
      </c>
      <c r="N6" s="37" t="s">
        <v>34</v>
      </c>
      <c r="O6" s="58">
        <v>95</v>
      </c>
      <c r="P6" s="40"/>
      <c r="Q6" s="40"/>
      <c r="R6" s="40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</row>
    <row r="7" spans="1:116" s="22" customFormat="1" ht="36" customHeight="1" x14ac:dyDescent="0.2">
      <c r="A7" s="50">
        <v>4</v>
      </c>
      <c r="B7" s="59" t="s">
        <v>16</v>
      </c>
      <c r="C7" s="59" t="s">
        <v>24</v>
      </c>
      <c r="D7" s="60" t="s">
        <v>23</v>
      </c>
      <c r="E7" s="61" t="s">
        <v>3</v>
      </c>
      <c r="F7" s="31" t="s">
        <v>55</v>
      </c>
      <c r="G7" s="32">
        <v>162400</v>
      </c>
      <c r="H7" s="33">
        <v>120000</v>
      </c>
      <c r="I7" s="34">
        <v>120000</v>
      </c>
      <c r="J7" s="51">
        <f t="shared" ref="J7" si="3">I7/G7</f>
        <v>0.73891625615763545</v>
      </c>
      <c r="K7" s="36">
        <f t="shared" ref="K7" si="4">I7/2</f>
        <v>60000</v>
      </c>
      <c r="L7" s="36">
        <f t="shared" ref="L7" si="5">I7/2</f>
        <v>60000</v>
      </c>
      <c r="M7" s="30" t="s">
        <v>49</v>
      </c>
      <c r="N7" s="39" t="s">
        <v>33</v>
      </c>
      <c r="O7" s="58">
        <v>93</v>
      </c>
      <c r="P7" s="40"/>
      <c r="Q7" s="40"/>
      <c r="R7" s="40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</row>
    <row r="8" spans="1:116" s="22" customFormat="1" ht="36" customHeight="1" x14ac:dyDescent="0.2">
      <c r="A8" s="50">
        <v>5</v>
      </c>
      <c r="B8" s="59" t="s">
        <v>7</v>
      </c>
      <c r="C8" s="59" t="s">
        <v>21</v>
      </c>
      <c r="D8" s="62" t="s">
        <v>10</v>
      </c>
      <c r="E8" s="61" t="s">
        <v>3</v>
      </c>
      <c r="F8" s="16" t="s">
        <v>31</v>
      </c>
      <c r="G8" s="32">
        <v>150000</v>
      </c>
      <c r="H8" s="33">
        <v>120000</v>
      </c>
      <c r="I8" s="34">
        <v>120000</v>
      </c>
      <c r="J8" s="51">
        <f t="shared" ref="J8" si="6">I8/G8</f>
        <v>0.8</v>
      </c>
      <c r="K8" s="36">
        <f t="shared" ref="K8" si="7">I8/2</f>
        <v>60000</v>
      </c>
      <c r="L8" s="36">
        <f t="shared" ref="L8" si="8">I8/2</f>
        <v>60000</v>
      </c>
      <c r="M8" s="30" t="s">
        <v>49</v>
      </c>
      <c r="N8" s="37" t="s">
        <v>32</v>
      </c>
      <c r="O8" s="58">
        <v>93</v>
      </c>
      <c r="P8" s="40"/>
      <c r="Q8" s="40"/>
      <c r="R8" s="40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</row>
    <row r="9" spans="1:116" s="22" customFormat="1" ht="36" customHeight="1" x14ac:dyDescent="0.2">
      <c r="A9" s="50">
        <v>6</v>
      </c>
      <c r="B9" s="59" t="s">
        <v>9</v>
      </c>
      <c r="C9" s="59" t="s">
        <v>22</v>
      </c>
      <c r="D9" s="60" t="s">
        <v>13</v>
      </c>
      <c r="E9" s="61" t="s">
        <v>3</v>
      </c>
      <c r="F9" s="31" t="s">
        <v>41</v>
      </c>
      <c r="G9" s="35">
        <v>150000</v>
      </c>
      <c r="H9" s="33">
        <v>120000</v>
      </c>
      <c r="I9" s="34">
        <v>120000</v>
      </c>
      <c r="J9" s="51">
        <f t="shared" si="0"/>
        <v>0.8</v>
      </c>
      <c r="K9" s="36">
        <f t="shared" si="1"/>
        <v>60000</v>
      </c>
      <c r="L9" s="36">
        <f t="shared" si="2"/>
        <v>60000</v>
      </c>
      <c r="M9" s="30" t="s">
        <v>49</v>
      </c>
      <c r="N9" s="37" t="s">
        <v>35</v>
      </c>
      <c r="O9" s="58">
        <v>93</v>
      </c>
      <c r="P9" s="40"/>
      <c r="Q9" s="40"/>
      <c r="R9" s="40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</row>
    <row r="10" spans="1:116" s="22" customFormat="1" ht="36" customHeight="1" x14ac:dyDescent="0.2">
      <c r="A10" s="50">
        <v>7</v>
      </c>
      <c r="B10" s="63" t="s">
        <v>42</v>
      </c>
      <c r="C10" s="63" t="s">
        <v>43</v>
      </c>
      <c r="D10" s="60" t="s">
        <v>44</v>
      </c>
      <c r="E10" s="64" t="s">
        <v>6</v>
      </c>
      <c r="F10" s="31" t="s">
        <v>56</v>
      </c>
      <c r="G10" s="32">
        <v>114500</v>
      </c>
      <c r="H10" s="33">
        <v>91600</v>
      </c>
      <c r="I10" s="57">
        <v>91600</v>
      </c>
      <c r="J10" s="51">
        <f t="shared" si="0"/>
        <v>0.8</v>
      </c>
      <c r="K10" s="36">
        <f t="shared" si="1"/>
        <v>45800</v>
      </c>
      <c r="L10" s="36">
        <f t="shared" si="2"/>
        <v>45800</v>
      </c>
      <c r="M10" s="30" t="s">
        <v>49</v>
      </c>
      <c r="N10" s="39" t="s">
        <v>45</v>
      </c>
      <c r="O10" s="58">
        <v>93</v>
      </c>
      <c r="P10" s="40"/>
      <c r="Q10" s="40"/>
      <c r="R10" s="40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</row>
    <row r="11" spans="1:116" s="22" customFormat="1" ht="36" customHeight="1" x14ac:dyDescent="0.2">
      <c r="A11" s="50">
        <v>8</v>
      </c>
      <c r="B11" s="63" t="s">
        <v>46</v>
      </c>
      <c r="C11" s="63" t="s">
        <v>47</v>
      </c>
      <c r="D11" s="60" t="s">
        <v>48</v>
      </c>
      <c r="E11" s="64" t="s">
        <v>6</v>
      </c>
      <c r="F11" s="31" t="s">
        <v>57</v>
      </c>
      <c r="G11" s="32">
        <v>160000</v>
      </c>
      <c r="H11" s="33">
        <v>120000</v>
      </c>
      <c r="I11" s="34">
        <v>120000</v>
      </c>
      <c r="J11" s="51">
        <f t="shared" si="0"/>
        <v>0.75</v>
      </c>
      <c r="K11" s="36">
        <f t="shared" si="1"/>
        <v>60000</v>
      </c>
      <c r="L11" s="36">
        <f>I11/2</f>
        <v>60000</v>
      </c>
      <c r="M11" s="30" t="s">
        <v>49</v>
      </c>
      <c r="N11" s="39" t="s">
        <v>36</v>
      </c>
      <c r="O11" s="58">
        <v>93</v>
      </c>
      <c r="P11" s="40"/>
      <c r="Q11" s="40"/>
      <c r="R11" s="40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</row>
    <row r="12" spans="1:116" ht="36" customHeight="1" thickBot="1" x14ac:dyDescent="0.25">
      <c r="A12" s="9" t="s">
        <v>4</v>
      </c>
      <c r="B12" s="5"/>
      <c r="C12" s="5"/>
      <c r="D12" s="6"/>
      <c r="E12" s="15"/>
      <c r="F12" s="6"/>
      <c r="G12" s="7"/>
      <c r="H12" s="17"/>
      <c r="I12" s="18">
        <f>SUM(I4:I11)</f>
        <v>910000</v>
      </c>
      <c r="J12" s="21"/>
      <c r="K12" s="25">
        <f>SUM(K4:K11)</f>
        <v>455000</v>
      </c>
      <c r="L12" s="25">
        <f>SUM(L4:L11)</f>
        <v>455000</v>
      </c>
      <c r="M12" s="7"/>
      <c r="N12" s="20"/>
      <c r="O12" s="55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</row>
    <row r="13" spans="1:116" ht="36" customHeight="1" x14ac:dyDescent="0.2">
      <c r="G13" s="10"/>
      <c r="H13" s="8"/>
      <c r="I13" s="8"/>
      <c r="J13" s="8"/>
    </row>
    <row r="14" spans="1:116" ht="36" customHeight="1" x14ac:dyDescent="0.2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45"/>
    </row>
    <row r="15" spans="1:116" ht="36" customHeight="1" x14ac:dyDescent="0.2">
      <c r="A15" s="69"/>
      <c r="B15" s="70"/>
      <c r="C15" s="70"/>
      <c r="D15" s="70"/>
      <c r="E15" s="70"/>
      <c r="F15" s="70"/>
      <c r="G15" s="46"/>
      <c r="H15" s="46"/>
      <c r="I15" s="48"/>
      <c r="J15" s="46"/>
      <c r="K15" s="49"/>
      <c r="L15" s="26"/>
      <c r="M15" s="46"/>
      <c r="N15" s="46"/>
    </row>
    <row r="16" spans="1:116" ht="36" customHeight="1" x14ac:dyDescent="0.2">
      <c r="A16" s="14"/>
      <c r="B16" s="47"/>
      <c r="C16" s="47"/>
      <c r="D16" s="47"/>
      <c r="E16" s="47"/>
      <c r="F16" s="47"/>
      <c r="G16" s="47"/>
      <c r="H16" s="47"/>
      <c r="I16" s="47"/>
      <c r="J16" s="47"/>
      <c r="K16" s="27"/>
      <c r="L16" s="27"/>
      <c r="M16" s="47"/>
      <c r="N16" s="47"/>
    </row>
    <row r="17" spans="1:14" ht="36" customHeight="1" x14ac:dyDescent="0.2">
      <c r="A17" s="68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45"/>
    </row>
    <row r="18" spans="1:14" ht="36" customHeight="1" x14ac:dyDescent="0.2">
      <c r="H18" s="12"/>
      <c r="I18" s="12"/>
      <c r="J18" s="12"/>
    </row>
    <row r="19" spans="1:14" ht="36" customHeight="1" x14ac:dyDescent="0.2">
      <c r="B19" s="29"/>
      <c r="C19" s="29"/>
    </row>
    <row r="22" spans="1:14" ht="36" customHeight="1" x14ac:dyDescent="0.2">
      <c r="I22" s="56"/>
    </row>
    <row r="23" spans="1:14" ht="36" customHeight="1" x14ac:dyDescent="0.2">
      <c r="B23" s="29"/>
      <c r="C23" s="29"/>
    </row>
  </sheetData>
  <mergeCells count="3">
    <mergeCell ref="A14:M14"/>
    <mergeCell ref="A17:M17"/>
    <mergeCell ref="A15:F15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5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Okenica Maierová Beata</cp:lastModifiedBy>
  <cp:lastPrinted>2018-04-25T07:42:48Z</cp:lastPrinted>
  <dcterms:created xsi:type="dcterms:W3CDTF">2004-08-20T07:13:58Z</dcterms:created>
  <dcterms:modified xsi:type="dcterms:W3CDTF">2021-02-24T09:16:54Z</dcterms:modified>
</cp:coreProperties>
</file>