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ierova3796\OneDrive - Moravskoslezský kraj\komise\komise_03_02_2021\TIC_schválení\"/>
    </mc:Choice>
  </mc:AlternateContent>
  <xr:revisionPtr revIDLastSave="5" documentId="13_ncr:1_{0F960999-8BF7-49F6-A790-EACF10C913A3}" xr6:coauthVersionLast="44" xr6:coauthVersionMax="44" xr10:uidLastSave="{01C63502-CD79-4830-AEDB-0088A3A75C52}"/>
  <bookViews>
    <workbookView xWindow="-120" yWindow="-120" windowWidth="29040" windowHeight="15840" tabRatio="667" xr2:uid="{00000000-000D-0000-FFFF-FFFF00000000}"/>
  </bookViews>
  <sheets>
    <sheet name="Souhrn hodnocen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3" l="1"/>
  <c r="K21" i="3"/>
  <c r="I21" i="3"/>
  <c r="L20" i="3"/>
  <c r="K20" i="3"/>
  <c r="J20" i="3"/>
  <c r="L19" i="3" l="1"/>
  <c r="K19" i="3"/>
  <c r="J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J10" i="3"/>
  <c r="L9" i="3"/>
  <c r="K9" i="3"/>
  <c r="J9" i="3"/>
  <c r="L8" i="3"/>
  <c r="K8" i="3"/>
  <c r="J8" i="3"/>
  <c r="L7" i="3"/>
  <c r="K7" i="3"/>
  <c r="J7" i="3"/>
  <c r="L6" i="3"/>
  <c r="K6" i="3"/>
  <c r="J6" i="3"/>
  <c r="L5" i="3"/>
  <c r="K5" i="3"/>
  <c r="J5" i="3"/>
  <c r="L4" i="3"/>
  <c r="K4" i="3"/>
  <c r="J4" i="3"/>
</calcChain>
</file>

<file path=xl/sharedStrings.xml><?xml version="1.0" encoding="utf-8"?>
<sst xmlns="http://schemas.openxmlformats.org/spreadsheetml/2006/main" count="135" uniqueCount="102">
  <si>
    <t>Název projektu</t>
  </si>
  <si>
    <t>Právní forma</t>
  </si>
  <si>
    <t>IČ</t>
  </si>
  <si>
    <t>obec</t>
  </si>
  <si>
    <t>Celkem</t>
  </si>
  <si>
    <t>Poř. číslo</t>
  </si>
  <si>
    <t>přísp. organizace</t>
  </si>
  <si>
    <t>TIC Bruntál</t>
  </si>
  <si>
    <t>Název TIC</t>
  </si>
  <si>
    <t>Město Bruntál</t>
  </si>
  <si>
    <t>Předpokládané celkové uznatelné náklady</t>
  </si>
  <si>
    <t>Název žadatele (OR)</t>
  </si>
  <si>
    <t>00295892</t>
  </si>
  <si>
    <t>Městská knihovna a informační centrum Hradec nad Moravicí, okres Opava, příspěvková organizace</t>
  </si>
  <si>
    <t>TIC Hradec nad Moravicí</t>
  </si>
  <si>
    <t xml:space="preserve">Období realizace                     </t>
  </si>
  <si>
    <t>71237895</t>
  </si>
  <si>
    <t>Navrhovaná celková výše dotace</t>
  </si>
  <si>
    <t>Oblast územní působnosti TIC</t>
  </si>
  <si>
    <t>Počet bodů - hodnotící kritéria (maximum 100 b.)</t>
  </si>
  <si>
    <t>Frýdek-Místek</t>
  </si>
  <si>
    <t>Bruntál</t>
  </si>
  <si>
    <t>Hradec nad Moravicí</t>
  </si>
  <si>
    <t>Podíl dotace na celkových uznatelných nákladech projektu  v %</t>
  </si>
  <si>
    <t>00296562</t>
  </si>
  <si>
    <t>TIC Slezská Harta</t>
  </si>
  <si>
    <t>Mikroregion Slezská harta</t>
  </si>
  <si>
    <t>Leskovec nad Moravicí</t>
  </si>
  <si>
    <t>TIC Bystřice</t>
  </si>
  <si>
    <t>Obec Bystřice</t>
  </si>
  <si>
    <t>TIC Hukvaldy</t>
  </si>
  <si>
    <t>Obec Hukvaldy</t>
  </si>
  <si>
    <t>00297194</t>
  </si>
  <si>
    <t>TIC Brušperk</t>
  </si>
  <si>
    <t>Město Brušperk</t>
  </si>
  <si>
    <t>00296538</t>
  </si>
  <si>
    <t>TIC Jablunkov</t>
  </si>
  <si>
    <t>Jablunkovské centrum kultury a informací, příspěvková organizace</t>
  </si>
  <si>
    <t>47999764</t>
  </si>
  <si>
    <t>Jablunkov</t>
  </si>
  <si>
    <t>TIC Ostrava</t>
  </si>
  <si>
    <t>Černá louka, s.r.o.</t>
  </si>
  <si>
    <t>26879280</t>
  </si>
  <si>
    <t>s.r.o.</t>
  </si>
  <si>
    <t>Ostrava</t>
  </si>
  <si>
    <t>TIC Frýdek-Místek</t>
  </si>
  <si>
    <t>Turistické informační centrum Frýdek-Místek, příspěvková organizace</t>
  </si>
  <si>
    <t>66933901</t>
  </si>
  <si>
    <t>TIC Mosty u Jablunkova</t>
  </si>
  <si>
    <t>GOTIC, příspěvková organizace</t>
  </si>
  <si>
    <t>75143364</t>
  </si>
  <si>
    <t>Mosty u Jablunkova</t>
  </si>
  <si>
    <t>TIC Petrovice u Karviné</t>
  </si>
  <si>
    <t>IC Petrovice u Karviné, z.s.</t>
  </si>
  <si>
    <t>04696611</t>
  </si>
  <si>
    <t>spolek</t>
  </si>
  <si>
    <t>Karviná</t>
  </si>
  <si>
    <t>TIC Rýmařov</t>
  </si>
  <si>
    <t>Městské muzeum Rýmařov, příspěvková organizace</t>
  </si>
  <si>
    <t>75037947</t>
  </si>
  <si>
    <t>Rýmařov</t>
  </si>
  <si>
    <t>TIC Odry</t>
  </si>
  <si>
    <t>Město Odry</t>
  </si>
  <si>
    <t>00298221</t>
  </si>
  <si>
    <t>Odry</t>
  </si>
  <si>
    <t>TIC Příbor</t>
  </si>
  <si>
    <t>Příbor</t>
  </si>
  <si>
    <t>TIC Frýdlant nad Ostravicí</t>
  </si>
  <si>
    <t>TIC Nový Jičín</t>
  </si>
  <si>
    <t>Nový Jičín</t>
  </si>
  <si>
    <t>Služby informačního centra v Bruntále pro všechny</t>
  </si>
  <si>
    <t>1. 1. 2021 – 31. 10. 2021</t>
  </si>
  <si>
    <t>1. splátka dotace v roce 2021 (50 % schválené dotace)</t>
  </si>
  <si>
    <t>2. splátka dotace v roce 2021  (50 % schválené dotace)</t>
  </si>
  <si>
    <t xml:space="preserve">Podpora dalšího vylepšování služeb TIC Huklvaldy
</t>
  </si>
  <si>
    <t xml:space="preserve">Zkvalitnění služeb TIC Bystřice v roce 2021
</t>
  </si>
  <si>
    <t>Aktualizace www stránek Informačního centra Brušperk</t>
  </si>
  <si>
    <t>Modernizace webových stránek TIC Jablunkov a propagačních nástrojů TIC Jablunkov</t>
  </si>
  <si>
    <t xml:space="preserve">Modernizace vybavení TIC a rozvoj webových stránek www.ostravainfo.cz
</t>
  </si>
  <si>
    <t>Zkvalitnění nabídky a služeb TIC</t>
  </si>
  <si>
    <t xml:space="preserve">Podpora TIC Mosty u Jablunkova 2021
</t>
  </si>
  <si>
    <t>TIC Petrovice u Karviné 2021</t>
  </si>
  <si>
    <t xml:space="preserve">                                                                                Modernizace a propagace TIC
</t>
  </si>
  <si>
    <t>Modernizace TIC Rýmařov</t>
  </si>
  <si>
    <t xml:space="preserve">Podpora propagace Oderska
</t>
  </si>
  <si>
    <t>Město Příbor</t>
  </si>
  <si>
    <t>00298328</t>
  </si>
  <si>
    <t xml:space="preserve">Prezentací ke zvýšení turistického ruchu v Příboře
</t>
  </si>
  <si>
    <t xml:space="preserve">Podpora nově vzniklého Turistického informačního centra Frýdlant n. O.
</t>
  </si>
  <si>
    <t>Kulturní centrum Frýdlant nad Ostravicí, příspěvková organizace</t>
  </si>
  <si>
    <t xml:space="preserve">Město Nový Jičín </t>
  </si>
  <si>
    <t>00298212</t>
  </si>
  <si>
    <t xml:space="preserve">Podpora TIC v Leskovci nad Moravicí v roce 2021
</t>
  </si>
  <si>
    <t>Příloha č. 2</t>
  </si>
  <si>
    <t xml:space="preserve">Požadovaná celková výše dotace </t>
  </si>
  <si>
    <t>TIC Kopřivnice</t>
  </si>
  <si>
    <t>Kulturní dům Kopřivnice, příspěvková organizace</t>
  </si>
  <si>
    <t>Kopřivnice</t>
  </si>
  <si>
    <t>Podpora Turistického informačního centra Nový Jičín</t>
  </si>
  <si>
    <t>TIC Kopřivnice 2021</t>
  </si>
  <si>
    <t>03282724</t>
  </si>
  <si>
    <t>Seznam náhradních žadatelů k poskytnutí dotací v rámci dotačního programu „Podpora turistických informačních center v Moravskoslezském kraji v roce 2021“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</si>
</sst>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  <font>
      <sz val="10"/>
      <color theme="1"/>
      <name val="Tahoma"/>
      <family val="2"/>
      <charset val="238"/>
    </font>
    <font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/>
    </xf>
    <xf numFmtId="5" fontId="3" fillId="7" borderId="1" xfId="0" applyNumberFormat="1" applyFont="1" applyFill="1" applyBorder="1" applyAlignment="1">
      <alignment horizontal="center" vertical="center"/>
    </xf>
    <xf numFmtId="5" fontId="2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14" fontId="2" fillId="7" borderId="1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49" fontId="0" fillId="0" borderId="0" xfId="0" applyNumberFormat="1" applyFont="1" applyAlignment="1">
      <alignment vertical="center" shrinkToFit="1"/>
    </xf>
    <xf numFmtId="165" fontId="0" fillId="0" borderId="0" xfId="0" applyNumberFormat="1" applyFont="1" applyAlignment="1"/>
    <xf numFmtId="165" fontId="8" fillId="0" borderId="0" xfId="0" applyNumberFormat="1" applyFont="1" applyAlignment="1"/>
    <xf numFmtId="0" fontId="6" fillId="10" borderId="8" xfId="0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4" borderId="9" xfId="0" applyNumberFormat="1" applyFont="1" applyFill="1" applyBorder="1" applyAlignment="1">
      <alignment vertical="center"/>
    </xf>
    <xf numFmtId="2" fontId="3" fillId="4" borderId="10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5" fontId="0" fillId="0" borderId="0" xfId="0" applyNumberFormat="1" applyFont="1" applyAlignment="1">
      <alignment vertical="center"/>
    </xf>
    <xf numFmtId="5" fontId="0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 shrinkToFit="1"/>
    </xf>
    <xf numFmtId="0" fontId="3" fillId="0" borderId="0" xfId="0" applyFont="1" applyAlignment="1">
      <alignment vertical="center" wrapText="1"/>
    </xf>
    <xf numFmtId="165" fontId="9" fillId="7" borderId="1" xfId="0" applyNumberFormat="1" applyFont="1" applyFill="1" applyBorder="1" applyAlignment="1">
      <alignment horizontal="center" vertical="center"/>
    </xf>
    <xf numFmtId="5" fontId="6" fillId="7" borderId="1" xfId="0" applyNumberFormat="1" applyFont="1" applyFill="1" applyBorder="1" applyAlignment="1">
      <alignment horizontal="center" vertical="center"/>
    </xf>
    <xf numFmtId="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13" borderId="1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49" fontId="2" fillId="1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3" fillId="0" borderId="11" xfId="0" applyNumberFormat="1" applyFont="1" applyBorder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Font="1" applyAlignment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32"/>
  <sheetViews>
    <sheetView tabSelected="1" zoomScale="70" zoomScaleNormal="70" workbookViewId="0">
      <selection activeCell="A2" sqref="A2"/>
    </sheetView>
  </sheetViews>
  <sheetFormatPr defaultRowHeight="36.75" customHeight="1" x14ac:dyDescent="0.2"/>
  <cols>
    <col min="1" max="1" width="8.7109375" style="27" customWidth="1"/>
    <col min="2" max="2" width="30.42578125" style="27" customWidth="1"/>
    <col min="3" max="3" width="43.5703125" style="60" customWidth="1"/>
    <col min="4" max="4" width="15.28515625" style="27" customWidth="1"/>
    <col min="5" max="5" width="18.140625" style="27" customWidth="1"/>
    <col min="6" max="6" width="49.85546875" style="27" customWidth="1"/>
    <col min="7" max="7" width="21.140625" style="11" customWidth="1"/>
    <col min="8" max="8" width="18.42578125" style="11" customWidth="1"/>
    <col min="9" max="9" width="31.140625" style="11" customWidth="1"/>
    <col min="10" max="10" width="28.28515625" style="11" bestFit="1" customWidth="1"/>
    <col min="11" max="12" width="33.42578125" style="22" bestFit="1" customWidth="1"/>
    <col min="13" max="13" width="23.42578125" style="27" bestFit="1" customWidth="1"/>
    <col min="14" max="14" width="26.28515625" style="27" customWidth="1"/>
    <col min="15" max="15" width="19.5703125" style="51" customWidth="1"/>
    <col min="16" max="16384" width="9.140625" style="27"/>
  </cols>
  <sheetData>
    <row r="1" spans="1:116" ht="36.75" customHeight="1" thickBot="1" x14ac:dyDescent="0.25">
      <c r="A1" s="83" t="s">
        <v>93</v>
      </c>
      <c r="B1" s="83"/>
    </row>
    <row r="2" spans="1:116" ht="36.75" customHeight="1" thickBot="1" x14ac:dyDescent="0.25">
      <c r="A2" s="40" t="s">
        <v>101</v>
      </c>
      <c r="B2" s="41"/>
      <c r="C2" s="61"/>
      <c r="D2" s="41"/>
      <c r="E2" s="41"/>
      <c r="F2" s="41"/>
      <c r="G2" s="41"/>
      <c r="H2" s="41"/>
      <c r="I2" s="41"/>
      <c r="J2" s="41"/>
      <c r="K2" s="42"/>
      <c r="L2" s="42"/>
      <c r="M2" s="41"/>
      <c r="N2" s="43"/>
      <c r="O2" s="52"/>
    </row>
    <row r="3" spans="1:116" s="8" customFormat="1" ht="36.75" customHeight="1" x14ac:dyDescent="0.2">
      <c r="A3" s="1" t="s">
        <v>5</v>
      </c>
      <c r="B3" s="2" t="s">
        <v>8</v>
      </c>
      <c r="C3" s="2" t="s">
        <v>11</v>
      </c>
      <c r="D3" s="2" t="s">
        <v>2</v>
      </c>
      <c r="E3" s="2" t="s">
        <v>1</v>
      </c>
      <c r="F3" s="2" t="s">
        <v>0</v>
      </c>
      <c r="G3" s="3" t="s">
        <v>10</v>
      </c>
      <c r="H3" s="13" t="s">
        <v>94</v>
      </c>
      <c r="I3" s="13" t="s">
        <v>17</v>
      </c>
      <c r="J3" s="13" t="s">
        <v>23</v>
      </c>
      <c r="K3" s="23" t="s">
        <v>72</v>
      </c>
      <c r="L3" s="23" t="s">
        <v>73</v>
      </c>
      <c r="M3" s="4" t="s">
        <v>15</v>
      </c>
      <c r="N3" s="18" t="s">
        <v>18</v>
      </c>
      <c r="O3" s="53" t="s">
        <v>19</v>
      </c>
    </row>
    <row r="4" spans="1:116" s="21" customFormat="1" ht="36.75" customHeight="1" x14ac:dyDescent="0.2">
      <c r="A4" s="49">
        <v>1</v>
      </c>
      <c r="B4" s="73" t="s">
        <v>7</v>
      </c>
      <c r="C4" s="73" t="s">
        <v>9</v>
      </c>
      <c r="D4" s="74" t="s">
        <v>12</v>
      </c>
      <c r="E4" s="75" t="s">
        <v>3</v>
      </c>
      <c r="F4" s="30" t="s">
        <v>70</v>
      </c>
      <c r="G4" s="34">
        <v>150000</v>
      </c>
      <c r="H4" s="32">
        <v>120000</v>
      </c>
      <c r="I4" s="72">
        <v>120000</v>
      </c>
      <c r="J4" s="50">
        <f t="shared" ref="J4:J20" si="0">I4/G4</f>
        <v>0.8</v>
      </c>
      <c r="K4" s="35">
        <f t="shared" ref="K4:K7" si="1">I4/2</f>
        <v>60000</v>
      </c>
      <c r="L4" s="35">
        <f t="shared" ref="L4:L20" si="2">I4/2</f>
        <v>60000</v>
      </c>
      <c r="M4" s="29" t="s">
        <v>71</v>
      </c>
      <c r="N4" s="36" t="s">
        <v>21</v>
      </c>
      <c r="O4" s="70">
        <v>92</v>
      </c>
      <c r="P4" s="39"/>
      <c r="Q4" s="39"/>
      <c r="R4" s="39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6" s="21" customFormat="1" ht="36.75" customHeight="1" x14ac:dyDescent="0.2">
      <c r="A5" s="49">
        <v>2</v>
      </c>
      <c r="B5" s="73" t="s">
        <v>30</v>
      </c>
      <c r="C5" s="73" t="s">
        <v>31</v>
      </c>
      <c r="D5" s="74" t="s">
        <v>32</v>
      </c>
      <c r="E5" s="75" t="s">
        <v>3</v>
      </c>
      <c r="F5" s="30" t="s">
        <v>74</v>
      </c>
      <c r="G5" s="31">
        <v>157100</v>
      </c>
      <c r="H5" s="32">
        <v>120000</v>
      </c>
      <c r="I5" s="33">
        <v>120000</v>
      </c>
      <c r="J5" s="50">
        <f t="shared" si="0"/>
        <v>0.76384468491406743</v>
      </c>
      <c r="K5" s="35">
        <f t="shared" si="1"/>
        <v>60000</v>
      </c>
      <c r="L5" s="35">
        <f t="shared" si="2"/>
        <v>60000</v>
      </c>
      <c r="M5" s="29" t="s">
        <v>71</v>
      </c>
      <c r="N5" s="37" t="s">
        <v>20</v>
      </c>
      <c r="O5" s="71">
        <v>91</v>
      </c>
      <c r="P5" s="39"/>
      <c r="Q5" s="39"/>
      <c r="R5" s="39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6" s="21" customFormat="1" ht="36.75" customHeight="1" x14ac:dyDescent="0.2">
      <c r="A6" s="49">
        <v>3</v>
      </c>
      <c r="B6" s="73" t="s">
        <v>28</v>
      </c>
      <c r="C6" s="73" t="s">
        <v>29</v>
      </c>
      <c r="D6" s="74" t="s">
        <v>24</v>
      </c>
      <c r="E6" s="75" t="s">
        <v>3</v>
      </c>
      <c r="F6" s="30" t="s">
        <v>75</v>
      </c>
      <c r="G6" s="31">
        <v>144800</v>
      </c>
      <c r="H6" s="32">
        <v>115800</v>
      </c>
      <c r="I6" s="72">
        <v>115800</v>
      </c>
      <c r="J6" s="50">
        <f t="shared" si="0"/>
        <v>0.79972375690607733</v>
      </c>
      <c r="K6" s="35">
        <f t="shared" si="1"/>
        <v>57900</v>
      </c>
      <c r="L6" s="35">
        <f t="shared" si="2"/>
        <v>57900</v>
      </c>
      <c r="M6" s="29" t="s">
        <v>71</v>
      </c>
      <c r="N6" s="36" t="s">
        <v>20</v>
      </c>
      <c r="O6" s="70">
        <v>91</v>
      </c>
      <c r="P6" s="39"/>
      <c r="Q6" s="39"/>
      <c r="R6" s="3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6" s="21" customFormat="1" ht="36.75" customHeight="1" x14ac:dyDescent="0.2">
      <c r="A7" s="49">
        <v>4</v>
      </c>
      <c r="B7" s="73" t="s">
        <v>33</v>
      </c>
      <c r="C7" s="73" t="s">
        <v>34</v>
      </c>
      <c r="D7" s="74" t="s">
        <v>35</v>
      </c>
      <c r="E7" s="75" t="s">
        <v>3</v>
      </c>
      <c r="F7" s="30" t="s">
        <v>76</v>
      </c>
      <c r="G7" s="31">
        <v>150000</v>
      </c>
      <c r="H7" s="32">
        <v>120000</v>
      </c>
      <c r="I7" s="72">
        <v>120000</v>
      </c>
      <c r="J7" s="50">
        <f t="shared" si="0"/>
        <v>0.8</v>
      </c>
      <c r="K7" s="35">
        <f t="shared" si="1"/>
        <v>60000</v>
      </c>
      <c r="L7" s="35">
        <f t="shared" si="2"/>
        <v>60000</v>
      </c>
      <c r="M7" s="29" t="s">
        <v>71</v>
      </c>
      <c r="N7" s="36" t="s">
        <v>20</v>
      </c>
      <c r="O7" s="70">
        <v>90</v>
      </c>
      <c r="P7" s="39"/>
      <c r="Q7" s="39"/>
      <c r="R7" s="39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</row>
    <row r="8" spans="1:116" s="21" customFormat="1" ht="36.75" customHeight="1" x14ac:dyDescent="0.2">
      <c r="A8" s="49">
        <v>5</v>
      </c>
      <c r="B8" s="76" t="s">
        <v>36</v>
      </c>
      <c r="C8" s="76" t="s">
        <v>37</v>
      </c>
      <c r="D8" s="74" t="s">
        <v>38</v>
      </c>
      <c r="E8" s="77" t="s">
        <v>6</v>
      </c>
      <c r="F8" s="30" t="s">
        <v>77</v>
      </c>
      <c r="G8" s="31">
        <v>150000</v>
      </c>
      <c r="H8" s="32">
        <v>120000</v>
      </c>
      <c r="I8" s="33">
        <v>120000</v>
      </c>
      <c r="J8" s="50">
        <f t="shared" si="0"/>
        <v>0.8</v>
      </c>
      <c r="K8" s="35">
        <f>I8/2</f>
        <v>60000</v>
      </c>
      <c r="L8" s="35">
        <f t="shared" si="2"/>
        <v>60000</v>
      </c>
      <c r="M8" s="29" t="s">
        <v>71</v>
      </c>
      <c r="N8" s="36" t="s">
        <v>39</v>
      </c>
      <c r="O8" s="70">
        <v>90</v>
      </c>
      <c r="P8" s="39"/>
      <c r="Q8" s="39"/>
      <c r="R8" s="3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</row>
    <row r="9" spans="1:116" s="21" customFormat="1" ht="36.75" customHeight="1" x14ac:dyDescent="0.2">
      <c r="A9" s="49">
        <v>6</v>
      </c>
      <c r="B9" s="78" t="s">
        <v>40</v>
      </c>
      <c r="C9" s="78" t="s">
        <v>41</v>
      </c>
      <c r="D9" s="74" t="s">
        <v>42</v>
      </c>
      <c r="E9" s="79" t="s">
        <v>43</v>
      </c>
      <c r="F9" s="30" t="s">
        <v>78</v>
      </c>
      <c r="G9" s="31">
        <v>150000</v>
      </c>
      <c r="H9" s="65">
        <v>120000</v>
      </c>
      <c r="I9" s="66">
        <v>120000</v>
      </c>
      <c r="J9" s="50">
        <f t="shared" si="0"/>
        <v>0.8</v>
      </c>
      <c r="K9" s="35">
        <f t="shared" ref="K9:K20" si="3">I9/2</f>
        <v>60000</v>
      </c>
      <c r="L9" s="35">
        <f t="shared" si="2"/>
        <v>60000</v>
      </c>
      <c r="M9" s="29" t="s">
        <v>71</v>
      </c>
      <c r="N9" s="38" t="s">
        <v>44</v>
      </c>
      <c r="O9" s="70">
        <v>90</v>
      </c>
      <c r="P9" s="27"/>
      <c r="Q9" s="27"/>
      <c r="R9" s="27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16" s="21" customFormat="1" ht="36.75" customHeight="1" x14ac:dyDescent="0.2">
      <c r="A10" s="49">
        <v>7</v>
      </c>
      <c r="B10" s="76" t="s">
        <v>45</v>
      </c>
      <c r="C10" s="76" t="s">
        <v>46</v>
      </c>
      <c r="D10" s="74" t="s">
        <v>47</v>
      </c>
      <c r="E10" s="77" t="s">
        <v>6</v>
      </c>
      <c r="F10" s="30" t="s">
        <v>79</v>
      </c>
      <c r="G10" s="31">
        <v>116000</v>
      </c>
      <c r="H10" s="32">
        <v>92800</v>
      </c>
      <c r="I10" s="72">
        <v>92800</v>
      </c>
      <c r="J10" s="50">
        <f t="shared" si="0"/>
        <v>0.8</v>
      </c>
      <c r="K10" s="35">
        <f t="shared" si="3"/>
        <v>46400</v>
      </c>
      <c r="L10" s="35">
        <f t="shared" si="2"/>
        <v>46400</v>
      </c>
      <c r="M10" s="29" t="s">
        <v>71</v>
      </c>
      <c r="N10" s="36" t="s">
        <v>20</v>
      </c>
      <c r="O10" s="70">
        <v>88</v>
      </c>
      <c r="P10" s="56"/>
      <c r="Q10" s="56"/>
      <c r="R10" s="56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16" s="21" customFormat="1" ht="36.75" customHeight="1" x14ac:dyDescent="0.2">
      <c r="A11" s="49">
        <v>8</v>
      </c>
      <c r="B11" s="76" t="s">
        <v>48</v>
      </c>
      <c r="C11" s="76" t="s">
        <v>49</v>
      </c>
      <c r="D11" s="74" t="s">
        <v>50</v>
      </c>
      <c r="E11" s="77" t="s">
        <v>6</v>
      </c>
      <c r="F11" s="30" t="s">
        <v>80</v>
      </c>
      <c r="G11" s="31">
        <v>150000</v>
      </c>
      <c r="H11" s="32">
        <v>120000</v>
      </c>
      <c r="I11" s="33">
        <v>120000</v>
      </c>
      <c r="J11" s="50">
        <f t="shared" si="0"/>
        <v>0.8</v>
      </c>
      <c r="K11" s="35">
        <f t="shared" si="3"/>
        <v>60000</v>
      </c>
      <c r="L11" s="35">
        <f t="shared" si="2"/>
        <v>60000</v>
      </c>
      <c r="M11" s="29" t="s">
        <v>71</v>
      </c>
      <c r="N11" s="38" t="s">
        <v>51</v>
      </c>
      <c r="O11" s="70">
        <v>88</v>
      </c>
      <c r="P11" s="56"/>
      <c r="Q11" s="56"/>
      <c r="R11" s="56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</row>
    <row r="12" spans="1:116" s="21" customFormat="1" ht="36.75" customHeight="1" x14ac:dyDescent="0.2">
      <c r="A12" s="49">
        <v>9</v>
      </c>
      <c r="B12" s="80" t="s">
        <v>52</v>
      </c>
      <c r="C12" s="80" t="s">
        <v>53</v>
      </c>
      <c r="D12" s="74" t="s">
        <v>54</v>
      </c>
      <c r="E12" s="81" t="s">
        <v>55</v>
      </c>
      <c r="F12" s="30" t="s">
        <v>81</v>
      </c>
      <c r="G12" s="31">
        <v>140500</v>
      </c>
      <c r="H12" s="32">
        <v>111900</v>
      </c>
      <c r="I12" s="72">
        <v>111900</v>
      </c>
      <c r="J12" s="50">
        <f t="shared" si="0"/>
        <v>0.79644128113878998</v>
      </c>
      <c r="K12" s="35">
        <f t="shared" si="3"/>
        <v>55950</v>
      </c>
      <c r="L12" s="35">
        <f t="shared" si="2"/>
        <v>55950</v>
      </c>
      <c r="M12" s="29" t="s">
        <v>71</v>
      </c>
      <c r="N12" s="38" t="s">
        <v>56</v>
      </c>
      <c r="O12" s="70">
        <v>88</v>
      </c>
      <c r="P12" s="56"/>
      <c r="Q12" s="56"/>
      <c r="R12" s="56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</row>
    <row r="13" spans="1:116" s="21" customFormat="1" ht="36.75" customHeight="1" x14ac:dyDescent="0.2">
      <c r="A13" s="49">
        <v>10</v>
      </c>
      <c r="B13" s="76" t="s">
        <v>14</v>
      </c>
      <c r="C13" s="76" t="s">
        <v>13</v>
      </c>
      <c r="D13" s="74" t="s">
        <v>16</v>
      </c>
      <c r="E13" s="77" t="s">
        <v>6</v>
      </c>
      <c r="F13" s="30" t="s">
        <v>82</v>
      </c>
      <c r="G13" s="31">
        <v>165020</v>
      </c>
      <c r="H13" s="32">
        <v>120000</v>
      </c>
      <c r="I13" s="72">
        <v>120000</v>
      </c>
      <c r="J13" s="50">
        <f t="shared" si="0"/>
        <v>0.72718458368682581</v>
      </c>
      <c r="K13" s="35">
        <f t="shared" si="3"/>
        <v>60000</v>
      </c>
      <c r="L13" s="35">
        <f t="shared" si="2"/>
        <v>60000</v>
      </c>
      <c r="M13" s="29" t="s">
        <v>71</v>
      </c>
      <c r="N13" s="36" t="s">
        <v>22</v>
      </c>
      <c r="O13" s="70">
        <v>86</v>
      </c>
      <c r="P13" s="56"/>
      <c r="Q13" s="56"/>
      <c r="R13" s="56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</row>
    <row r="14" spans="1:116" s="21" customFormat="1" ht="36.75" customHeight="1" x14ac:dyDescent="0.2">
      <c r="A14" s="49">
        <v>11</v>
      </c>
      <c r="B14" s="76" t="s">
        <v>57</v>
      </c>
      <c r="C14" s="76" t="s">
        <v>58</v>
      </c>
      <c r="D14" s="74" t="s">
        <v>59</v>
      </c>
      <c r="E14" s="77" t="s">
        <v>6</v>
      </c>
      <c r="F14" s="30" t="s">
        <v>83</v>
      </c>
      <c r="G14" s="31">
        <v>150000</v>
      </c>
      <c r="H14" s="32">
        <v>120000</v>
      </c>
      <c r="I14" s="72">
        <v>120000</v>
      </c>
      <c r="J14" s="50">
        <f t="shared" si="0"/>
        <v>0.8</v>
      </c>
      <c r="K14" s="35">
        <f t="shared" si="3"/>
        <v>60000</v>
      </c>
      <c r="L14" s="35">
        <f t="shared" si="2"/>
        <v>60000</v>
      </c>
      <c r="M14" s="29" t="s">
        <v>71</v>
      </c>
      <c r="N14" s="38" t="s">
        <v>60</v>
      </c>
      <c r="O14" s="70">
        <v>85</v>
      </c>
      <c r="P14" s="56"/>
      <c r="Q14" s="56"/>
      <c r="R14" s="5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</row>
    <row r="15" spans="1:116" s="21" customFormat="1" ht="36.75" customHeight="1" x14ac:dyDescent="0.2">
      <c r="A15" s="49">
        <v>12</v>
      </c>
      <c r="B15" s="73" t="s">
        <v>61</v>
      </c>
      <c r="C15" s="73" t="s">
        <v>62</v>
      </c>
      <c r="D15" s="74" t="s">
        <v>63</v>
      </c>
      <c r="E15" s="75" t="s">
        <v>3</v>
      </c>
      <c r="F15" s="30" t="s">
        <v>84</v>
      </c>
      <c r="G15" s="31">
        <v>150000</v>
      </c>
      <c r="H15" s="32">
        <v>120000</v>
      </c>
      <c r="I15" s="33">
        <v>120000</v>
      </c>
      <c r="J15" s="50">
        <f t="shared" si="0"/>
        <v>0.8</v>
      </c>
      <c r="K15" s="35">
        <f t="shared" si="3"/>
        <v>60000</v>
      </c>
      <c r="L15" s="35">
        <f t="shared" si="2"/>
        <v>60000</v>
      </c>
      <c r="M15" s="29" t="s">
        <v>71</v>
      </c>
      <c r="N15" s="36" t="s">
        <v>64</v>
      </c>
      <c r="O15" s="71">
        <v>75</v>
      </c>
      <c r="P15" s="56"/>
      <c r="Q15" s="56"/>
      <c r="R15" s="56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</row>
    <row r="16" spans="1:116" s="21" customFormat="1" ht="36.75" customHeight="1" x14ac:dyDescent="0.2">
      <c r="A16" s="49">
        <v>13</v>
      </c>
      <c r="B16" s="73" t="s">
        <v>65</v>
      </c>
      <c r="C16" s="73" t="s">
        <v>85</v>
      </c>
      <c r="D16" s="82" t="s">
        <v>86</v>
      </c>
      <c r="E16" s="75" t="s">
        <v>3</v>
      </c>
      <c r="F16" s="85" t="s">
        <v>87</v>
      </c>
      <c r="G16" s="67">
        <v>150000</v>
      </c>
      <c r="H16" s="68">
        <v>105000</v>
      </c>
      <c r="I16" s="88">
        <v>105000</v>
      </c>
      <c r="J16" s="50">
        <f t="shared" si="0"/>
        <v>0.7</v>
      </c>
      <c r="K16" s="35">
        <f t="shared" si="3"/>
        <v>52500</v>
      </c>
      <c r="L16" s="35">
        <f t="shared" si="2"/>
        <v>52500</v>
      </c>
      <c r="M16" s="29" t="s">
        <v>71</v>
      </c>
      <c r="N16" s="69" t="s">
        <v>66</v>
      </c>
      <c r="O16" s="70">
        <v>73</v>
      </c>
      <c r="P16" s="56"/>
      <c r="Q16" s="56"/>
      <c r="R16" s="56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</row>
    <row r="17" spans="1:116" s="21" customFormat="1" ht="36.75" customHeight="1" x14ac:dyDescent="0.2">
      <c r="A17" s="49">
        <v>14</v>
      </c>
      <c r="B17" s="76" t="s">
        <v>67</v>
      </c>
      <c r="C17" s="76" t="s">
        <v>89</v>
      </c>
      <c r="D17" s="74" t="s">
        <v>100</v>
      </c>
      <c r="E17" s="77" t="s">
        <v>6</v>
      </c>
      <c r="F17" s="86" t="s">
        <v>88</v>
      </c>
      <c r="G17" s="31">
        <v>143300</v>
      </c>
      <c r="H17" s="32">
        <v>114500</v>
      </c>
      <c r="I17" s="72">
        <v>114500</v>
      </c>
      <c r="J17" s="50">
        <f t="shared" si="0"/>
        <v>0.79902302861130492</v>
      </c>
      <c r="K17" s="35">
        <f t="shared" si="3"/>
        <v>57250</v>
      </c>
      <c r="L17" s="35">
        <f t="shared" si="2"/>
        <v>57250</v>
      </c>
      <c r="M17" s="29" t="s">
        <v>71</v>
      </c>
      <c r="N17" s="36" t="s">
        <v>20</v>
      </c>
      <c r="O17" s="70">
        <v>70</v>
      </c>
      <c r="P17" s="56"/>
      <c r="Q17" s="56"/>
      <c r="R17" s="56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</row>
    <row r="18" spans="1:116" s="21" customFormat="1" ht="36.75" customHeight="1" x14ac:dyDescent="0.2">
      <c r="A18" s="49">
        <v>15</v>
      </c>
      <c r="B18" s="73" t="s">
        <v>68</v>
      </c>
      <c r="C18" s="73" t="s">
        <v>90</v>
      </c>
      <c r="D18" s="74" t="s">
        <v>91</v>
      </c>
      <c r="E18" s="75" t="s">
        <v>3</v>
      </c>
      <c r="F18" s="30" t="s">
        <v>98</v>
      </c>
      <c r="G18" s="31">
        <v>196726</v>
      </c>
      <c r="H18" s="32">
        <v>120000</v>
      </c>
      <c r="I18" s="72">
        <v>120000</v>
      </c>
      <c r="J18" s="50">
        <f t="shared" si="0"/>
        <v>0.6099854620131554</v>
      </c>
      <c r="K18" s="35">
        <f t="shared" si="3"/>
        <v>60000</v>
      </c>
      <c r="L18" s="35">
        <f t="shared" si="2"/>
        <v>60000</v>
      </c>
      <c r="M18" s="29" t="s">
        <v>71</v>
      </c>
      <c r="N18" s="38" t="s">
        <v>69</v>
      </c>
      <c r="O18" s="70">
        <v>70</v>
      </c>
      <c r="P18" s="56"/>
      <c r="Q18" s="56"/>
      <c r="R18" s="56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</row>
    <row r="19" spans="1:116" ht="36.75" customHeight="1" x14ac:dyDescent="0.2">
      <c r="A19" s="49">
        <v>16</v>
      </c>
      <c r="B19" s="73" t="s">
        <v>25</v>
      </c>
      <c r="C19" s="73" t="s">
        <v>26</v>
      </c>
      <c r="D19" s="74">
        <v>71193821</v>
      </c>
      <c r="E19" s="75" t="s">
        <v>3</v>
      </c>
      <c r="F19" s="86" t="s">
        <v>92</v>
      </c>
      <c r="G19" s="31">
        <v>150000</v>
      </c>
      <c r="H19" s="32">
        <v>120000</v>
      </c>
      <c r="I19" s="33">
        <v>120000</v>
      </c>
      <c r="J19" s="50">
        <f t="shared" si="0"/>
        <v>0.8</v>
      </c>
      <c r="K19" s="35">
        <f t="shared" si="3"/>
        <v>60000</v>
      </c>
      <c r="L19" s="35">
        <f t="shared" si="2"/>
        <v>60000</v>
      </c>
      <c r="M19" s="29" t="s">
        <v>71</v>
      </c>
      <c r="N19" s="37" t="s">
        <v>27</v>
      </c>
      <c r="O19" s="70">
        <v>65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</row>
    <row r="20" spans="1:116" s="56" customFormat="1" ht="45" customHeight="1" x14ac:dyDescent="0.2">
      <c r="A20" s="49">
        <v>17</v>
      </c>
      <c r="B20" s="76" t="s">
        <v>95</v>
      </c>
      <c r="C20" s="76" t="s">
        <v>96</v>
      </c>
      <c r="D20" s="87">
        <v>66741122</v>
      </c>
      <c r="E20" s="77" t="s">
        <v>6</v>
      </c>
      <c r="F20" s="30" t="s">
        <v>99</v>
      </c>
      <c r="G20" s="31">
        <v>150000</v>
      </c>
      <c r="H20" s="32">
        <v>120000</v>
      </c>
      <c r="I20" s="33">
        <v>120000</v>
      </c>
      <c r="J20" s="50">
        <f t="shared" si="0"/>
        <v>0.8</v>
      </c>
      <c r="K20" s="35">
        <f t="shared" si="3"/>
        <v>60000</v>
      </c>
      <c r="L20" s="35">
        <f t="shared" si="2"/>
        <v>60000</v>
      </c>
      <c r="M20" s="29" t="s">
        <v>71</v>
      </c>
      <c r="N20" s="37" t="s">
        <v>97</v>
      </c>
      <c r="O20" s="84">
        <v>63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</row>
    <row r="21" spans="1:116" ht="36.75" customHeight="1" thickBot="1" x14ac:dyDescent="0.25">
      <c r="A21" s="9" t="s">
        <v>4</v>
      </c>
      <c r="B21" s="5"/>
      <c r="C21" s="5"/>
      <c r="D21" s="6"/>
      <c r="E21" s="15"/>
      <c r="F21" s="6"/>
      <c r="G21" s="7"/>
      <c r="H21" s="16"/>
      <c r="I21" s="17">
        <f>SUM(I4:I20)</f>
        <v>1980000</v>
      </c>
      <c r="J21" s="20"/>
      <c r="K21" s="24">
        <f>SUM(K4:K20)</f>
        <v>990000</v>
      </c>
      <c r="L21" s="24">
        <f>I21/2</f>
        <v>990000</v>
      </c>
      <c r="M21" s="7"/>
      <c r="N21" s="19"/>
      <c r="O21" s="5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</row>
    <row r="22" spans="1:116" ht="36.75" customHeight="1" x14ac:dyDescent="0.2">
      <c r="G22" s="10"/>
      <c r="H22" s="8"/>
      <c r="I22" s="8"/>
      <c r="J22" s="8"/>
    </row>
    <row r="23" spans="1:116" ht="36.75" customHeight="1" x14ac:dyDescent="0.2">
      <c r="A23" s="56"/>
      <c r="B23" s="57"/>
      <c r="C23" s="62"/>
      <c r="D23" s="57"/>
      <c r="E23" s="57"/>
      <c r="F23" s="57"/>
      <c r="G23" s="57"/>
      <c r="H23" s="57"/>
      <c r="I23" s="58"/>
      <c r="J23" s="57"/>
      <c r="K23" s="57"/>
      <c r="L23" s="57"/>
      <c r="M23" s="57"/>
      <c r="N23" s="44"/>
    </row>
    <row r="24" spans="1:116" ht="36.75" customHeight="1" x14ac:dyDescent="0.2">
      <c r="A24" s="91"/>
      <c r="B24" s="92"/>
      <c r="C24" s="92"/>
      <c r="D24" s="92"/>
      <c r="E24" s="92"/>
      <c r="F24" s="92"/>
      <c r="G24" s="45"/>
      <c r="H24" s="45"/>
      <c r="I24" s="47"/>
      <c r="J24" s="45"/>
      <c r="K24" s="48"/>
      <c r="L24" s="25"/>
      <c r="M24" s="45"/>
      <c r="N24" s="45"/>
    </row>
    <row r="25" spans="1:116" ht="36.75" customHeight="1" x14ac:dyDescent="0.2">
      <c r="A25" s="14"/>
      <c r="B25" s="46"/>
      <c r="C25" s="63"/>
      <c r="D25" s="46"/>
      <c r="E25" s="46"/>
      <c r="F25" s="46"/>
      <c r="G25" s="46"/>
      <c r="H25" s="46"/>
      <c r="I25" s="59"/>
      <c r="J25" s="46"/>
      <c r="K25" s="26"/>
      <c r="L25" s="26"/>
      <c r="M25" s="46"/>
      <c r="N25" s="46"/>
    </row>
    <row r="26" spans="1:116" ht="36.75" customHeight="1" x14ac:dyDescent="0.2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44"/>
    </row>
    <row r="27" spans="1:116" ht="36.75" customHeight="1" x14ac:dyDescent="0.2">
      <c r="H27" s="12"/>
      <c r="I27" s="12"/>
      <c r="J27" s="12"/>
    </row>
    <row r="28" spans="1:116" ht="36.75" customHeight="1" x14ac:dyDescent="0.2">
      <c r="B28" s="28"/>
      <c r="C28" s="64"/>
    </row>
    <row r="31" spans="1:116" ht="36.75" customHeight="1" x14ac:dyDescent="0.2">
      <c r="I31" s="55"/>
    </row>
    <row r="32" spans="1:116" ht="36.75" customHeight="1" x14ac:dyDescent="0.2">
      <c r="B32" s="28"/>
      <c r="C32" s="64"/>
    </row>
  </sheetData>
  <sortState xmlns:xlrd2="http://schemas.microsoft.com/office/spreadsheetml/2017/richdata2" ref="A3:O29">
    <sortCondition descending="1" ref="O3:O29"/>
  </sortState>
  <mergeCells count="2">
    <mergeCell ref="A26:M26"/>
    <mergeCell ref="A24:F2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Maierová Beata</cp:lastModifiedBy>
  <cp:lastPrinted>2018-04-25T07:42:48Z</cp:lastPrinted>
  <dcterms:created xsi:type="dcterms:W3CDTF">2004-08-20T07:13:58Z</dcterms:created>
  <dcterms:modified xsi:type="dcterms:W3CDTF">2021-02-24T09:19:24Z</dcterms:modified>
</cp:coreProperties>
</file>