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1\PZS 2021\Materiál 529_RMSK_21 (Schválení dotací)\"/>
    </mc:Choice>
  </mc:AlternateContent>
  <xr:revisionPtr revIDLastSave="0" documentId="13_ncr:1_{50ACCF7E-0F76-43DA-BDCA-68BD9EEC66C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ZS 2021_Př. č. 1_Podpoření" sheetId="4" r:id="rId1"/>
  </sheets>
  <definedNames>
    <definedName name="_xlnm._FilterDatabase" localSheetId="0" hidden="1">'PZS 2021_Př. č. 1_Podpoření'!$A$2:$K$47</definedName>
    <definedName name="_xlnm.Print_Titles" localSheetId="0">'PZS 2021_Př. č. 1_Podpoření'!$2:$2</definedName>
    <definedName name="_xlnm.Print_Area" localSheetId="0">'PZS 2021_Př. č. 1_Podpoření'!$A$1:$K$49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4" l="1"/>
  <c r="G41" i="4" l="1"/>
  <c r="G33" i="4"/>
  <c r="G15" i="4"/>
  <c r="G31" i="4"/>
  <c r="G43" i="4"/>
  <c r="G10" i="4"/>
  <c r="G3" i="4"/>
  <c r="G46" i="4"/>
  <c r="G45" i="4"/>
  <c r="G20" i="4"/>
  <c r="G44" i="4"/>
  <c r="G8" i="4"/>
  <c r="G37" i="4"/>
  <c r="G39" i="4"/>
  <c r="G24" i="4"/>
  <c r="G29" i="4"/>
  <c r="G42" i="4"/>
  <c r="G36" i="4"/>
  <c r="G25" i="4"/>
  <c r="G27" i="4"/>
  <c r="G5" i="4"/>
  <c r="G9" i="4"/>
  <c r="G4" i="4"/>
  <c r="G23" i="4"/>
  <c r="G6" i="4"/>
  <c r="G35" i="4"/>
  <c r="G18" i="4"/>
  <c r="G28" i="4"/>
  <c r="G22" i="4"/>
  <c r="G21" i="4"/>
  <c r="G26" i="4"/>
  <c r="G40" i="4"/>
  <c r="G11" i="4"/>
  <c r="G14" i="4"/>
  <c r="G19" i="4"/>
  <c r="G12" i="4"/>
  <c r="G30" i="4"/>
  <c r="G17" i="4"/>
  <c r="G16" i="4"/>
  <c r="G7" i="4"/>
  <c r="G38" i="4"/>
</calcChain>
</file>

<file path=xl/sharedStrings.xml><?xml version="1.0" encoding="utf-8"?>
<sst xmlns="http://schemas.openxmlformats.org/spreadsheetml/2006/main" count="301" uniqueCount="184">
  <si>
    <t>Č.   žádosti</t>
  </si>
  <si>
    <t>Název žadatele</t>
  </si>
  <si>
    <t>Právní forma žadatele</t>
  </si>
  <si>
    <t>Název projektu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</si>
  <si>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</si>
  <si>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</si>
  <si>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</si>
  <si>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</si>
  <si>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</si>
  <si>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Společnost senior, z.s.</t>
  </si>
  <si>
    <t>26595982</t>
  </si>
  <si>
    <t>spolek</t>
  </si>
  <si>
    <t>neinvestiční</t>
  </si>
  <si>
    <t>Město Hlučín</t>
  </si>
  <si>
    <t>00300063</t>
  </si>
  <si>
    <t>obec</t>
  </si>
  <si>
    <t>00493619</t>
  </si>
  <si>
    <t>00492868</t>
  </si>
  <si>
    <t>Charita Třinec</t>
  </si>
  <si>
    <t>49591215</t>
  </si>
  <si>
    <t>příspěvková organizace</t>
  </si>
  <si>
    <t>Středisko volného času Odry, příspěvková organizace</t>
  </si>
  <si>
    <t>05662567</t>
  </si>
  <si>
    <t>Oderská akademie třetího věku</t>
  </si>
  <si>
    <t>04012275</t>
  </si>
  <si>
    <t>Statutární město Ostrava, městský obvod Ostrava - Jih</t>
  </si>
  <si>
    <t>00845451</t>
  </si>
  <si>
    <t>Dům dětí a mládeže Vratimov, příspěvková organizace</t>
  </si>
  <si>
    <t>75086778</t>
  </si>
  <si>
    <t>Domov Korýtko, příspěvková organizace</t>
  </si>
  <si>
    <t>70631867</t>
  </si>
  <si>
    <t>investiční</t>
  </si>
  <si>
    <t>Statutární město Frýdek-Místek</t>
  </si>
  <si>
    <t>00296643</t>
  </si>
  <si>
    <t>Krajská rada seniorů Moravskoslezského kraje, p.s.</t>
  </si>
  <si>
    <t>02253968</t>
  </si>
  <si>
    <t>Město Paskov</t>
  </si>
  <si>
    <t>00297062</t>
  </si>
  <si>
    <t>Svaz tělesně postižených v České republice z. s. místní organizace Bílovec</t>
  </si>
  <si>
    <t>71012991</t>
  </si>
  <si>
    <t>00576077</t>
  </si>
  <si>
    <t>Setkávání u čaje - za lepším přístupem ke stáří</t>
  </si>
  <si>
    <t>Mobilní hospic Ondrášek, o.p.s.</t>
  </si>
  <si>
    <t>26850176</t>
  </si>
  <si>
    <t>obecně prospěšná společnost</t>
  </si>
  <si>
    <t>Sdílením k úlevě</t>
  </si>
  <si>
    <t>Sdružení obrany spotřebitelů Moravy a Slezska, z.s.</t>
  </si>
  <si>
    <t>22831738</t>
  </si>
  <si>
    <t>Neotvírejte! Vzdělávání seniorů v oblasti obrany proti nekalým praktikám a manipulačním technikám prodejců</t>
  </si>
  <si>
    <t>Centrum pro seniory Trojlístek, z.s.</t>
  </si>
  <si>
    <t>04743954</t>
  </si>
  <si>
    <t>Senioři kamarádí s počítačem</t>
  </si>
  <si>
    <t>Sousedé 55+ z.s. Píšť</t>
  </si>
  <si>
    <t>04060474</t>
  </si>
  <si>
    <t>Slezská diakonie</t>
  </si>
  <si>
    <t>65468562</t>
  </si>
  <si>
    <t>Charita Český Těšín</t>
  </si>
  <si>
    <t>60337842</t>
  </si>
  <si>
    <t>01324144</t>
  </si>
  <si>
    <t>Klub ponožka</t>
  </si>
  <si>
    <t>00635553</t>
  </si>
  <si>
    <t>MEDICA Třinec, z.ú.</t>
  </si>
  <si>
    <t>05115841</t>
  </si>
  <si>
    <t>ústav</t>
  </si>
  <si>
    <t>Kulturní zařízení Ostrava-Jih, příspěvková organizace</t>
  </si>
  <si>
    <t>73184560</t>
  </si>
  <si>
    <t>Otevřený kruh</t>
  </si>
  <si>
    <t>MENS SANA, z.ú.</t>
  </si>
  <si>
    <t>65469003</t>
  </si>
  <si>
    <t>Centrum trénování paměti</t>
  </si>
  <si>
    <t>00577031</t>
  </si>
  <si>
    <t>Město Hradec nad Moravicí</t>
  </si>
  <si>
    <t>00300144</t>
  </si>
  <si>
    <t>23/21</t>
  </si>
  <si>
    <t>1. 1. 2021 - 31. 12. 2021</t>
  </si>
  <si>
    <t>Statutární město Ostrava, městský obvod Moravská Ostrava a Přívoz</t>
  </si>
  <si>
    <t>Podpora volnočasových aktivit seniorů v MOaP v roce 2021</t>
  </si>
  <si>
    <t>1. 5. 2021 - 31. 12. 2021</t>
  </si>
  <si>
    <t>Poznávací zájezdy a přednášky pro seniory 2021</t>
  </si>
  <si>
    <t>02/21</t>
  </si>
  <si>
    <t>05/21</t>
  </si>
  <si>
    <t>Pomoc pro pečující s Charitou Třinec II.</t>
  </si>
  <si>
    <t>06/21</t>
  </si>
  <si>
    <t>07/21</t>
  </si>
  <si>
    <t>Krajské sportovní hry 2021</t>
  </si>
  <si>
    <t>09/21</t>
  </si>
  <si>
    <t>Fitpark pro seniory 2021</t>
  </si>
  <si>
    <t>11/21</t>
  </si>
  <si>
    <t>Podporujeme aktivní seniory ze Závady</t>
  </si>
  <si>
    <t>12/21</t>
  </si>
  <si>
    <t>00298352</t>
  </si>
  <si>
    <t>Pohybem ke zdravému stárnutí</t>
  </si>
  <si>
    <t>1. 2. 2021 - 31. 8. 2021</t>
  </si>
  <si>
    <t>13/21</t>
  </si>
  <si>
    <t>Kvalitní život seniorů v Hlučíně</t>
  </si>
  <si>
    <t>17/21</t>
  </si>
  <si>
    <t>18/21</t>
  </si>
  <si>
    <t>19/21</t>
  </si>
  <si>
    <t>Obec Vražné</t>
  </si>
  <si>
    <t>62351290</t>
  </si>
  <si>
    <t>Aktivní senior ve Vražném</t>
  </si>
  <si>
    <t>20/21</t>
  </si>
  <si>
    <t>STÁŘÍ JE JEN ČÍSLO</t>
  </si>
  <si>
    <t>21/21</t>
  </si>
  <si>
    <t>1. 1. 2021 - 31. 10. 2021</t>
  </si>
  <si>
    <t>26/21</t>
  </si>
  <si>
    <t>Nýdecká univerzita třetího věku IV</t>
  </si>
  <si>
    <t>1. 3. 2021 - 31. 12. 2021</t>
  </si>
  <si>
    <t>28/21</t>
  </si>
  <si>
    <t>Kdo cvičí, nezlobí a hlavně nestárne, Fit park Hradec nad Moravicí</t>
  </si>
  <si>
    <t>1. 2. 2021 - 30. 9. 2021</t>
  </si>
  <si>
    <t>29/21</t>
  </si>
  <si>
    <t>Obec Nošovice</t>
  </si>
  <si>
    <t>00577049</t>
  </si>
  <si>
    <t>Aktivní a zdravé stárnutí v Nošovicích I.</t>
  </si>
  <si>
    <t>31/21</t>
  </si>
  <si>
    <t>32/21</t>
  </si>
  <si>
    <t>Senioři jsou IN IV.</t>
  </si>
  <si>
    <t>34/21</t>
  </si>
  <si>
    <t>Aktivním poznáním a sportem k pohodě zralého věku IV</t>
  </si>
  <si>
    <t>38/21</t>
  </si>
  <si>
    <t>Obec Razová</t>
  </si>
  <si>
    <t>00296287</t>
  </si>
  <si>
    <t>Bavíme se, poznáváme, žijeme….</t>
  </si>
  <si>
    <t>39/21</t>
  </si>
  <si>
    <t>Bejvávalo 2021</t>
  </si>
  <si>
    <t>40/21</t>
  </si>
  <si>
    <t>Ateliér pro děti a mládež při Národním divadle moravskoslezském, spolek</t>
  </si>
  <si>
    <t>22710981</t>
  </si>
  <si>
    <t>Ateliér třetího věku</t>
  </si>
  <si>
    <t>45/21</t>
  </si>
  <si>
    <t>47/21</t>
  </si>
  <si>
    <t>ZKUŠENÍ.CZ, z.ú.</t>
  </si>
  <si>
    <t>08083754</t>
  </si>
  <si>
    <t>Senior Sám Doma 2021 aneb (Ne)bezpečný senior</t>
  </si>
  <si>
    <t>52/21</t>
  </si>
  <si>
    <t>60/21</t>
  </si>
  <si>
    <t>62/21</t>
  </si>
  <si>
    <t>00297054</t>
  </si>
  <si>
    <t>Akce a fit park pro seniory v Obci Palkovice v roce 2021</t>
  </si>
  <si>
    <t>4. 1. 2021 - 31. 12. 2021</t>
  </si>
  <si>
    <t>65/21</t>
  </si>
  <si>
    <t>Spolek Počteníčko</t>
  </si>
  <si>
    <t>68/21</t>
  </si>
  <si>
    <t>Aktivní a zdravé stárnutí v Nošovicích II.</t>
  </si>
  <si>
    <t>69/21</t>
  </si>
  <si>
    <t>Kavárna u Jarušky a Lidušky</t>
  </si>
  <si>
    <t>73/21</t>
  </si>
  <si>
    <t>76/21</t>
  </si>
  <si>
    <t>V klidu a v pohodě III</t>
  </si>
  <si>
    <t>80/21</t>
  </si>
  <si>
    <t>81/21</t>
  </si>
  <si>
    <t>Spolek přátel Albrechtic</t>
  </si>
  <si>
    <t>Aktivní a spokojený podzim života v Albrechticích 2021</t>
  </si>
  <si>
    <t>82/21</t>
  </si>
  <si>
    <t>00846511</t>
  </si>
  <si>
    <t>Aktivitou ke zdraví</t>
  </si>
  <si>
    <t>84/21</t>
  </si>
  <si>
    <t>Volnočasové a edukační aktivity pro seniory 2021</t>
  </si>
  <si>
    <t>85/21</t>
  </si>
  <si>
    <t>86/21</t>
  </si>
  <si>
    <t>00600725</t>
  </si>
  <si>
    <t>Aktivní senioři s úsměvem na tváři</t>
  </si>
  <si>
    <t>87/21</t>
  </si>
  <si>
    <t xml:space="preserve">Kryté posezení pro seniory v obci. </t>
  </si>
  <si>
    <t>01/21</t>
  </si>
  <si>
    <t>XXIII. ročník časopisu SeniorTip</t>
  </si>
  <si>
    <t>2. ročník Bíloveckého seniorského víceboje</t>
  </si>
  <si>
    <t>Individuální vzdělávání pečujících osob v domácím prostředí v MEDICA Třinec</t>
  </si>
  <si>
    <t>POMÁHÁME PEČUJÍCÍM III</t>
  </si>
  <si>
    <t>Optimismem, smíchem a nadšením proti Covidu.</t>
  </si>
  <si>
    <t>Obec Sedlnice</t>
  </si>
  <si>
    <t>Obec Janovice</t>
  </si>
  <si>
    <t>Obec Nýdek</t>
  </si>
  <si>
    <t>Obec Milotice nad Opavou</t>
  </si>
  <si>
    <t>Obec Staré Heřminovy</t>
  </si>
  <si>
    <t>Obec Palkovice</t>
  </si>
  <si>
    <t>Obec Řepiště</t>
  </si>
  <si>
    <t>Obec Hostašovice</t>
  </si>
  <si>
    <t>Obec Závada</t>
  </si>
  <si>
    <t>Poskytnutí účelových dotací z rozpočtu kraje v Programu na podporu zdravého stárnutí v Moravskoslezském kraji na rok 2021</t>
  </si>
  <si>
    <t>IČO</t>
  </si>
  <si>
    <t xml:space="preserve">Schválená dotace v Kč </t>
  </si>
  <si>
    <t>evidovaná právnická osoba dle zákona č. 3/2002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</si>
</sst>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;[Red]#,##0"/>
  </numFmts>
  <fonts count="11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color rgb="FFFF0000"/>
      <name val="Arial CE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 applyFill="1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right" vertical="center" wrapText="1"/>
    </xf>
    <xf numFmtId="164" fontId="6" fillId="0" borderId="1" xfId="2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right" vertical="center" wrapText="1"/>
    </xf>
    <xf numFmtId="0" fontId="8" fillId="0" borderId="1" xfId="2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right" vertical="center"/>
    </xf>
    <xf numFmtId="2" fontId="8" fillId="0" borderId="1" xfId="1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Fill="1"/>
    <xf numFmtId="165" fontId="6" fillId="0" borderId="1" xfId="2" applyNumberFormat="1" applyFont="1" applyFill="1" applyBorder="1" applyAlignment="1">
      <alignment horizontal="right" vertical="center"/>
    </xf>
    <xf numFmtId="164" fontId="6" fillId="0" borderId="4" xfId="2" applyNumberFormat="1" applyFont="1" applyFill="1" applyBorder="1" applyAlignment="1">
      <alignment vertical="center"/>
    </xf>
    <xf numFmtId="0" fontId="4" fillId="0" borderId="3" xfId="2" applyFont="1" applyFill="1" applyBorder="1" applyAlignment="1">
      <alignment horizontal="center" vertical="center" wrapText="1"/>
    </xf>
    <xf numFmtId="49" fontId="9" fillId="0" borderId="3" xfId="2" applyNumberFormat="1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center" vertical="center" wrapText="1"/>
    </xf>
    <xf numFmtId="164" fontId="6" fillId="0" borderId="0" xfId="2" applyNumberFormat="1" applyFont="1" applyFill="1" applyBorder="1" applyAlignment="1">
      <alignment horizontal="right" vertical="center"/>
    </xf>
    <xf numFmtId="2" fontId="6" fillId="0" borderId="0" xfId="1" applyNumberFormat="1" applyFont="1" applyFill="1" applyBorder="1" applyAlignment="1">
      <alignment horizontal="center" vertical="center" wrapText="1"/>
    </xf>
    <xf numFmtId="164" fontId="6" fillId="0" borderId="0" xfId="2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3" fontId="4" fillId="2" borderId="9" xfId="1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49" fontId="4" fillId="0" borderId="6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right" vertical="center"/>
    </xf>
    <xf numFmtId="164" fontId="6" fillId="0" borderId="4" xfId="2" applyNumberFormat="1" applyFont="1" applyFill="1" applyBorder="1" applyAlignment="1">
      <alignment horizontal="right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right" vertical="center"/>
    </xf>
    <xf numFmtId="164" fontId="6" fillId="0" borderId="4" xfId="2" applyNumberFormat="1" applyFont="1" applyFill="1" applyBorder="1" applyAlignment="1">
      <alignment horizontal="right" vertical="center"/>
    </xf>
    <xf numFmtId="2" fontId="6" fillId="0" borderId="2" xfId="1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right" vertical="center" wrapText="1"/>
    </xf>
    <xf numFmtId="49" fontId="6" fillId="0" borderId="4" xfId="2" applyNumberFormat="1" applyFont="1" applyFill="1" applyBorder="1" applyAlignment="1">
      <alignment horizontal="right" vertical="center" wrapText="1"/>
    </xf>
    <xf numFmtId="164" fontId="6" fillId="0" borderId="1" xfId="2" applyNumberFormat="1" applyFont="1" applyFill="1" applyBorder="1" applyAlignment="1">
      <alignment horizontal="right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49" fontId="4" fillId="0" borderId="6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vertical="center"/>
    </xf>
    <xf numFmtId="0" fontId="1" fillId="0" borderId="0" xfId="1" applyFill="1" applyAlignment="1">
      <alignment horizontal="center" vertical="center" wrapText="1"/>
    </xf>
    <xf numFmtId="0" fontId="1" fillId="0" borderId="0" xfId="1" applyFill="1" applyAlignment="1">
      <alignment horizontal="left" vertical="center" wrapText="1"/>
    </xf>
    <xf numFmtId="0" fontId="1" fillId="0" borderId="0" xfId="1" applyFill="1" applyAlignment="1">
      <alignment horizontal="right" vertical="center" wrapText="1"/>
    </xf>
    <xf numFmtId="2" fontId="1" fillId="0" borderId="0" xfId="1" applyNumberFormat="1" applyFill="1" applyAlignment="1">
      <alignment horizontal="center" vertical="center" wrapText="1"/>
    </xf>
    <xf numFmtId="10" fontId="1" fillId="0" borderId="0" xfId="1" applyNumberFormat="1" applyFill="1" applyAlignment="1">
      <alignment horizontal="center" vertical="center" wrapText="1"/>
    </xf>
    <xf numFmtId="0" fontId="7" fillId="0" borderId="0" xfId="1" applyFont="1" applyFill="1"/>
    <xf numFmtId="0" fontId="1" fillId="0" borderId="0" xfId="1" applyFont="1" applyFill="1"/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49"/>
  <sheetViews>
    <sheetView showGridLines="0" tabSelected="1" view="pageBreakPreview" zoomScale="62" zoomScaleNormal="85" zoomScaleSheetLayoutView="62" workbookViewId="0">
      <pane xSplit="1" ySplit="2" topLeftCell="B39" activePane="bottomRight" state="frozen"/>
      <selection activeCell="B75" sqref="B75"/>
      <selection pane="topRight" activeCell="B75" sqref="B75"/>
      <selection pane="bottomLeft" activeCell="B75" sqref="B75"/>
      <selection pane="bottomRight" activeCell="D30" sqref="D30"/>
    </sheetView>
  </sheetViews>
  <sheetFormatPr defaultColWidth="9.109375" defaultRowHeight="13.2" x14ac:dyDescent="0.25"/>
  <cols>
    <col min="1" max="1" width="10.5546875" style="2" customWidth="1"/>
    <col min="2" max="2" width="31.88671875" style="3" customWidth="1"/>
    <col min="3" max="3" width="10.44140625" style="4" bestFit="1" customWidth="1"/>
    <col min="4" max="4" width="19.109375" style="2" customWidth="1"/>
    <col min="5" max="5" width="45.6640625" style="3" customWidth="1"/>
    <col min="6" max="6" width="16.5546875" style="2" customWidth="1"/>
    <col min="7" max="7" width="12.109375" style="5" customWidth="1"/>
    <col min="8" max="8" width="14.109375" style="6" customWidth="1"/>
    <col min="9" max="9" width="12.109375" style="6" customWidth="1"/>
    <col min="10" max="10" width="12.5546875" style="2" customWidth="1"/>
    <col min="11" max="11" width="8.5546875" style="2" customWidth="1"/>
    <col min="12" max="12" width="3" style="1" customWidth="1"/>
    <col min="13" max="16384" width="9.109375" style="1"/>
  </cols>
  <sheetData>
    <row r="1" spans="1:11" ht="32.25" customHeight="1" thickBot="1" x14ac:dyDescent="0.3">
      <c r="A1" s="33"/>
      <c r="B1" s="79" t="s">
        <v>180</v>
      </c>
      <c r="C1" s="80"/>
      <c r="D1" s="80"/>
      <c r="E1" s="80"/>
      <c r="F1" s="80"/>
      <c r="G1" s="80"/>
      <c r="H1" s="80"/>
      <c r="I1" s="80"/>
      <c r="J1" s="80"/>
      <c r="K1" s="80"/>
    </row>
    <row r="2" spans="1:11" ht="69.900000000000006" customHeight="1" thickBot="1" x14ac:dyDescent="0.3">
      <c r="A2" s="34" t="s">
        <v>0</v>
      </c>
      <c r="B2" s="35" t="s">
        <v>1</v>
      </c>
      <c r="C2" s="36" t="s">
        <v>181</v>
      </c>
      <c r="D2" s="37" t="s">
        <v>2</v>
      </c>
      <c r="E2" s="35" t="s">
        <v>3</v>
      </c>
      <c r="F2" s="38" t="s">
        <v>4</v>
      </c>
      <c r="G2" s="39" t="s">
        <v>5</v>
      </c>
      <c r="H2" s="38" t="s">
        <v>182</v>
      </c>
      <c r="I2" s="37" t="s">
        <v>6</v>
      </c>
      <c r="J2" s="38" t="s">
        <v>7</v>
      </c>
      <c r="K2" s="40" t="s">
        <v>8</v>
      </c>
    </row>
    <row r="3" spans="1:11" ht="26.4" x14ac:dyDescent="0.25">
      <c r="A3" s="45" t="s">
        <v>89</v>
      </c>
      <c r="B3" s="42" t="s">
        <v>171</v>
      </c>
      <c r="C3" s="53" t="s">
        <v>90</v>
      </c>
      <c r="D3" s="41" t="s">
        <v>15</v>
      </c>
      <c r="E3" s="42" t="s">
        <v>91</v>
      </c>
      <c r="F3" s="49">
        <v>199010</v>
      </c>
      <c r="G3" s="51">
        <f>(H3/F3)*100</f>
        <v>49.997487563439023</v>
      </c>
      <c r="H3" s="22">
        <v>99500</v>
      </c>
      <c r="I3" s="41" t="s">
        <v>31</v>
      </c>
      <c r="J3" s="43" t="s">
        <v>92</v>
      </c>
      <c r="K3" s="43">
        <v>27</v>
      </c>
    </row>
    <row r="4" spans="1:11" ht="26.4" x14ac:dyDescent="0.25">
      <c r="A4" s="44" t="s">
        <v>118</v>
      </c>
      <c r="B4" s="46" t="s">
        <v>36</v>
      </c>
      <c r="C4" s="7" t="s">
        <v>37</v>
      </c>
      <c r="D4" s="47" t="s">
        <v>15</v>
      </c>
      <c r="E4" s="46" t="s">
        <v>119</v>
      </c>
      <c r="F4" s="48">
        <v>114000</v>
      </c>
      <c r="G4" s="50">
        <f>(H4/F4)*100</f>
        <v>50</v>
      </c>
      <c r="H4" s="8">
        <v>57000</v>
      </c>
      <c r="I4" s="47" t="s">
        <v>12</v>
      </c>
      <c r="J4" s="54" t="s">
        <v>74</v>
      </c>
      <c r="K4" s="54">
        <v>27</v>
      </c>
    </row>
    <row r="5" spans="1:11" ht="26.4" x14ac:dyDescent="0.25">
      <c r="A5" s="44" t="s">
        <v>165</v>
      </c>
      <c r="B5" s="46" t="s">
        <v>75</v>
      </c>
      <c r="C5" s="7" t="s">
        <v>26</v>
      </c>
      <c r="D5" s="47" t="s">
        <v>15</v>
      </c>
      <c r="E5" s="46" t="s">
        <v>76</v>
      </c>
      <c r="F5" s="10">
        <v>226000</v>
      </c>
      <c r="G5" s="50">
        <f>(H5/F5)*100</f>
        <v>44.247787610619469</v>
      </c>
      <c r="H5" s="11">
        <v>100000</v>
      </c>
      <c r="I5" s="12" t="s">
        <v>12</v>
      </c>
      <c r="J5" s="54" t="s">
        <v>77</v>
      </c>
      <c r="K5" s="54">
        <v>26</v>
      </c>
    </row>
    <row r="6" spans="1:11" ht="26.4" x14ac:dyDescent="0.25">
      <c r="A6" s="44" t="s">
        <v>85</v>
      </c>
      <c r="B6" s="46" t="s">
        <v>32</v>
      </c>
      <c r="C6" s="7" t="s">
        <v>33</v>
      </c>
      <c r="D6" s="47" t="s">
        <v>15</v>
      </c>
      <c r="E6" s="46" t="s">
        <v>86</v>
      </c>
      <c r="F6" s="10">
        <v>200000</v>
      </c>
      <c r="G6" s="50">
        <f>(H6/F6)*100</f>
        <v>50</v>
      </c>
      <c r="H6" s="11">
        <v>100000</v>
      </c>
      <c r="I6" s="12" t="s">
        <v>31</v>
      </c>
      <c r="J6" s="54" t="s">
        <v>74</v>
      </c>
      <c r="K6" s="54">
        <v>26</v>
      </c>
    </row>
    <row r="7" spans="1:11" ht="26.4" x14ac:dyDescent="0.25">
      <c r="A7" s="44" t="s">
        <v>93</v>
      </c>
      <c r="B7" s="46" t="s">
        <v>13</v>
      </c>
      <c r="C7" s="7" t="s">
        <v>14</v>
      </c>
      <c r="D7" s="47" t="s">
        <v>15</v>
      </c>
      <c r="E7" s="46" t="s">
        <v>94</v>
      </c>
      <c r="F7" s="10">
        <v>190000</v>
      </c>
      <c r="G7" s="50">
        <f t="shared" ref="G7:G16" si="0">(H7/F7)*100</f>
        <v>50</v>
      </c>
      <c r="H7" s="11">
        <v>95000</v>
      </c>
      <c r="I7" s="47" t="s">
        <v>12</v>
      </c>
      <c r="J7" s="54" t="s">
        <v>74</v>
      </c>
      <c r="K7" s="54">
        <v>26</v>
      </c>
    </row>
    <row r="8" spans="1:11" ht="26.4" x14ac:dyDescent="0.25">
      <c r="A8" s="44" t="s">
        <v>101</v>
      </c>
      <c r="B8" s="46" t="s">
        <v>52</v>
      </c>
      <c r="C8" s="7" t="s">
        <v>53</v>
      </c>
      <c r="D8" s="47" t="s">
        <v>11</v>
      </c>
      <c r="E8" s="46" t="s">
        <v>102</v>
      </c>
      <c r="F8" s="48">
        <v>125000</v>
      </c>
      <c r="G8" s="50">
        <f>(H8/F8)*100</f>
        <v>80</v>
      </c>
      <c r="H8" s="8">
        <v>100000</v>
      </c>
      <c r="I8" s="47" t="s">
        <v>12</v>
      </c>
      <c r="J8" s="54" t="s">
        <v>74</v>
      </c>
      <c r="K8" s="54">
        <v>26</v>
      </c>
    </row>
    <row r="9" spans="1:11" ht="39.6" x14ac:dyDescent="0.25">
      <c r="A9" s="44" t="s">
        <v>103</v>
      </c>
      <c r="B9" s="46" t="s">
        <v>38</v>
      </c>
      <c r="C9" s="7" t="s">
        <v>39</v>
      </c>
      <c r="D9" s="47" t="s">
        <v>11</v>
      </c>
      <c r="E9" s="46" t="s">
        <v>167</v>
      </c>
      <c r="F9" s="48">
        <v>54050</v>
      </c>
      <c r="G9" s="50">
        <f>(H9/F9)*100</f>
        <v>79.740980573543013</v>
      </c>
      <c r="H9" s="8">
        <v>43100</v>
      </c>
      <c r="I9" s="47" t="s">
        <v>12</v>
      </c>
      <c r="J9" s="54" t="s">
        <v>104</v>
      </c>
      <c r="K9" s="54">
        <v>26</v>
      </c>
    </row>
    <row r="10" spans="1:11" ht="26.4" x14ac:dyDescent="0.25">
      <c r="A10" s="23" t="s">
        <v>73</v>
      </c>
      <c r="B10" s="46" t="s">
        <v>61</v>
      </c>
      <c r="C10" s="7" t="s">
        <v>62</v>
      </c>
      <c r="D10" s="47" t="s">
        <v>63</v>
      </c>
      <c r="E10" s="46" t="s">
        <v>168</v>
      </c>
      <c r="F10" s="48">
        <v>157600</v>
      </c>
      <c r="G10" s="50">
        <f>(H10/F10)*100</f>
        <v>60.279187817258887</v>
      </c>
      <c r="H10" s="8">
        <v>95000</v>
      </c>
      <c r="I10" s="47" t="s">
        <v>12</v>
      </c>
      <c r="J10" s="54" t="s">
        <v>74</v>
      </c>
      <c r="K10" s="54">
        <v>26</v>
      </c>
    </row>
    <row r="11" spans="1:11" ht="26.4" x14ac:dyDescent="0.25">
      <c r="A11" s="44" t="s">
        <v>105</v>
      </c>
      <c r="B11" s="46" t="s">
        <v>173</v>
      </c>
      <c r="C11" s="7" t="s">
        <v>17</v>
      </c>
      <c r="D11" s="47" t="s">
        <v>15</v>
      </c>
      <c r="E11" s="46" t="s">
        <v>106</v>
      </c>
      <c r="F11" s="48">
        <v>146800</v>
      </c>
      <c r="G11" s="50">
        <f>(H11/F11)*100</f>
        <v>49.4550408719346</v>
      </c>
      <c r="H11" s="8">
        <v>72600</v>
      </c>
      <c r="I11" s="47" t="s">
        <v>12</v>
      </c>
      <c r="J11" s="54" t="s">
        <v>74</v>
      </c>
      <c r="K11" s="54">
        <v>26</v>
      </c>
    </row>
    <row r="12" spans="1:11" s="87" customFormat="1" ht="24.9" customHeight="1" x14ac:dyDescent="0.25">
      <c r="A12" s="66" t="s">
        <v>108</v>
      </c>
      <c r="B12" s="57" t="s">
        <v>71</v>
      </c>
      <c r="C12" s="78" t="s">
        <v>72</v>
      </c>
      <c r="D12" s="55" t="s">
        <v>15</v>
      </c>
      <c r="E12" s="57" t="s">
        <v>109</v>
      </c>
      <c r="F12" s="62">
        <v>244000</v>
      </c>
      <c r="G12" s="64">
        <f>((H12+H13)/F12)*100</f>
        <v>40.983606557377051</v>
      </c>
      <c r="H12" s="62">
        <v>100000</v>
      </c>
      <c r="I12" s="55" t="s">
        <v>31</v>
      </c>
      <c r="J12" s="59" t="s">
        <v>110</v>
      </c>
      <c r="K12" s="59">
        <v>26</v>
      </c>
    </row>
    <row r="13" spans="1:11" s="87" customFormat="1" ht="9" customHeight="1" x14ac:dyDescent="0.25">
      <c r="A13" s="67"/>
      <c r="B13" s="58"/>
      <c r="C13" s="76"/>
      <c r="D13" s="56"/>
      <c r="E13" s="58"/>
      <c r="F13" s="63"/>
      <c r="G13" s="65"/>
      <c r="H13" s="63"/>
      <c r="I13" s="56"/>
      <c r="J13" s="60"/>
      <c r="K13" s="60"/>
    </row>
    <row r="14" spans="1:11" s="88" customFormat="1" ht="26.4" x14ac:dyDescent="0.25">
      <c r="A14" s="23" t="s">
        <v>111</v>
      </c>
      <c r="B14" s="46" t="s">
        <v>112</v>
      </c>
      <c r="C14" s="7" t="s">
        <v>113</v>
      </c>
      <c r="D14" s="47" t="s">
        <v>15</v>
      </c>
      <c r="E14" s="46" t="s">
        <v>114</v>
      </c>
      <c r="F14" s="48">
        <v>127900</v>
      </c>
      <c r="G14" s="50">
        <f>(H14/F14)*100</f>
        <v>49.960906958561374</v>
      </c>
      <c r="H14" s="8">
        <v>63900</v>
      </c>
      <c r="I14" s="47" t="s">
        <v>12</v>
      </c>
      <c r="J14" s="54" t="s">
        <v>74</v>
      </c>
      <c r="K14" s="54">
        <v>26</v>
      </c>
    </row>
    <row r="15" spans="1:11" s="20" customFormat="1" ht="26.4" x14ac:dyDescent="0.25">
      <c r="A15" s="24" t="s">
        <v>115</v>
      </c>
      <c r="B15" s="13" t="s">
        <v>67</v>
      </c>
      <c r="C15" s="14" t="s">
        <v>68</v>
      </c>
      <c r="D15" s="15" t="s">
        <v>63</v>
      </c>
      <c r="E15" s="13" t="s">
        <v>69</v>
      </c>
      <c r="F15" s="16">
        <v>498872</v>
      </c>
      <c r="G15" s="17">
        <f>(H15/F15)*100</f>
        <v>20.045222020879102</v>
      </c>
      <c r="H15" s="18">
        <v>100000</v>
      </c>
      <c r="I15" s="15" t="s">
        <v>12</v>
      </c>
      <c r="J15" s="19" t="s">
        <v>74</v>
      </c>
      <c r="K15" s="19">
        <v>26</v>
      </c>
    </row>
    <row r="16" spans="1:11" ht="26.4" x14ac:dyDescent="0.25">
      <c r="A16" s="44" t="s">
        <v>116</v>
      </c>
      <c r="B16" s="46" t="s">
        <v>172</v>
      </c>
      <c r="C16" s="7" t="s">
        <v>16</v>
      </c>
      <c r="D16" s="47" t="s">
        <v>15</v>
      </c>
      <c r="E16" s="46" t="s">
        <v>117</v>
      </c>
      <c r="F16" s="48">
        <v>132250</v>
      </c>
      <c r="G16" s="50">
        <f t="shared" si="0"/>
        <v>49.981096408317583</v>
      </c>
      <c r="H16" s="8">
        <v>66100</v>
      </c>
      <c r="I16" s="47" t="s">
        <v>12</v>
      </c>
      <c r="J16" s="54" t="s">
        <v>74</v>
      </c>
      <c r="K16" s="54">
        <v>26</v>
      </c>
    </row>
    <row r="17" spans="1:11" ht="26.4" x14ac:dyDescent="0.25">
      <c r="A17" s="44" t="s">
        <v>120</v>
      </c>
      <c r="B17" s="46" t="s">
        <v>121</v>
      </c>
      <c r="C17" s="7" t="s">
        <v>122</v>
      </c>
      <c r="D17" s="47" t="s">
        <v>15</v>
      </c>
      <c r="E17" s="46" t="s">
        <v>123</v>
      </c>
      <c r="F17" s="48">
        <v>99040</v>
      </c>
      <c r="G17" s="50">
        <f>(H17/F17)*100</f>
        <v>49.777867528271408</v>
      </c>
      <c r="H17" s="8">
        <v>49300</v>
      </c>
      <c r="I17" s="47" t="s">
        <v>12</v>
      </c>
      <c r="J17" s="54" t="s">
        <v>74</v>
      </c>
      <c r="K17" s="54">
        <v>26</v>
      </c>
    </row>
    <row r="18" spans="1:11" ht="26.4" x14ac:dyDescent="0.25">
      <c r="A18" s="44" t="s">
        <v>124</v>
      </c>
      <c r="B18" s="46" t="s">
        <v>27</v>
      </c>
      <c r="C18" s="7" t="s">
        <v>28</v>
      </c>
      <c r="D18" s="47" t="s">
        <v>20</v>
      </c>
      <c r="E18" s="46" t="s">
        <v>125</v>
      </c>
      <c r="F18" s="48">
        <v>81500</v>
      </c>
      <c r="G18" s="50">
        <f>(H18/F18)*100</f>
        <v>49.079754601226995</v>
      </c>
      <c r="H18" s="8">
        <v>40000</v>
      </c>
      <c r="I18" s="47" t="s">
        <v>12</v>
      </c>
      <c r="J18" s="54" t="s">
        <v>74</v>
      </c>
      <c r="K18" s="54">
        <v>26</v>
      </c>
    </row>
    <row r="19" spans="1:11" s="88" customFormat="1" ht="26.4" x14ac:dyDescent="0.25">
      <c r="A19" s="52" t="s">
        <v>143</v>
      </c>
      <c r="B19" s="42" t="s">
        <v>112</v>
      </c>
      <c r="C19" s="7" t="s">
        <v>113</v>
      </c>
      <c r="D19" s="47" t="s">
        <v>15</v>
      </c>
      <c r="E19" s="42" t="s">
        <v>144</v>
      </c>
      <c r="F19" s="49">
        <v>94800</v>
      </c>
      <c r="G19" s="50">
        <f t="shared" ref="G19:G36" si="1">(H19/F19)*100</f>
        <v>50</v>
      </c>
      <c r="H19" s="8">
        <v>47400</v>
      </c>
      <c r="I19" s="47" t="s">
        <v>12</v>
      </c>
      <c r="J19" s="54" t="s">
        <v>74</v>
      </c>
      <c r="K19" s="43">
        <v>26</v>
      </c>
    </row>
    <row r="20" spans="1:11" ht="26.4" x14ac:dyDescent="0.25">
      <c r="A20" s="44" t="s">
        <v>147</v>
      </c>
      <c r="B20" s="46" t="s">
        <v>21</v>
      </c>
      <c r="C20" s="7" t="s">
        <v>22</v>
      </c>
      <c r="D20" s="47" t="s">
        <v>20</v>
      </c>
      <c r="E20" s="46" t="s">
        <v>23</v>
      </c>
      <c r="F20" s="48">
        <v>85400</v>
      </c>
      <c r="G20" s="50">
        <f>(H20/F20)*100</f>
        <v>50</v>
      </c>
      <c r="H20" s="8">
        <v>42700</v>
      </c>
      <c r="I20" s="47" t="s">
        <v>12</v>
      </c>
      <c r="J20" s="54" t="s">
        <v>74</v>
      </c>
      <c r="K20" s="54">
        <v>26</v>
      </c>
    </row>
    <row r="21" spans="1:11" ht="26.4" x14ac:dyDescent="0.25">
      <c r="A21" s="23" t="s">
        <v>154</v>
      </c>
      <c r="B21" s="46" t="s">
        <v>174</v>
      </c>
      <c r="C21" s="7" t="s">
        <v>155</v>
      </c>
      <c r="D21" s="47" t="s">
        <v>15</v>
      </c>
      <c r="E21" s="46" t="s">
        <v>156</v>
      </c>
      <c r="F21" s="48">
        <v>149140</v>
      </c>
      <c r="G21" s="50">
        <f t="shared" si="1"/>
        <v>49.886013142014214</v>
      </c>
      <c r="H21" s="8">
        <v>74400</v>
      </c>
      <c r="I21" s="47" t="s">
        <v>12</v>
      </c>
      <c r="J21" s="54" t="s">
        <v>74</v>
      </c>
      <c r="K21" s="54">
        <v>26</v>
      </c>
    </row>
    <row r="22" spans="1:11" ht="26.4" x14ac:dyDescent="0.25">
      <c r="A22" s="44" t="s">
        <v>79</v>
      </c>
      <c r="B22" s="9" t="s">
        <v>25</v>
      </c>
      <c r="C22" s="7" t="s">
        <v>26</v>
      </c>
      <c r="D22" s="47" t="s">
        <v>15</v>
      </c>
      <c r="E22" s="46" t="s">
        <v>78</v>
      </c>
      <c r="F22" s="10">
        <v>174000</v>
      </c>
      <c r="G22" s="50">
        <f>(H22/F22)*100</f>
        <v>50</v>
      </c>
      <c r="H22" s="11">
        <v>87000</v>
      </c>
      <c r="I22" s="12" t="s">
        <v>12</v>
      </c>
      <c r="J22" s="54" t="s">
        <v>74</v>
      </c>
      <c r="K22" s="54">
        <v>25</v>
      </c>
    </row>
    <row r="23" spans="1:11" ht="26.4" x14ac:dyDescent="0.25">
      <c r="A23" s="44" t="s">
        <v>83</v>
      </c>
      <c r="B23" s="46" t="s">
        <v>34</v>
      </c>
      <c r="C23" s="7" t="s">
        <v>35</v>
      </c>
      <c r="D23" s="47" t="s">
        <v>11</v>
      </c>
      <c r="E23" s="46" t="s">
        <v>84</v>
      </c>
      <c r="F23" s="48">
        <v>100000</v>
      </c>
      <c r="G23" s="50">
        <f>(H23/F23)*100</f>
        <v>80</v>
      </c>
      <c r="H23" s="8">
        <v>80000</v>
      </c>
      <c r="I23" s="47" t="s">
        <v>12</v>
      </c>
      <c r="J23" s="54" t="s">
        <v>74</v>
      </c>
      <c r="K23" s="54">
        <v>25</v>
      </c>
    </row>
    <row r="24" spans="1:11" ht="26.4" x14ac:dyDescent="0.25">
      <c r="A24" s="44" t="s">
        <v>97</v>
      </c>
      <c r="B24" s="46" t="s">
        <v>98</v>
      </c>
      <c r="C24" s="7" t="s">
        <v>99</v>
      </c>
      <c r="D24" s="47" t="s">
        <v>15</v>
      </c>
      <c r="E24" s="46" t="s">
        <v>100</v>
      </c>
      <c r="F24" s="10">
        <v>120500</v>
      </c>
      <c r="G24" s="50">
        <f>(H24/F24)*100</f>
        <v>49.95850622406639</v>
      </c>
      <c r="H24" s="11">
        <v>60200</v>
      </c>
      <c r="I24" s="47" t="s">
        <v>12</v>
      </c>
      <c r="J24" s="54" t="s">
        <v>74</v>
      </c>
      <c r="K24" s="54">
        <v>25</v>
      </c>
    </row>
    <row r="25" spans="1:11" ht="26.4" x14ac:dyDescent="0.25">
      <c r="A25" s="23" t="s">
        <v>150</v>
      </c>
      <c r="B25" s="46" t="s">
        <v>175</v>
      </c>
      <c r="C25" s="7" t="s">
        <v>40</v>
      </c>
      <c r="D25" s="47" t="s">
        <v>15</v>
      </c>
      <c r="E25" s="46" t="s">
        <v>170</v>
      </c>
      <c r="F25" s="48">
        <v>158930</v>
      </c>
      <c r="G25" s="50">
        <f>(H25/F25)*100</f>
        <v>49.959101491222555</v>
      </c>
      <c r="H25" s="8">
        <v>79400</v>
      </c>
      <c r="I25" s="47" t="s">
        <v>12</v>
      </c>
      <c r="J25" s="54" t="s">
        <v>74</v>
      </c>
      <c r="K25" s="54">
        <v>25</v>
      </c>
    </row>
    <row r="26" spans="1:11" ht="26.4" x14ac:dyDescent="0.25">
      <c r="A26" s="23" t="s">
        <v>151</v>
      </c>
      <c r="B26" s="46" t="s">
        <v>152</v>
      </c>
      <c r="C26" s="7" t="s">
        <v>24</v>
      </c>
      <c r="D26" s="47" t="s">
        <v>11</v>
      </c>
      <c r="E26" s="46" t="s">
        <v>153</v>
      </c>
      <c r="F26" s="48">
        <v>59100</v>
      </c>
      <c r="G26" s="50">
        <f t="shared" si="1"/>
        <v>79.864636209813881</v>
      </c>
      <c r="H26" s="8">
        <v>47200</v>
      </c>
      <c r="I26" s="47" t="s">
        <v>12</v>
      </c>
      <c r="J26" s="54" t="s">
        <v>107</v>
      </c>
      <c r="K26" s="54">
        <v>25</v>
      </c>
    </row>
    <row r="27" spans="1:11" ht="26.4" x14ac:dyDescent="0.25">
      <c r="A27" s="23" t="s">
        <v>163</v>
      </c>
      <c r="B27" s="46" t="s">
        <v>175</v>
      </c>
      <c r="C27" s="7" t="s">
        <v>40</v>
      </c>
      <c r="D27" s="47" t="s">
        <v>15</v>
      </c>
      <c r="E27" s="46" t="s">
        <v>164</v>
      </c>
      <c r="F27" s="48">
        <v>110000</v>
      </c>
      <c r="G27" s="50">
        <f t="shared" si="1"/>
        <v>50</v>
      </c>
      <c r="H27" s="8">
        <v>55000</v>
      </c>
      <c r="I27" s="47" t="s">
        <v>31</v>
      </c>
      <c r="J27" s="54" t="s">
        <v>74</v>
      </c>
      <c r="K27" s="54">
        <v>25</v>
      </c>
    </row>
    <row r="28" spans="1:11" ht="45" customHeight="1" x14ac:dyDescent="0.25">
      <c r="A28" s="44" t="s">
        <v>80</v>
      </c>
      <c r="B28" s="46" t="s">
        <v>18</v>
      </c>
      <c r="C28" s="7" t="s">
        <v>19</v>
      </c>
      <c r="D28" s="47" t="s">
        <v>183</v>
      </c>
      <c r="E28" s="46" t="s">
        <v>81</v>
      </c>
      <c r="F28" s="10">
        <v>103000</v>
      </c>
      <c r="G28" s="50">
        <f>(H28/F28)*100</f>
        <v>79.611650485436897</v>
      </c>
      <c r="H28" s="11">
        <v>82000</v>
      </c>
      <c r="I28" s="47" t="s">
        <v>12</v>
      </c>
      <c r="J28" s="54" t="s">
        <v>74</v>
      </c>
      <c r="K28" s="54">
        <v>24</v>
      </c>
    </row>
    <row r="29" spans="1:11" ht="26.4" x14ac:dyDescent="0.25">
      <c r="A29" s="44" t="s">
        <v>96</v>
      </c>
      <c r="B29" s="46" t="s">
        <v>42</v>
      </c>
      <c r="C29" s="7" t="s">
        <v>43</v>
      </c>
      <c r="D29" s="47" t="s">
        <v>44</v>
      </c>
      <c r="E29" s="46" t="s">
        <v>45</v>
      </c>
      <c r="F29" s="10">
        <v>102720</v>
      </c>
      <c r="G29" s="50">
        <f>(H29/F29)*100</f>
        <v>76.518691588785046</v>
      </c>
      <c r="H29" s="11">
        <v>78600</v>
      </c>
      <c r="I29" s="47" t="s">
        <v>12</v>
      </c>
      <c r="J29" s="54" t="s">
        <v>74</v>
      </c>
      <c r="K29" s="54">
        <v>24</v>
      </c>
    </row>
    <row r="30" spans="1:11" ht="39.6" x14ac:dyDescent="0.25">
      <c r="A30" s="44" t="s">
        <v>126</v>
      </c>
      <c r="B30" s="46" t="s">
        <v>127</v>
      </c>
      <c r="C30" s="7" t="s">
        <v>128</v>
      </c>
      <c r="D30" s="47" t="s">
        <v>11</v>
      </c>
      <c r="E30" s="46" t="s">
        <v>129</v>
      </c>
      <c r="F30" s="48">
        <v>211000</v>
      </c>
      <c r="G30" s="50">
        <f t="shared" si="1"/>
        <v>36.96682464454976</v>
      </c>
      <c r="H30" s="8">
        <v>78000</v>
      </c>
      <c r="I30" s="47" t="s">
        <v>12</v>
      </c>
      <c r="J30" s="54" t="s">
        <v>74</v>
      </c>
      <c r="K30" s="54">
        <v>24</v>
      </c>
    </row>
    <row r="31" spans="1:11" ht="24.9" customHeight="1" x14ac:dyDescent="0.25">
      <c r="A31" s="72" t="s">
        <v>137</v>
      </c>
      <c r="B31" s="74" t="s">
        <v>176</v>
      </c>
      <c r="C31" s="75" t="s">
        <v>138</v>
      </c>
      <c r="D31" s="77" t="s">
        <v>15</v>
      </c>
      <c r="E31" s="74" t="s">
        <v>139</v>
      </c>
      <c r="F31" s="70">
        <v>274000</v>
      </c>
      <c r="G31" s="71">
        <f>((H31+H32)/F31)*100</f>
        <v>36.496350364963504</v>
      </c>
      <c r="H31" s="8">
        <v>10000</v>
      </c>
      <c r="I31" s="47" t="s">
        <v>12</v>
      </c>
      <c r="J31" s="61" t="s">
        <v>74</v>
      </c>
      <c r="K31" s="61">
        <v>24</v>
      </c>
    </row>
    <row r="32" spans="1:11" ht="12.6" customHeight="1" x14ac:dyDescent="0.25">
      <c r="A32" s="73"/>
      <c r="B32" s="58"/>
      <c r="C32" s="76"/>
      <c r="D32" s="56"/>
      <c r="E32" s="58"/>
      <c r="F32" s="63"/>
      <c r="G32" s="65"/>
      <c r="H32" s="22">
        <v>90000</v>
      </c>
      <c r="I32" s="41" t="s">
        <v>31</v>
      </c>
      <c r="J32" s="60"/>
      <c r="K32" s="60"/>
    </row>
    <row r="33" spans="1:11" ht="21.75" customHeight="1" x14ac:dyDescent="0.25">
      <c r="A33" s="66" t="s">
        <v>148</v>
      </c>
      <c r="B33" s="57" t="s">
        <v>177</v>
      </c>
      <c r="C33" s="68" t="s">
        <v>70</v>
      </c>
      <c r="D33" s="55" t="s">
        <v>15</v>
      </c>
      <c r="E33" s="57" t="s">
        <v>149</v>
      </c>
      <c r="F33" s="62">
        <v>210000</v>
      </c>
      <c r="G33" s="64">
        <f>((H33+H34)/F33)*100</f>
        <v>47.619047619047613</v>
      </c>
      <c r="H33" s="8">
        <v>31000</v>
      </c>
      <c r="I33" s="47" t="s">
        <v>12</v>
      </c>
      <c r="J33" s="59" t="s">
        <v>74</v>
      </c>
      <c r="K33" s="59">
        <v>24</v>
      </c>
    </row>
    <row r="34" spans="1:11" ht="18" customHeight="1" x14ac:dyDescent="0.25">
      <c r="A34" s="67"/>
      <c r="B34" s="58"/>
      <c r="C34" s="69"/>
      <c r="D34" s="56"/>
      <c r="E34" s="58"/>
      <c r="F34" s="63"/>
      <c r="G34" s="65"/>
      <c r="H34" s="8">
        <v>69000</v>
      </c>
      <c r="I34" s="12" t="s">
        <v>31</v>
      </c>
      <c r="J34" s="60"/>
      <c r="K34" s="60"/>
    </row>
    <row r="35" spans="1:11" ht="26.4" x14ac:dyDescent="0.25">
      <c r="A35" s="23" t="s">
        <v>157</v>
      </c>
      <c r="B35" s="46" t="s">
        <v>29</v>
      </c>
      <c r="C35" s="7" t="s">
        <v>30</v>
      </c>
      <c r="D35" s="47" t="s">
        <v>20</v>
      </c>
      <c r="E35" s="46" t="s">
        <v>158</v>
      </c>
      <c r="F35" s="48">
        <v>60000</v>
      </c>
      <c r="G35" s="50">
        <f t="shared" si="1"/>
        <v>50</v>
      </c>
      <c r="H35" s="8">
        <v>30000</v>
      </c>
      <c r="I35" s="47" t="s">
        <v>12</v>
      </c>
      <c r="J35" s="54" t="s">
        <v>74</v>
      </c>
      <c r="K35" s="54">
        <v>24</v>
      </c>
    </row>
    <row r="36" spans="1:11" ht="26.4" x14ac:dyDescent="0.25">
      <c r="A36" s="23" t="s">
        <v>159</v>
      </c>
      <c r="B36" s="46" t="s">
        <v>29</v>
      </c>
      <c r="C36" s="7" t="s">
        <v>30</v>
      </c>
      <c r="D36" s="47" t="s">
        <v>20</v>
      </c>
      <c r="E36" s="46" t="s">
        <v>41</v>
      </c>
      <c r="F36" s="48">
        <v>60000</v>
      </c>
      <c r="G36" s="50">
        <f t="shared" si="1"/>
        <v>50</v>
      </c>
      <c r="H36" s="8">
        <v>30000</v>
      </c>
      <c r="I36" s="47" t="s">
        <v>12</v>
      </c>
      <c r="J36" s="54" t="s">
        <v>74</v>
      </c>
      <c r="K36" s="54">
        <v>24</v>
      </c>
    </row>
    <row r="37" spans="1:11" ht="26.4" x14ac:dyDescent="0.25">
      <c r="A37" s="44" t="s">
        <v>82</v>
      </c>
      <c r="B37" s="46" t="s">
        <v>49</v>
      </c>
      <c r="C37" s="7" t="s">
        <v>50</v>
      </c>
      <c r="D37" s="47" t="s">
        <v>11</v>
      </c>
      <c r="E37" s="46" t="s">
        <v>51</v>
      </c>
      <c r="F37" s="48">
        <v>130000</v>
      </c>
      <c r="G37" s="50">
        <f>(H37/F37)*100</f>
        <v>76.923076923076934</v>
      </c>
      <c r="H37" s="8">
        <v>100000</v>
      </c>
      <c r="I37" s="47" t="s">
        <v>12</v>
      </c>
      <c r="J37" s="54" t="s">
        <v>74</v>
      </c>
      <c r="K37" s="54">
        <v>23</v>
      </c>
    </row>
    <row r="38" spans="1:11" ht="26.4" x14ac:dyDescent="0.25">
      <c r="A38" s="44" t="s">
        <v>95</v>
      </c>
      <c r="B38" s="46" t="s">
        <v>9</v>
      </c>
      <c r="C38" s="7" t="s">
        <v>10</v>
      </c>
      <c r="D38" s="47" t="s">
        <v>11</v>
      </c>
      <c r="E38" s="46" t="s">
        <v>166</v>
      </c>
      <c r="F38" s="48">
        <v>332000</v>
      </c>
      <c r="G38" s="50">
        <f t="shared" ref="G38:G42" si="2">(H38/F38)*100</f>
        <v>30.120481927710845</v>
      </c>
      <c r="H38" s="8">
        <v>100000</v>
      </c>
      <c r="I38" s="47" t="s">
        <v>12</v>
      </c>
      <c r="J38" s="54" t="s">
        <v>74</v>
      </c>
      <c r="K38" s="54">
        <v>23</v>
      </c>
    </row>
    <row r="39" spans="1:11" ht="39.6" x14ac:dyDescent="0.25">
      <c r="A39" s="44" t="s">
        <v>130</v>
      </c>
      <c r="B39" s="46" t="s">
        <v>46</v>
      </c>
      <c r="C39" s="7" t="s">
        <v>47</v>
      </c>
      <c r="D39" s="47" t="s">
        <v>11</v>
      </c>
      <c r="E39" s="46" t="s">
        <v>48</v>
      </c>
      <c r="F39" s="48">
        <v>128000</v>
      </c>
      <c r="G39" s="50">
        <f>(H39/F39)*100</f>
        <v>76.5625</v>
      </c>
      <c r="H39" s="8">
        <v>98000</v>
      </c>
      <c r="I39" s="47" t="s">
        <v>12</v>
      </c>
      <c r="J39" s="54" t="s">
        <v>74</v>
      </c>
      <c r="K39" s="54">
        <v>23</v>
      </c>
    </row>
    <row r="40" spans="1:11" ht="26.4" x14ac:dyDescent="0.25">
      <c r="A40" s="44" t="s">
        <v>131</v>
      </c>
      <c r="B40" s="46" t="s">
        <v>132</v>
      </c>
      <c r="C40" s="7" t="s">
        <v>133</v>
      </c>
      <c r="D40" s="47" t="s">
        <v>63</v>
      </c>
      <c r="E40" s="46" t="s">
        <v>134</v>
      </c>
      <c r="F40" s="48">
        <v>120800</v>
      </c>
      <c r="G40" s="50">
        <f t="shared" si="2"/>
        <v>79.966887417218544</v>
      </c>
      <c r="H40" s="8">
        <v>96600</v>
      </c>
      <c r="I40" s="47" t="s">
        <v>12</v>
      </c>
      <c r="J40" s="54" t="s">
        <v>74</v>
      </c>
      <c r="K40" s="54">
        <v>23</v>
      </c>
    </row>
    <row r="41" spans="1:11" ht="33" customHeight="1" x14ac:dyDescent="0.25">
      <c r="A41" s="44" t="s">
        <v>141</v>
      </c>
      <c r="B41" s="46" t="s">
        <v>142</v>
      </c>
      <c r="C41" s="7" t="s">
        <v>58</v>
      </c>
      <c r="D41" s="47" t="s">
        <v>11</v>
      </c>
      <c r="E41" s="46" t="s">
        <v>59</v>
      </c>
      <c r="F41" s="21">
        <v>80000</v>
      </c>
      <c r="G41" s="50">
        <f>(H41/F41)*100</f>
        <v>80</v>
      </c>
      <c r="H41" s="48">
        <v>64000</v>
      </c>
      <c r="I41" s="47" t="s">
        <v>12</v>
      </c>
      <c r="J41" s="43" t="s">
        <v>74</v>
      </c>
      <c r="K41" s="54">
        <v>23</v>
      </c>
    </row>
    <row r="42" spans="1:11" ht="26.4" x14ac:dyDescent="0.25">
      <c r="A42" s="23" t="s">
        <v>160</v>
      </c>
      <c r="B42" s="46" t="s">
        <v>178</v>
      </c>
      <c r="C42" s="7" t="s">
        <v>161</v>
      </c>
      <c r="D42" s="47" t="s">
        <v>15</v>
      </c>
      <c r="E42" s="46" t="s">
        <v>162</v>
      </c>
      <c r="F42" s="48">
        <v>95000</v>
      </c>
      <c r="G42" s="50">
        <f t="shared" si="2"/>
        <v>50</v>
      </c>
      <c r="H42" s="8">
        <v>47500</v>
      </c>
      <c r="I42" s="47" t="s">
        <v>12</v>
      </c>
      <c r="J42" s="54" t="s">
        <v>74</v>
      </c>
      <c r="K42" s="54">
        <v>23</v>
      </c>
    </row>
    <row r="43" spans="1:11" ht="30" customHeight="1" x14ac:dyDescent="0.25">
      <c r="A43" s="44" t="s">
        <v>136</v>
      </c>
      <c r="B43" s="46" t="s">
        <v>64</v>
      </c>
      <c r="C43" s="7" t="s">
        <v>65</v>
      </c>
      <c r="D43" s="47" t="s">
        <v>20</v>
      </c>
      <c r="E43" s="46" t="s">
        <v>66</v>
      </c>
      <c r="F43" s="48">
        <v>132000</v>
      </c>
      <c r="G43" s="50">
        <f>(H43/F43)*100</f>
        <v>49.242424242424242</v>
      </c>
      <c r="H43" s="8">
        <v>65000</v>
      </c>
      <c r="I43" s="47" t="s">
        <v>12</v>
      </c>
      <c r="J43" s="54" t="s">
        <v>140</v>
      </c>
      <c r="K43" s="54">
        <v>23</v>
      </c>
    </row>
    <row r="44" spans="1:11" ht="49.2" customHeight="1" x14ac:dyDescent="0.25">
      <c r="A44" s="44" t="s">
        <v>145</v>
      </c>
      <c r="B44" s="46" t="s">
        <v>54</v>
      </c>
      <c r="C44" s="7" t="s">
        <v>55</v>
      </c>
      <c r="D44" s="47" t="s">
        <v>183</v>
      </c>
      <c r="E44" s="46" t="s">
        <v>146</v>
      </c>
      <c r="F44" s="48">
        <v>85000</v>
      </c>
      <c r="G44" s="50">
        <f>(H44/F44)*100</f>
        <v>80</v>
      </c>
      <c r="H44" s="8">
        <v>68000</v>
      </c>
      <c r="I44" s="47" t="s">
        <v>12</v>
      </c>
      <c r="J44" s="54" t="s">
        <v>74</v>
      </c>
      <c r="K44" s="54">
        <v>23</v>
      </c>
    </row>
    <row r="45" spans="1:11" ht="39" customHeight="1" x14ac:dyDescent="0.25">
      <c r="A45" s="44" t="s">
        <v>135</v>
      </c>
      <c r="B45" s="46" t="s">
        <v>56</v>
      </c>
      <c r="C45" s="7" t="s">
        <v>57</v>
      </c>
      <c r="D45" s="47" t="s">
        <v>183</v>
      </c>
      <c r="E45" s="46" t="s">
        <v>169</v>
      </c>
      <c r="F45" s="48">
        <v>117825</v>
      </c>
      <c r="G45" s="50">
        <f>(H45/F45)*100</f>
        <v>79.949077021005735</v>
      </c>
      <c r="H45" s="8">
        <v>94200</v>
      </c>
      <c r="I45" s="47" t="s">
        <v>12</v>
      </c>
      <c r="J45" s="54" t="s">
        <v>74</v>
      </c>
      <c r="K45" s="54">
        <v>22</v>
      </c>
    </row>
    <row r="46" spans="1:11" ht="26.4" customHeight="1" x14ac:dyDescent="0.25">
      <c r="A46" s="44" t="s">
        <v>87</v>
      </c>
      <c r="B46" s="46" t="s">
        <v>179</v>
      </c>
      <c r="C46" s="7" t="s">
        <v>60</v>
      </c>
      <c r="D46" s="47" t="s">
        <v>15</v>
      </c>
      <c r="E46" s="46" t="s">
        <v>88</v>
      </c>
      <c r="F46" s="48">
        <v>60000</v>
      </c>
      <c r="G46" s="50">
        <f>(H46/F46)*100</f>
        <v>22.166666666666668</v>
      </c>
      <c r="H46" s="8">
        <v>13300</v>
      </c>
      <c r="I46" s="47" t="s">
        <v>12</v>
      </c>
      <c r="J46" s="54" t="s">
        <v>74</v>
      </c>
      <c r="K46" s="54">
        <v>22</v>
      </c>
    </row>
    <row r="47" spans="1:11" ht="26.4" customHeight="1" x14ac:dyDescent="0.25">
      <c r="A47" s="44"/>
      <c r="B47" s="46"/>
      <c r="C47" s="7"/>
      <c r="D47" s="47"/>
      <c r="E47" s="46"/>
      <c r="F47" s="48"/>
      <c r="G47" s="50"/>
      <c r="H47" s="81">
        <f>SUM(H3:H46)</f>
        <v>3000000</v>
      </c>
      <c r="I47" s="47"/>
      <c r="J47" s="54"/>
      <c r="K47" s="54"/>
    </row>
    <row r="48" spans="1:11" x14ac:dyDescent="0.25">
      <c r="A48" s="25"/>
      <c r="B48" s="26"/>
      <c r="C48" s="27"/>
      <c r="D48" s="28"/>
      <c r="E48" s="26"/>
      <c r="F48" s="29"/>
      <c r="G48" s="30"/>
      <c r="H48" s="31"/>
      <c r="I48" s="28"/>
      <c r="J48" s="32"/>
      <c r="K48" s="32"/>
    </row>
    <row r="49" spans="1:11" x14ac:dyDescent="0.25">
      <c r="A49" s="82"/>
      <c r="B49" s="83"/>
      <c r="C49" s="84"/>
      <c r="D49" s="82"/>
      <c r="E49" s="83"/>
      <c r="F49" s="82"/>
      <c r="G49" s="85"/>
      <c r="H49" s="86"/>
      <c r="I49" s="86"/>
      <c r="J49" s="82"/>
      <c r="K49" s="82"/>
    </row>
  </sheetData>
  <mergeCells count="30">
    <mergeCell ref="K12:K13"/>
    <mergeCell ref="B1:K1"/>
    <mergeCell ref="I12:I13"/>
    <mergeCell ref="J12:J13"/>
    <mergeCell ref="F12:F13"/>
    <mergeCell ref="G12:G13"/>
    <mergeCell ref="H12:H13"/>
    <mergeCell ref="A31:A32"/>
    <mergeCell ref="B31:B32"/>
    <mergeCell ref="C31:C32"/>
    <mergeCell ref="D31:D32"/>
    <mergeCell ref="E31:E32"/>
    <mergeCell ref="C12:C13"/>
    <mergeCell ref="D12:D13"/>
    <mergeCell ref="E12:E13"/>
    <mergeCell ref="A12:A13"/>
    <mergeCell ref="B12:B13"/>
    <mergeCell ref="A33:A34"/>
    <mergeCell ref="B33:B34"/>
    <mergeCell ref="C33:C34"/>
    <mergeCell ref="D33:D34"/>
    <mergeCell ref="E33:E34"/>
    <mergeCell ref="J33:J34"/>
    <mergeCell ref="K33:K34"/>
    <mergeCell ref="J31:J32"/>
    <mergeCell ref="K31:K32"/>
    <mergeCell ref="F33:F34"/>
    <mergeCell ref="G33:G34"/>
    <mergeCell ref="F31:F32"/>
    <mergeCell ref="G31:G3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50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PZS 2021_Př. č. 1_Podpoření</vt:lpstr>
      <vt:lpstr>'PZS 2021_Př. č. 1_Podpoření'!Názvy_tisku</vt:lpstr>
      <vt:lpstr>'PZS 2021_Př. č. 1_Podpoření'!Oblast_tisku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Himlarová Markéta</cp:lastModifiedBy>
  <cp:lastPrinted>2021-02-10T07:17:31Z</cp:lastPrinted>
  <dcterms:created xsi:type="dcterms:W3CDTF">2020-01-16T12:21:34Z</dcterms:created>
  <dcterms:modified xsi:type="dcterms:W3CDTF">2021-02-26T09:08:27Z</dcterms:modified>
</cp:coreProperties>
</file>