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249" documentId="8_{4B5FF2EE-8BEF-4C5F-BD67-8F48F295D768}" xr6:coauthVersionLast="44" xr6:coauthVersionMax="45" xr10:uidLastSave="{CE7FC7B1-8C10-4070-8F3D-849389A14B4E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 s="1"/>
  <c r="G6" i="1"/>
  <c r="J6" i="1" s="1"/>
  <c r="G3" i="1"/>
  <c r="G14" i="1"/>
  <c r="J14" i="1" s="1"/>
  <c r="G2" i="1"/>
  <c r="G5" i="1"/>
  <c r="J5" i="1" s="1"/>
  <c r="G8" i="1"/>
  <c r="J8" i="1" s="1"/>
  <c r="G7" i="1"/>
  <c r="J7" i="1" s="1"/>
  <c r="G4" i="1"/>
  <c r="J4" i="1" s="1"/>
  <c r="G11" i="1"/>
  <c r="J11" i="1" s="1"/>
  <c r="G13" i="1"/>
  <c r="J13" i="1" s="1"/>
  <c r="G9" i="1"/>
  <c r="J9" i="1" s="1"/>
  <c r="G12" i="1"/>
  <c r="J12" i="1" s="1"/>
  <c r="J3" i="1" l="1"/>
  <c r="J2" i="1"/>
  <c r="G15" i="1"/>
  <c r="B15" i="1"/>
</calcChain>
</file>

<file path=xl/sharedStrings.xml><?xml version="1.0" encoding="utf-8"?>
<sst xmlns="http://schemas.openxmlformats.org/spreadsheetml/2006/main" count="91" uniqueCount="57">
  <si>
    <t xml:space="preserve">Fyzická osoba podnikající dle živnostenského zákona </t>
  </si>
  <si>
    <t>PD Group s.r.o.</t>
  </si>
  <si>
    <t>Společnost s ručením omezeným</t>
  </si>
  <si>
    <t>08606862</t>
  </si>
  <si>
    <t>E-shop s vodítky a doplňky pro psy - pilotní produkt vodítko 2v1 Twistline</t>
  </si>
  <si>
    <t>Oktarína TR s.r.o.</t>
  </si>
  <si>
    <t>08660140</t>
  </si>
  <si>
    <t>Přírodní sirupy Oktarína TR</t>
  </si>
  <si>
    <t>Levitio solutions, s.r.o.</t>
  </si>
  <si>
    <t>09488154</t>
  </si>
  <si>
    <t>Levitio</t>
  </si>
  <si>
    <t>Vojtěch Vachutka</t>
  </si>
  <si>
    <t>09084118</t>
  </si>
  <si>
    <t>Vibrační diagnostika točivých strojů</t>
  </si>
  <si>
    <t>ZENAMI s.r.o.</t>
  </si>
  <si>
    <t>09645110</t>
  </si>
  <si>
    <t>ZENAMI - moderní botanické parfémy</t>
  </si>
  <si>
    <t>Dock Ostrava s.r.o.</t>
  </si>
  <si>
    <t>09317449</t>
  </si>
  <si>
    <t>Rozšíření podnikatelské činnosti Dock Ostrava o pekárenské výrobky pro bistro "Křupavý Frank"</t>
  </si>
  <si>
    <t>Naďa Krejčíčková</t>
  </si>
  <si>
    <t>10752528</t>
  </si>
  <si>
    <t>"Fast food" hummusové bistro</t>
  </si>
  <si>
    <t>Korálky Katlas s.r.o.</t>
  </si>
  <si>
    <t>08175527</t>
  </si>
  <si>
    <t>Zavedení doplňkové služby k sortimentu Korálky Katlas</t>
  </si>
  <si>
    <t>LIVEN s.r.o.</t>
  </si>
  <si>
    <t>10754466</t>
  </si>
  <si>
    <t>Prototyp stavební konstrukce pro moderní rodinné domy LIVEN</t>
  </si>
  <si>
    <t>František Petrovič</t>
  </si>
  <si>
    <t>88074285</t>
  </si>
  <si>
    <t>Výroba flašinetů - Ateliér Petrov</t>
  </si>
  <si>
    <t>JATTA studio s.r.o.</t>
  </si>
  <si>
    <t>09257438</t>
  </si>
  <si>
    <t>Jatta studio - biofilní design</t>
  </si>
  <si>
    <t>JJKA3 s.r.o.</t>
  </si>
  <si>
    <t>10718664</t>
  </si>
  <si>
    <t>ReNa - Recyklace nábojnic</t>
  </si>
  <si>
    <t>ANTHONYapp s.r.o.</t>
  </si>
  <si>
    <t>10763767</t>
  </si>
  <si>
    <t>ANTHONYapp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</si>
  <si>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</si>
  <si>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</si>
  <si>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</si>
  <si>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</si>
  <si>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</si>
  <si>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</si>
  <si>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</si>
  <si>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</si>
  <si>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</si>
  <si>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</si>
  <si>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</si>
  <si>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Poznámka</t>
  </si>
  <si>
    <t>Žadatel je doporučen k financování na základě skutečnosti, že po 1. kole hodnocení získal min. 80% max. možného počtu bodů.</t>
  </si>
  <si>
    <t>Výběrová komise na základě prezentace žadatele v 2. kole hodnocení a s přihlédnutím k hodnocení 1. kola doporučuje projekt k financování.</t>
  </si>
  <si>
    <t>Časová použitelnost dotace</t>
  </si>
  <si>
    <t>1.1.2021 - 30.6.2022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</si>
</sst>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1" applyNumberFormat="1" applyFont="1" applyAlignment="1">
      <alignment horizontal="center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6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1:L15" totalsRowCount="1" headerRowDxfId="15" dataDxfId="14">
  <autoFilter ref="A1:L14" xr:uid="{198B296D-FCF8-478C-B312-6D73B5DEBF62}"/>
  <tableColumns count="12">
    <tableColumn id="1" xr3:uid="{F289AAB1-E641-4D66-BF1D-5240741415CC}" name="POŘADÍ" totalsRowLabel="Celkem" dataDxfId="13"/>
    <tableColumn id="2" xr3:uid="{C93787B3-08C9-49F7-8201-438BBA9084F0}" name="ŽADATEL" totalsRowFunction="count" dataDxfId="12" totalsRowDxfId="1"/>
    <tableColumn id="3" xr3:uid="{E3BD98E2-BFF7-479B-B599-818293397450}" name="PRÁVNÍ FORMA ŽADATELE" dataDxfId="11"/>
    <tableColumn id="4" xr3:uid="{5B9B596B-6273-4866-8097-E92C28112875}" name="IČO ŽADATELE" dataDxfId="10"/>
    <tableColumn id="5" xr3:uid="{E3C26F78-92E9-4284-879C-C6C80A487BF4}" name="NÁZEV PROJEKTU" dataDxfId="9"/>
    <tableColumn id="12" xr3:uid="{A8E6FBCD-64B5-431E-9CF1-F5C9A8F67898}" name=" CELKOVÉ UZNATELNÉ NÁKLADY" dataDxfId="8"/>
    <tableColumn id="13" xr3:uid="{643EC2EF-4C52-46C3-B246-EE6517238658}" name="DOTACE (celkem)" totalsRowFunction="sum" dataDxfId="7" totalsRowDxfId="0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6"/>
    <tableColumn id="15" xr3:uid="{DF983726-0CB5-45A5-BF60-320E4E468107}" name="DOTACE (neinvestiční část)" dataDxfId="5"/>
    <tableColumn id="16" xr3:uid="{B7C67F37-8FF9-49A9-B92A-C73ADD56C238}" name="SPOLUFINAN-COVÁNÍ" dataDxfId="4" dataCellStyle="Procenta"/>
    <tableColumn id="6" xr3:uid="{FFDFF12A-007A-4B0A-A39D-D6713D23D2DD}" name="Časová použitelnost dotace" dataDxfId="2" dataCellStyle="Procenta"/>
    <tableColumn id="22" xr3:uid="{46E7DF17-BB3A-4FFA-A13B-CAB66E2554D1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M15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38.285156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20.42578125" customWidth="1"/>
    <col min="12" max="12" width="70.140625" customWidth="1"/>
  </cols>
  <sheetData>
    <row r="1" spans="1:13" s="5" customFormat="1" ht="45" x14ac:dyDescent="0.25">
      <c r="A1" s="5" t="s">
        <v>41</v>
      </c>
      <c r="B1" s="5" t="s">
        <v>42</v>
      </c>
      <c r="C1" s="5" t="s">
        <v>43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55</v>
      </c>
      <c r="L1" s="5" t="s">
        <v>52</v>
      </c>
    </row>
    <row r="2" spans="1:13" ht="30" x14ac:dyDescent="0.25">
      <c r="A2" s="10">
        <v>23</v>
      </c>
      <c r="B2" s="8" t="s">
        <v>14</v>
      </c>
      <c r="C2" s="3" t="s">
        <v>2</v>
      </c>
      <c r="D2" s="4" t="s">
        <v>15</v>
      </c>
      <c r="E2" s="3" t="s">
        <v>16</v>
      </c>
      <c r="F2" s="6">
        <v>189500</v>
      </c>
      <c r="G2" s="7">
        <f>Tabulka1[[#This Row],[DOTACE (investiční část)]]+Tabulka1[[#This Row],[DOTACE (neinvestiční část)]]</f>
        <v>100000</v>
      </c>
      <c r="H2" s="6">
        <v>80000</v>
      </c>
      <c r="I2" s="6">
        <v>20000</v>
      </c>
      <c r="J2" s="9">
        <f>Tabulka1[[#This Row],[DOTACE (celkem)]]/Tabulka1[[#This Row],[ CELKOVÉ UZNATELNÉ NÁKLADY]]</f>
        <v>0.52770448548812665</v>
      </c>
      <c r="K2" s="12" t="s">
        <v>56</v>
      </c>
      <c r="L2" s="3" t="s">
        <v>53</v>
      </c>
    </row>
    <row r="3" spans="1:13" ht="30" x14ac:dyDescent="0.25">
      <c r="A3" s="10">
        <v>19</v>
      </c>
      <c r="B3" s="8" t="s">
        <v>8</v>
      </c>
      <c r="C3" s="3" t="s">
        <v>2</v>
      </c>
      <c r="D3" s="4" t="s">
        <v>9</v>
      </c>
      <c r="E3" s="3" t="s">
        <v>10</v>
      </c>
      <c r="F3" s="6">
        <v>396000</v>
      </c>
      <c r="G3" s="7">
        <f>Tabulka1[[#This Row],[DOTACE (investiční část)]]+Tabulka1[[#This Row],[DOTACE (neinvestiční část)]]</f>
        <v>100000</v>
      </c>
      <c r="H3" s="6">
        <v>0</v>
      </c>
      <c r="I3" s="6">
        <v>100000</v>
      </c>
      <c r="J3" s="9">
        <f>Tabulka1[[#This Row],[DOTACE (celkem)]]/Tabulka1[[#This Row],[ CELKOVÉ UZNATELNÉ NÁKLADY]]</f>
        <v>0.25252525252525254</v>
      </c>
      <c r="K3" s="12" t="s">
        <v>56</v>
      </c>
      <c r="L3" s="3" t="s">
        <v>53</v>
      </c>
      <c r="M3" s="11"/>
    </row>
    <row r="4" spans="1:13" ht="30" x14ac:dyDescent="0.25">
      <c r="A4" s="10">
        <v>42</v>
      </c>
      <c r="B4" s="8" t="s">
        <v>26</v>
      </c>
      <c r="C4" s="3" t="s">
        <v>2</v>
      </c>
      <c r="D4" s="4" t="s">
        <v>27</v>
      </c>
      <c r="E4" s="3" t="s">
        <v>28</v>
      </c>
      <c r="F4" s="6">
        <v>143000</v>
      </c>
      <c r="G4" s="7">
        <f>Tabulka1[[#This Row],[DOTACE (investiční část)]]+Tabulka1[[#This Row],[DOTACE (neinvestiční část)]]</f>
        <v>100000</v>
      </c>
      <c r="H4" s="6">
        <v>0</v>
      </c>
      <c r="I4" s="6">
        <v>100000</v>
      </c>
      <c r="J4" s="9">
        <f>Tabulka1[[#This Row],[DOTACE (celkem)]]/Tabulka1[[#This Row],[ CELKOVÉ UZNATELNÉ NÁKLADY]]</f>
        <v>0.69930069930069927</v>
      </c>
      <c r="K4" s="12" t="s">
        <v>56</v>
      </c>
      <c r="L4" s="3" t="s">
        <v>53</v>
      </c>
    </row>
    <row r="5" spans="1:13" ht="45" x14ac:dyDescent="0.25">
      <c r="A5" s="10">
        <v>32</v>
      </c>
      <c r="B5" s="8" t="s">
        <v>17</v>
      </c>
      <c r="C5" s="3" t="s">
        <v>2</v>
      </c>
      <c r="D5" s="4" t="s">
        <v>18</v>
      </c>
      <c r="E5" s="3" t="s">
        <v>19</v>
      </c>
      <c r="F5" s="6">
        <v>145000</v>
      </c>
      <c r="G5" s="7">
        <f>Tabulka1[[#This Row],[DOTACE (investiční část)]]+Tabulka1[[#This Row],[DOTACE (neinvestiční část)]]</f>
        <v>100000</v>
      </c>
      <c r="H5" s="6">
        <v>69000</v>
      </c>
      <c r="I5" s="6">
        <v>31000</v>
      </c>
      <c r="J5" s="9">
        <f>Tabulka1[[#This Row],[DOTACE (celkem)]]/Tabulka1[[#This Row],[ CELKOVÉ UZNATELNÉ NÁKLADY]]</f>
        <v>0.68965517241379315</v>
      </c>
      <c r="K5" s="12" t="s">
        <v>56</v>
      </c>
      <c r="L5" s="3" t="s">
        <v>53</v>
      </c>
    </row>
    <row r="6" spans="1:13" ht="30" x14ac:dyDescent="0.25">
      <c r="A6" s="10">
        <v>10</v>
      </c>
      <c r="B6" s="8" t="s">
        <v>5</v>
      </c>
      <c r="C6" s="3" t="s">
        <v>2</v>
      </c>
      <c r="D6" s="4" t="s">
        <v>6</v>
      </c>
      <c r="E6" s="3" t="s">
        <v>7</v>
      </c>
      <c r="F6" s="6">
        <v>142860</v>
      </c>
      <c r="G6" s="7">
        <f>Tabulka1[[#This Row],[DOTACE (investiční část)]]+Tabulka1[[#This Row],[DOTACE (neinvestiční část)]]</f>
        <v>100000</v>
      </c>
      <c r="H6" s="6">
        <v>0</v>
      </c>
      <c r="I6" s="6">
        <v>100000</v>
      </c>
      <c r="J6" s="9">
        <f>Tabulka1[[#This Row],[DOTACE (celkem)]]/Tabulka1[[#This Row],[ CELKOVÉ UZNATELNÉ NÁKLADY]]</f>
        <v>0.69998600027999436</v>
      </c>
      <c r="K6" s="12" t="s">
        <v>56</v>
      </c>
      <c r="L6" s="3" t="s">
        <v>53</v>
      </c>
    </row>
    <row r="7" spans="1:13" ht="30" x14ac:dyDescent="0.25">
      <c r="A7" s="10">
        <v>37</v>
      </c>
      <c r="B7" s="8" t="s">
        <v>23</v>
      </c>
      <c r="C7" s="3" t="s">
        <v>2</v>
      </c>
      <c r="D7" s="4" t="s">
        <v>24</v>
      </c>
      <c r="E7" s="3" t="s">
        <v>25</v>
      </c>
      <c r="F7" s="6">
        <v>181900</v>
      </c>
      <c r="G7" s="7">
        <f>Tabulka1[[#This Row],[DOTACE (investiční část)]]+Tabulka1[[#This Row],[DOTACE (neinvestiční část)]]</f>
        <v>100000</v>
      </c>
      <c r="H7" s="6">
        <v>90000</v>
      </c>
      <c r="I7" s="6">
        <v>10000</v>
      </c>
      <c r="J7" s="9">
        <f>Tabulka1[[#This Row],[DOTACE (celkem)]]/Tabulka1[[#This Row],[ CELKOVÉ UZNATELNÉ NÁKLADY]]</f>
        <v>0.54975261132490383</v>
      </c>
      <c r="K7" s="12" t="s">
        <v>56</v>
      </c>
      <c r="L7" s="3" t="s">
        <v>53</v>
      </c>
    </row>
    <row r="8" spans="1:13" ht="45" x14ac:dyDescent="0.25">
      <c r="A8" s="10">
        <v>35</v>
      </c>
      <c r="B8" s="8" t="s">
        <v>20</v>
      </c>
      <c r="C8" s="3" t="s">
        <v>0</v>
      </c>
      <c r="D8" s="4" t="s">
        <v>21</v>
      </c>
      <c r="E8" s="3" t="s">
        <v>22</v>
      </c>
      <c r="F8" s="6">
        <v>198000</v>
      </c>
      <c r="G8" s="7">
        <f>Tabulka1[[#This Row],[DOTACE (investiční část)]]+Tabulka1[[#This Row],[DOTACE (neinvestiční část)]]</f>
        <v>100000</v>
      </c>
      <c r="H8" s="6">
        <v>0</v>
      </c>
      <c r="I8" s="6">
        <v>100000</v>
      </c>
      <c r="J8" s="9">
        <f>Tabulka1[[#This Row],[DOTACE (celkem)]]/Tabulka1[[#This Row],[ CELKOVÉ UZNATELNÉ NÁKLADY]]</f>
        <v>0.50505050505050508</v>
      </c>
      <c r="K8" s="12" t="s">
        <v>56</v>
      </c>
      <c r="L8" s="3" t="s">
        <v>54</v>
      </c>
    </row>
    <row r="9" spans="1:13" ht="30" x14ac:dyDescent="0.25">
      <c r="A9" s="10">
        <v>64</v>
      </c>
      <c r="B9" s="8" t="s">
        <v>35</v>
      </c>
      <c r="C9" s="3" t="s">
        <v>2</v>
      </c>
      <c r="D9" s="4" t="s">
        <v>36</v>
      </c>
      <c r="E9" s="3" t="s">
        <v>37</v>
      </c>
      <c r="F9" s="6">
        <v>250000</v>
      </c>
      <c r="G9" s="7">
        <f>Tabulka1[[#This Row],[DOTACE (investiční část)]]+Tabulka1[[#This Row],[DOTACE (neinvestiční část)]]</f>
        <v>100000</v>
      </c>
      <c r="H9" s="6">
        <v>0</v>
      </c>
      <c r="I9" s="6">
        <v>100000</v>
      </c>
      <c r="J9" s="9">
        <f>Tabulka1[[#This Row],[DOTACE (celkem)]]/Tabulka1[[#This Row],[ CELKOVÉ UZNATELNÉ NÁKLADY]]</f>
        <v>0.4</v>
      </c>
      <c r="K9" s="12" t="s">
        <v>56</v>
      </c>
      <c r="L9" s="3" t="s">
        <v>54</v>
      </c>
    </row>
    <row r="10" spans="1:13" ht="30" x14ac:dyDescent="0.25">
      <c r="A10" s="10">
        <v>2</v>
      </c>
      <c r="B10" s="8" t="s">
        <v>1</v>
      </c>
      <c r="C10" s="3" t="s">
        <v>2</v>
      </c>
      <c r="D10" s="4" t="s">
        <v>3</v>
      </c>
      <c r="E10" s="3" t="s">
        <v>4</v>
      </c>
      <c r="F10" s="6">
        <v>100000</v>
      </c>
      <c r="G10" s="7">
        <f>Tabulka1[[#This Row],[DOTACE (investiční část)]]+Tabulka1[[#This Row],[DOTACE (neinvestiční část)]]</f>
        <v>70000</v>
      </c>
      <c r="H10" s="6">
        <v>0</v>
      </c>
      <c r="I10" s="6">
        <v>70000</v>
      </c>
      <c r="J10" s="9">
        <f>Tabulka1[[#This Row],[DOTACE (celkem)]]/Tabulka1[[#This Row],[ CELKOVÉ UZNATELNÉ NÁKLADY]]</f>
        <v>0.7</v>
      </c>
      <c r="K10" s="12" t="s">
        <v>56</v>
      </c>
      <c r="L10" s="3" t="s">
        <v>54</v>
      </c>
    </row>
    <row r="11" spans="1:13" ht="45" x14ac:dyDescent="0.25">
      <c r="A11" s="10">
        <v>51</v>
      </c>
      <c r="B11" s="8" t="s">
        <v>29</v>
      </c>
      <c r="C11" s="3" t="s">
        <v>0</v>
      </c>
      <c r="D11" s="4" t="s">
        <v>30</v>
      </c>
      <c r="E11" s="3" t="s">
        <v>31</v>
      </c>
      <c r="F11" s="6">
        <v>143290</v>
      </c>
      <c r="G11" s="7">
        <f>Tabulka1[[#This Row],[DOTACE (investiční část)]]+Tabulka1[[#This Row],[DOTACE (neinvestiční část)]]</f>
        <v>100000</v>
      </c>
      <c r="H11" s="6">
        <v>0</v>
      </c>
      <c r="I11" s="6">
        <v>100000</v>
      </c>
      <c r="J11" s="9">
        <f>Tabulka1[[#This Row],[DOTACE (celkem)]]/Tabulka1[[#This Row],[ CELKOVÉ UZNATELNÉ NÁKLADY]]</f>
        <v>0.69788540721613512</v>
      </c>
      <c r="K11" s="12" t="s">
        <v>56</v>
      </c>
      <c r="L11" s="3" t="s">
        <v>54</v>
      </c>
    </row>
    <row r="12" spans="1:13" ht="30" x14ac:dyDescent="0.25">
      <c r="A12" s="10">
        <v>68</v>
      </c>
      <c r="B12" s="8" t="s">
        <v>38</v>
      </c>
      <c r="C12" s="3" t="s">
        <v>2</v>
      </c>
      <c r="D12" s="4" t="s">
        <v>39</v>
      </c>
      <c r="E12" s="3" t="s">
        <v>40</v>
      </c>
      <c r="F12" s="6">
        <v>144000</v>
      </c>
      <c r="G12" s="7">
        <f>Tabulka1[[#This Row],[DOTACE (investiční část)]]+Tabulka1[[#This Row],[DOTACE (neinvestiční část)]]</f>
        <v>100000</v>
      </c>
      <c r="H12" s="6">
        <v>0</v>
      </c>
      <c r="I12" s="6">
        <v>100000</v>
      </c>
      <c r="J12" s="9">
        <f>Tabulka1[[#This Row],[DOTACE (celkem)]]/Tabulka1[[#This Row],[ CELKOVÉ UZNATELNÉ NÁKLADY]]</f>
        <v>0.69444444444444442</v>
      </c>
      <c r="K12" s="12" t="s">
        <v>56</v>
      </c>
      <c r="L12" s="3" t="s">
        <v>54</v>
      </c>
    </row>
    <row r="13" spans="1:13" ht="30" x14ac:dyDescent="0.25">
      <c r="A13" s="10">
        <v>55</v>
      </c>
      <c r="B13" s="8" t="s">
        <v>32</v>
      </c>
      <c r="C13" s="3" t="s">
        <v>2</v>
      </c>
      <c r="D13" s="4" t="s">
        <v>33</v>
      </c>
      <c r="E13" s="3" t="s">
        <v>34</v>
      </c>
      <c r="F13" s="6">
        <v>146100</v>
      </c>
      <c r="G13" s="7">
        <f>Tabulka1[[#This Row],[DOTACE (investiční část)]]+Tabulka1[[#This Row],[DOTACE (neinvestiční část)]]</f>
        <v>100000</v>
      </c>
      <c r="H13" s="6">
        <v>0</v>
      </c>
      <c r="I13" s="6">
        <v>100000</v>
      </c>
      <c r="J13" s="9">
        <f>Tabulka1[[#This Row],[DOTACE (celkem)]]/Tabulka1[[#This Row],[ CELKOVÉ UZNATELNÉ NÁKLADY]]</f>
        <v>0.68446269678302529</v>
      </c>
      <c r="K13" s="12" t="s">
        <v>56</v>
      </c>
      <c r="L13" s="3" t="s">
        <v>54</v>
      </c>
    </row>
    <row r="14" spans="1:13" ht="45" x14ac:dyDescent="0.25">
      <c r="A14" s="10">
        <v>20</v>
      </c>
      <c r="B14" s="8" t="s">
        <v>11</v>
      </c>
      <c r="C14" s="3" t="s">
        <v>0</v>
      </c>
      <c r="D14" s="4" t="s">
        <v>12</v>
      </c>
      <c r="E14" s="3" t="s">
        <v>13</v>
      </c>
      <c r="F14" s="6">
        <v>142900</v>
      </c>
      <c r="G14" s="7">
        <f>Tabulka1[[#This Row],[DOTACE (investiční část)]]+Tabulka1[[#This Row],[DOTACE (neinvestiční část)]]</f>
        <v>100000</v>
      </c>
      <c r="H14" s="6">
        <v>44800</v>
      </c>
      <c r="I14" s="6">
        <v>55200</v>
      </c>
      <c r="J14" s="9">
        <f>Tabulka1[[#This Row],[DOTACE (celkem)]]/Tabulka1[[#This Row],[ CELKOVÉ UZNATELNÉ NÁKLADY]]</f>
        <v>0.69979006298110569</v>
      </c>
      <c r="K14" s="12" t="s">
        <v>56</v>
      </c>
      <c r="L14" s="3" t="s">
        <v>54</v>
      </c>
    </row>
    <row r="15" spans="1:13" x14ac:dyDescent="0.25">
      <c r="A15" t="s">
        <v>51</v>
      </c>
      <c r="B15" s="2">
        <f>SUBTOTAL(103,Tabulka1[ŽADATEL])</f>
        <v>13</v>
      </c>
      <c r="G15" s="1">
        <f>SUBTOTAL(109,Tabulka1[DOTACE (celkem)])</f>
        <v>1270000</v>
      </c>
    </row>
  </sheetData>
  <dataValidations disablePrompts="1" count="1">
    <dataValidation type="list" allowBlank="1" showInputMessage="1" showErrorMessage="1" sqref="C2:C14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&amp;LPříloha č. 1_Seznam žadatelů navržených pro poskytnutí dotací – Voucher pro začínající firmy (DT 1)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B5A31-26EA-4909-B0B8-EEC0BA3B8F17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2021-05-17T10:13:52Z</cp:lastPrinted>
  <dcterms:created xsi:type="dcterms:W3CDTF">2021-04-17T13:21:56Z</dcterms:created>
  <dcterms:modified xsi:type="dcterms:W3CDTF">2021-05-19T10:10:43Z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