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skava3700\OneDrive - Moravskoslezský kraj\Dokumenty\1) PROGRAMY A PROJEKTY\1. PODPORA PODNIKÁNÍ\2021\4. Hodnocení\Výsledky\"/>
    </mc:Choice>
  </mc:AlternateContent>
  <xr:revisionPtr revIDLastSave="1188" documentId="8_{4B5FF2EE-8BEF-4C5F-BD67-8F48F295D768}" xr6:coauthVersionLast="44" xr6:coauthVersionMax="45" xr10:uidLastSave="{7A698E11-05F4-4F21-89A1-32EB6765CBE6}"/>
  <bookViews>
    <workbookView xWindow="-120" yWindow="-120" windowWidth="29040" windowHeight="15840" xr2:uid="{D3E44042-ECFE-452E-A7AF-D272930E159D}"/>
  </bookViews>
  <sheets>
    <sheet name="IBV" sheetId="7" r:id="rId1"/>
  </sheets>
  <externalReferences>
    <externalReference r:id="rId2"/>
  </externalReferences>
  <definedNames>
    <definedName name="Forma">[1]Seznamy!$A$2:$A$78</definedName>
    <definedName name="Sídlo">[1]Seznamy!$C$2:$C$8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7" l="1"/>
  <c r="J6" i="7"/>
  <c r="J7" i="7"/>
  <c r="J8" i="7"/>
  <c r="J9" i="7"/>
  <c r="J10" i="7"/>
  <c r="J11" i="7"/>
  <c r="J12" i="7"/>
  <c r="J13" i="7"/>
  <c r="J14" i="7"/>
  <c r="G5" i="7" l="1"/>
  <c r="G6" i="7"/>
  <c r="G7" i="7"/>
  <c r="G8" i="7"/>
  <c r="G9" i="7"/>
  <c r="G10" i="7"/>
  <c r="G11" i="7"/>
  <c r="G12" i="7"/>
  <c r="G13" i="7"/>
  <c r="G14" i="7"/>
  <c r="G2" i="7" l="1"/>
  <c r="J2" i="7" s="1"/>
  <c r="G4" i="7"/>
  <c r="J4" i="7" s="1"/>
  <c r="G3" i="7"/>
  <c r="J3" i="7" s="1"/>
  <c r="G15" i="7" l="1"/>
  <c r="B15" i="7"/>
</calcChain>
</file>

<file path=xl/sharedStrings.xml><?xml version="1.0" encoding="utf-8"?>
<sst xmlns="http://schemas.openxmlformats.org/spreadsheetml/2006/main" count="90" uniqueCount="69">
  <si>
    <t>Společnost s ručením omezeným</t>
  </si>
  <si>
    <t>POŘADÍ</t>
  </si>
  <si>
    <t>ŽADATEL</t>
  </si>
  <si>
    <t>PRÁVNÍ FORMA ŽADATELE</t>
  </si>
  <si>
    <t>IČO ŽADATELE</t>
  </si>
  <si>
    <t>NÁZEV PROJEKTU</t>
  </si>
  <si>
    <t xml:space="preserve"> CELKOVÉ UZNATELNÉ NÁKLADY</t>
  </si>
  <si>
    <t>DOTACE (celkem)</t>
  </si>
  <si>
    <t>DOTACE (investiční část)</t>
  </si>
  <si>
    <t>DOTACE (neinvestiční část)</t>
  </si>
  <si>
    <t>SPOLUFINAN-COVÁNÍ</t>
  </si>
  <si>
    <t>Celkem</t>
  </si>
  <si>
    <t>5</t>
  </si>
  <si>
    <t>IPH Servis Morava, s.r.o.</t>
  </si>
  <si>
    <t>28657071</t>
  </si>
  <si>
    <t>Pozice (Innobooster): projektový manažer/manažerka</t>
  </si>
  <si>
    <t>mcePharma s.r.o.</t>
  </si>
  <si>
    <t>27815773</t>
  </si>
  <si>
    <t>Rozšíření portfolia nabízených služeb společnosti mcePharma s. r. o.</t>
  </si>
  <si>
    <t>LPP s.r.o.</t>
  </si>
  <si>
    <t>48112062</t>
  </si>
  <si>
    <t>Autonomní Fix Wing prostředek pro ochranu osob a majetku</t>
  </si>
  <si>
    <t>72</t>
  </si>
  <si>
    <t>67</t>
  </si>
  <si>
    <t>Poznámka</t>
  </si>
  <si>
    <t>27</t>
  </si>
  <si>
    <t>BRAIN computers s.r.o.</t>
  </si>
  <si>
    <t>25397265</t>
  </si>
  <si>
    <t>Strategie rozvoje ICT bezpečnosti</t>
  </si>
  <si>
    <t>28</t>
  </si>
  <si>
    <t>TGA Facility s.r.o.</t>
  </si>
  <si>
    <t>09663495</t>
  </si>
  <si>
    <t>Projektové řízení v TGA Facility s. r. o.</t>
  </si>
  <si>
    <t>69</t>
  </si>
  <si>
    <t>Jan Liška &amp; Partneři s.r.o.</t>
  </si>
  <si>
    <t>08504521</t>
  </si>
  <si>
    <t>Obchodní ředitel poradenské společnosti</t>
  </si>
  <si>
    <t>15</t>
  </si>
  <si>
    <t>GESTIN INVEST s.r.o.</t>
  </si>
  <si>
    <t>05627877</t>
  </si>
  <si>
    <t>Víkendové pobyty pro hendikepované</t>
  </si>
  <si>
    <t>Výběrová komise nedoporučila žadatele k podpoře po 1. kole hodnocení z důvodu nedosáhnutí min. 40% max. možného počtu bodů.</t>
  </si>
  <si>
    <t>36</t>
  </si>
  <si>
    <t>H 45 s.r.o.</t>
  </si>
  <si>
    <t>02479036</t>
  </si>
  <si>
    <t>Steelova</t>
  </si>
  <si>
    <t>59</t>
  </si>
  <si>
    <t>Railsformers s.r.o.</t>
  </si>
  <si>
    <t>24704440</t>
  </si>
  <si>
    <t>Wontilles - mobilní tržiště pro provozovatele eshopu</t>
  </si>
  <si>
    <t>22</t>
  </si>
  <si>
    <t>Havířovsko-karvinský kovo klastr, z.s.</t>
  </si>
  <si>
    <t>04583302</t>
  </si>
  <si>
    <t>Innobooster chytré továrny 4.0</t>
  </si>
  <si>
    <t>17</t>
  </si>
  <si>
    <t>IdeaHUB z.s.</t>
  </si>
  <si>
    <t>Spolek</t>
  </si>
  <si>
    <t>05358078</t>
  </si>
  <si>
    <t>Pozice Programový manažer v IdeaHUB z.s.</t>
  </si>
  <si>
    <t>26</t>
  </si>
  <si>
    <t>1st English, s.r.o.</t>
  </si>
  <si>
    <t>27834271</t>
  </si>
  <si>
    <t>InnoBooster pro obchodní růst 1st English</t>
  </si>
  <si>
    <t>4</t>
  </si>
  <si>
    <t>Kyselka Jeseník nad Odrou s.r.o.</t>
  </si>
  <si>
    <t>26847825</t>
  </si>
  <si>
    <t>Rozvoj firmy s nealkoholickými nápoji</t>
  </si>
  <si>
    <t>Výběrová komise na základě výstupu z 1. kola hodnocení nevybrala žadatele k postupu do 2. kola hodnocení.</t>
  </si>
  <si>
    <t>Výběrová komise na základě prezentace žadatele v 2. kole hodnocení a s přihlédnutím k hodnocení 1. kola nedoporučuje projekt k financování.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</si>
</sst>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4" fontId="2" fillId="0" borderId="0" applyFill="0" applyBorder="0" applyProtection="0">
      <alignment horizontal="right" vertical="center" indent="2"/>
    </xf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 wrapText="1" indent="1"/>
    </xf>
    <xf numFmtId="49" fontId="0" fillId="0" borderId="0" xfId="1" applyNumberFormat="1" applyFont="1" applyAlignment="1" applyProtection="1">
      <alignment horizontal="left" vertical="center" wrapText="1" indent="1"/>
    </xf>
    <xf numFmtId="164" fontId="0" fillId="0" borderId="0" xfId="0" applyNumberFormat="1" applyAlignment="1">
      <alignment horizontal="right" vertical="center" indent="1"/>
    </xf>
    <xf numFmtId="10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indent="1"/>
    </xf>
    <xf numFmtId="49" fontId="0" fillId="0" borderId="0" xfId="1" applyNumberFormat="1" applyFont="1" applyAlignment="1">
      <alignment horizontal="left" vertical="center" wrapText="1" indent="1"/>
    </xf>
  </cellXfs>
  <cellStyles count="2">
    <cellStyle name="Datum" xfId="1" xr:uid="{FAF46C15-92F6-4706-A428-9626A6654BD8}"/>
    <cellStyle name="Normální" xfId="0" builtinId="0"/>
  </cellStyles>
  <dxfs count="15">
    <dxf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  <alignment vertical="center" textRotation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89FDA62-502C-491F-80E7-E5476EE3A0C2}" name="Tabulka156" displayName="Tabulka156" ref="A1:K15" totalsRowCount="1" headerRowDxfId="14" dataDxfId="13">
  <autoFilter ref="A1:K14" xr:uid="{198B296D-FCF8-478C-B312-6D73B5DEBF62}"/>
  <tableColumns count="11">
    <tableColumn id="1" xr3:uid="{510F53FF-E21A-4019-A9B3-47141BBDFB65}" name="POŘADÍ" totalsRowLabel="Celkem" dataDxfId="12"/>
    <tableColumn id="2" xr3:uid="{C15CE7B6-51BE-4527-ABE3-5F69F86F58F4}" name="ŽADATEL" totalsRowFunction="count" dataDxfId="11" totalsRowDxfId="10"/>
    <tableColumn id="3" xr3:uid="{168BAD43-6534-4B2C-816B-626ABC66B635}" name="PRÁVNÍ FORMA ŽADATELE" dataDxfId="9"/>
    <tableColumn id="4" xr3:uid="{894E9647-0EAD-455B-ACA3-30E7269488EC}" name="IČO ŽADATELE" dataDxfId="8"/>
    <tableColumn id="5" xr3:uid="{F771FB47-7814-49DE-9052-5AF0259E18A8}" name="NÁZEV PROJEKTU" dataDxfId="7"/>
    <tableColumn id="12" xr3:uid="{35FEF44C-33BA-44CC-B4F3-2E74B1DE3F78}" name=" CELKOVÉ UZNATELNÉ NÁKLADY" dataDxfId="6"/>
    <tableColumn id="13" xr3:uid="{FDE31AE6-5F41-4BC5-8B7D-14E82E7FA16B}" name="DOTACE (celkem)" totalsRowFunction="sum" dataDxfId="5" totalsRowDxfId="4">
      <calculatedColumnFormula>Tabulka156[[#This Row],[DOTACE (investiční část)]]+Tabulka156[[#This Row],[DOTACE (neinvestiční část)]]</calculatedColumnFormula>
    </tableColumn>
    <tableColumn id="14" xr3:uid="{B1F644B0-2553-4DED-A94F-D654E406F6EA}" name="DOTACE (investiční část)" dataDxfId="3"/>
    <tableColumn id="15" xr3:uid="{E3290B82-4D8D-4150-97E8-E7136E06434A}" name="DOTACE (neinvestiční část)" dataDxfId="2"/>
    <tableColumn id="16" xr3:uid="{CBF38B45-0BD0-42DD-981D-2F15466EC0E3}" name="SPOLUFINAN-COVÁNÍ" dataDxfId="1">
      <calculatedColumnFormula>Tabulka156[[#This Row],[DOTACE (celkem)]]/Tabulka156[[#This Row],[ CELKOVÉ UZNATELNÉ NÁKLADY]]</calculatedColumnFormula>
    </tableColumn>
    <tableColumn id="24" xr3:uid="{CB1F6610-3355-411B-8AC9-D5A48BA90734}" name="Poznámka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511F2-857D-4FC7-885A-3DBF030FB4E5}">
  <sheetPr>
    <pageSetUpPr fitToPage="1"/>
  </sheetPr>
  <dimension ref="A1:K15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4" sqref="J14"/>
    </sheetView>
  </sheetViews>
  <sheetFormatPr defaultRowHeight="15" x14ac:dyDescent="0.25"/>
  <cols>
    <col min="1" max="1" width="10" customWidth="1"/>
    <col min="2" max="2" width="23.140625" customWidth="1"/>
    <col min="3" max="3" width="23.28515625" customWidth="1"/>
    <col min="4" max="4" width="14.140625" customWidth="1"/>
    <col min="5" max="5" width="39.7109375" customWidth="1"/>
    <col min="6" max="6" width="17.28515625" customWidth="1"/>
    <col min="7" max="7" width="14.140625" customWidth="1"/>
    <col min="8" max="8" width="12.85546875" customWidth="1"/>
    <col min="9" max="9" width="14" customWidth="1"/>
    <col min="10" max="10" width="13.42578125" customWidth="1"/>
    <col min="11" max="11" width="70" customWidth="1"/>
  </cols>
  <sheetData>
    <row r="1" spans="1:11" s="4" customFormat="1" ht="45" x14ac:dyDescent="0.25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24</v>
      </c>
    </row>
    <row r="2" spans="1:11" ht="30" x14ac:dyDescent="0.25">
      <c r="A2" s="5" t="s">
        <v>12</v>
      </c>
      <c r="B2" s="10" t="s">
        <v>13</v>
      </c>
      <c r="C2" s="6" t="s">
        <v>0</v>
      </c>
      <c r="D2" s="5" t="s">
        <v>14</v>
      </c>
      <c r="E2" s="7" t="s">
        <v>15</v>
      </c>
      <c r="F2" s="8">
        <v>963360</v>
      </c>
      <c r="G2" s="11">
        <f>Tabulka156[[#This Row],[DOTACE (investiční část)]]+Tabulka156[[#This Row],[DOTACE (neinvestiční část)]]</f>
        <v>481600</v>
      </c>
      <c r="H2" s="8">
        <v>0</v>
      </c>
      <c r="I2" s="8">
        <v>481600</v>
      </c>
      <c r="J2" s="9">
        <f>Tabulka156[[#This Row],[DOTACE (celkem)]]/Tabulka156[[#This Row],[ CELKOVÉ UZNATELNÉ NÁKLADY]]</f>
        <v>0.49991695731606045</v>
      </c>
      <c r="K2" s="3" t="s">
        <v>68</v>
      </c>
    </row>
    <row r="3" spans="1:11" ht="30" x14ac:dyDescent="0.25">
      <c r="A3" s="5" t="s">
        <v>22</v>
      </c>
      <c r="B3" s="10" t="s">
        <v>19</v>
      </c>
      <c r="C3" s="6" t="s">
        <v>0</v>
      </c>
      <c r="D3" s="5" t="s">
        <v>20</v>
      </c>
      <c r="E3" s="7" t="s">
        <v>21</v>
      </c>
      <c r="F3" s="8">
        <v>979142</v>
      </c>
      <c r="G3" s="11">
        <f>Tabulka156[[#This Row],[DOTACE (investiční část)]]+Tabulka156[[#This Row],[DOTACE (neinvestiční část)]]</f>
        <v>489400</v>
      </c>
      <c r="H3" s="8">
        <v>0</v>
      </c>
      <c r="I3" s="8">
        <v>489400</v>
      </c>
      <c r="J3" s="9">
        <f>Tabulka156[[#This Row],[DOTACE (celkem)]]/Tabulka156[[#This Row],[ CELKOVÉ UZNATELNÉ NÁKLADY]]</f>
        <v>0.49982535730261801</v>
      </c>
      <c r="K3" s="3" t="s">
        <v>68</v>
      </c>
    </row>
    <row r="4" spans="1:11" ht="30" x14ac:dyDescent="0.25">
      <c r="A4" s="5" t="s">
        <v>23</v>
      </c>
      <c r="B4" s="10" t="s">
        <v>16</v>
      </c>
      <c r="C4" s="6" t="s">
        <v>0</v>
      </c>
      <c r="D4" s="5" t="s">
        <v>17</v>
      </c>
      <c r="E4" s="7" t="s">
        <v>18</v>
      </c>
      <c r="F4" s="8">
        <v>652220</v>
      </c>
      <c r="G4" s="11">
        <f>Tabulka156[[#This Row],[DOTACE (investiční část)]]+Tabulka156[[#This Row],[DOTACE (neinvestiční část)]]</f>
        <v>326100</v>
      </c>
      <c r="H4" s="8">
        <v>0</v>
      </c>
      <c r="I4" s="8">
        <v>326100</v>
      </c>
      <c r="J4" s="9">
        <f>Tabulka156[[#This Row],[DOTACE (celkem)]]/Tabulka156[[#This Row],[ CELKOVÉ UZNATELNÉ NÁKLADY]]</f>
        <v>0.49998466775014566</v>
      </c>
      <c r="K4" s="3" t="s">
        <v>68</v>
      </c>
    </row>
    <row r="5" spans="1:11" ht="30" x14ac:dyDescent="0.25">
      <c r="A5" s="5" t="s">
        <v>42</v>
      </c>
      <c r="B5" s="10" t="s">
        <v>43</v>
      </c>
      <c r="C5" s="6" t="s">
        <v>0</v>
      </c>
      <c r="D5" s="5" t="s">
        <v>44</v>
      </c>
      <c r="E5" s="12" t="s">
        <v>45</v>
      </c>
      <c r="F5" s="8">
        <v>561960</v>
      </c>
      <c r="G5" s="11">
        <f>Tabulka156[[#This Row],[DOTACE (investiční část)]]+Tabulka156[[#This Row],[DOTACE (neinvestiční část)]]</f>
        <v>280900</v>
      </c>
      <c r="H5" s="8">
        <v>0</v>
      </c>
      <c r="I5" s="8">
        <v>280900</v>
      </c>
      <c r="J5" s="9">
        <f>Tabulka156[[#This Row],[DOTACE (celkem)]]/Tabulka156[[#This Row],[ CELKOVÉ UZNATELNÉ NÁKLADY]]</f>
        <v>0.49985764111324649</v>
      </c>
      <c r="K5" s="3" t="s">
        <v>67</v>
      </c>
    </row>
    <row r="6" spans="1:11" ht="30" x14ac:dyDescent="0.25">
      <c r="A6" s="5" t="s">
        <v>46</v>
      </c>
      <c r="B6" s="10" t="s">
        <v>47</v>
      </c>
      <c r="C6" s="6" t="s">
        <v>0</v>
      </c>
      <c r="D6" s="5" t="s">
        <v>48</v>
      </c>
      <c r="E6" s="12" t="s">
        <v>49</v>
      </c>
      <c r="F6" s="8">
        <v>963360</v>
      </c>
      <c r="G6" s="11">
        <f>Tabulka156[[#This Row],[DOTACE (investiční část)]]+Tabulka156[[#This Row],[DOTACE (neinvestiční část)]]</f>
        <v>481600</v>
      </c>
      <c r="H6" s="8">
        <v>0</v>
      </c>
      <c r="I6" s="8">
        <v>481600</v>
      </c>
      <c r="J6" s="9">
        <f>Tabulka156[[#This Row],[DOTACE (celkem)]]/Tabulka156[[#This Row],[ CELKOVÉ UZNATELNÉ NÁKLADY]]</f>
        <v>0.49991695731606045</v>
      </c>
      <c r="K6" s="3" t="s">
        <v>67</v>
      </c>
    </row>
    <row r="7" spans="1:11" ht="30" x14ac:dyDescent="0.25">
      <c r="A7" s="5" t="s">
        <v>50</v>
      </c>
      <c r="B7" s="10" t="s">
        <v>51</v>
      </c>
      <c r="C7" s="6" t="s">
        <v>0</v>
      </c>
      <c r="D7" s="5" t="s">
        <v>52</v>
      </c>
      <c r="E7" s="12" t="s">
        <v>53</v>
      </c>
      <c r="F7" s="8">
        <v>999000</v>
      </c>
      <c r="G7" s="11">
        <f>Tabulka156[[#This Row],[DOTACE (investiční část)]]+Tabulka156[[#This Row],[DOTACE (neinvestiční část)]]</f>
        <v>499500</v>
      </c>
      <c r="H7" s="8">
        <v>0</v>
      </c>
      <c r="I7" s="8">
        <v>499500</v>
      </c>
      <c r="J7" s="9">
        <f>Tabulka156[[#This Row],[DOTACE (celkem)]]/Tabulka156[[#This Row],[ CELKOVÉ UZNATELNÉ NÁKLADY]]</f>
        <v>0.5</v>
      </c>
      <c r="K7" s="3" t="s">
        <v>67</v>
      </c>
    </row>
    <row r="8" spans="1:11" ht="30" x14ac:dyDescent="0.25">
      <c r="A8" s="5" t="s">
        <v>54</v>
      </c>
      <c r="B8" s="10" t="s">
        <v>55</v>
      </c>
      <c r="C8" s="6" t="s">
        <v>56</v>
      </c>
      <c r="D8" s="5" t="s">
        <v>57</v>
      </c>
      <c r="E8" s="12" t="s">
        <v>58</v>
      </c>
      <c r="F8" s="8">
        <v>692352</v>
      </c>
      <c r="G8" s="11">
        <f>Tabulka156[[#This Row],[DOTACE (investiční část)]]+Tabulka156[[#This Row],[DOTACE (neinvestiční část)]]</f>
        <v>346000</v>
      </c>
      <c r="H8" s="8">
        <v>0</v>
      </c>
      <c r="I8" s="8">
        <v>346000</v>
      </c>
      <c r="J8" s="9">
        <f>Tabulka156[[#This Row],[DOTACE (celkem)]]/Tabulka156[[#This Row],[ CELKOVÉ UZNATELNÉ NÁKLADY]]</f>
        <v>0.49974579404695879</v>
      </c>
      <c r="K8" s="3" t="s">
        <v>67</v>
      </c>
    </row>
    <row r="9" spans="1:11" ht="30" x14ac:dyDescent="0.25">
      <c r="A9" s="5" t="s">
        <v>59</v>
      </c>
      <c r="B9" s="10" t="s">
        <v>60</v>
      </c>
      <c r="C9" s="6" t="s">
        <v>0</v>
      </c>
      <c r="D9" s="5" t="s">
        <v>61</v>
      </c>
      <c r="E9" s="12" t="s">
        <v>62</v>
      </c>
      <c r="F9" s="8">
        <v>401400</v>
      </c>
      <c r="G9" s="11">
        <f>Tabulka156[[#This Row],[DOTACE (investiční část)]]+Tabulka156[[#This Row],[DOTACE (neinvestiční část)]]</f>
        <v>200700</v>
      </c>
      <c r="H9" s="8">
        <v>0</v>
      </c>
      <c r="I9" s="8">
        <v>200700</v>
      </c>
      <c r="J9" s="9">
        <f>Tabulka156[[#This Row],[DOTACE (celkem)]]/Tabulka156[[#This Row],[ CELKOVÉ UZNATELNÉ NÁKLADY]]</f>
        <v>0.5</v>
      </c>
      <c r="K9" s="3" t="s">
        <v>67</v>
      </c>
    </row>
    <row r="10" spans="1:11" ht="30" x14ac:dyDescent="0.25">
      <c r="A10" s="5" t="s">
        <v>63</v>
      </c>
      <c r="B10" s="10" t="s">
        <v>64</v>
      </c>
      <c r="C10" s="6" t="s">
        <v>0</v>
      </c>
      <c r="D10" s="5" t="s">
        <v>65</v>
      </c>
      <c r="E10" s="12" t="s">
        <v>66</v>
      </c>
      <c r="F10" s="8">
        <v>662200</v>
      </c>
      <c r="G10" s="11">
        <f>Tabulka156[[#This Row],[DOTACE (investiční část)]]+Tabulka156[[#This Row],[DOTACE (neinvestiční část)]]</f>
        <v>331100</v>
      </c>
      <c r="H10" s="8">
        <v>0</v>
      </c>
      <c r="I10" s="8">
        <v>331100</v>
      </c>
      <c r="J10" s="9">
        <f>Tabulka156[[#This Row],[DOTACE (celkem)]]/Tabulka156[[#This Row],[ CELKOVÉ UZNATELNÉ NÁKLADY]]</f>
        <v>0.5</v>
      </c>
      <c r="K10" s="3" t="s">
        <v>67</v>
      </c>
    </row>
    <row r="11" spans="1:11" ht="30" x14ac:dyDescent="0.25">
      <c r="A11" s="5" t="s">
        <v>25</v>
      </c>
      <c r="B11" s="10" t="s">
        <v>26</v>
      </c>
      <c r="C11" s="6" t="s">
        <v>0</v>
      </c>
      <c r="D11" s="5" t="s">
        <v>27</v>
      </c>
      <c r="E11" s="12" t="s">
        <v>28</v>
      </c>
      <c r="F11" s="8">
        <v>996800</v>
      </c>
      <c r="G11" s="11">
        <f>Tabulka156[[#This Row],[DOTACE (investiční část)]]+Tabulka156[[#This Row],[DOTACE (neinvestiční část)]]</f>
        <v>498400</v>
      </c>
      <c r="H11" s="8">
        <v>0</v>
      </c>
      <c r="I11" s="8">
        <v>498400</v>
      </c>
      <c r="J11" s="9">
        <f>Tabulka156[[#This Row],[DOTACE (celkem)]]/Tabulka156[[#This Row],[ CELKOVÉ UZNATELNÉ NÁKLADY]]</f>
        <v>0.5</v>
      </c>
      <c r="K11" s="3" t="s">
        <v>41</v>
      </c>
    </row>
    <row r="12" spans="1:11" ht="30" x14ac:dyDescent="0.25">
      <c r="A12" s="5" t="s">
        <v>29</v>
      </c>
      <c r="B12" s="10" t="s">
        <v>30</v>
      </c>
      <c r="C12" s="6" t="s">
        <v>0</v>
      </c>
      <c r="D12" s="5" t="s">
        <v>31</v>
      </c>
      <c r="E12" s="12" t="s">
        <v>32</v>
      </c>
      <c r="F12" s="8">
        <v>876800</v>
      </c>
      <c r="G12" s="11">
        <f>Tabulka156[[#This Row],[DOTACE (investiční část)]]+Tabulka156[[#This Row],[DOTACE (neinvestiční část)]]</f>
        <v>438400</v>
      </c>
      <c r="H12" s="8">
        <v>0</v>
      </c>
      <c r="I12" s="8">
        <v>438400</v>
      </c>
      <c r="J12" s="9">
        <f>Tabulka156[[#This Row],[DOTACE (celkem)]]/Tabulka156[[#This Row],[ CELKOVÉ UZNATELNÉ NÁKLADY]]</f>
        <v>0.5</v>
      </c>
      <c r="K12" s="3" t="s">
        <v>41</v>
      </c>
    </row>
    <row r="13" spans="1:11" ht="30" x14ac:dyDescent="0.25">
      <c r="A13" s="5" t="s">
        <v>33</v>
      </c>
      <c r="B13" s="10" t="s">
        <v>34</v>
      </c>
      <c r="C13" s="6" t="s">
        <v>0</v>
      </c>
      <c r="D13" s="5" t="s">
        <v>35</v>
      </c>
      <c r="E13" s="12" t="s">
        <v>36</v>
      </c>
      <c r="F13" s="8">
        <v>963360</v>
      </c>
      <c r="G13" s="11">
        <f>Tabulka156[[#This Row],[DOTACE (investiční část)]]+Tabulka156[[#This Row],[DOTACE (neinvestiční část)]]</f>
        <v>481600</v>
      </c>
      <c r="H13" s="8">
        <v>0</v>
      </c>
      <c r="I13" s="8">
        <v>481600</v>
      </c>
      <c r="J13" s="9">
        <f>Tabulka156[[#This Row],[DOTACE (celkem)]]/Tabulka156[[#This Row],[ CELKOVÉ UZNATELNÉ NÁKLADY]]</f>
        <v>0.49991695731606045</v>
      </c>
      <c r="K13" s="3" t="s">
        <v>41</v>
      </c>
    </row>
    <row r="14" spans="1:11" ht="30" x14ac:dyDescent="0.25">
      <c r="A14" s="5" t="s">
        <v>37</v>
      </c>
      <c r="B14" s="10" t="s">
        <v>38</v>
      </c>
      <c r="C14" s="6" t="s">
        <v>0</v>
      </c>
      <c r="D14" s="5" t="s">
        <v>39</v>
      </c>
      <c r="E14" s="12" t="s">
        <v>40</v>
      </c>
      <c r="F14" s="8">
        <v>662240</v>
      </c>
      <c r="G14" s="11">
        <f>Tabulka156[[#This Row],[DOTACE (investiční část)]]+Tabulka156[[#This Row],[DOTACE (neinvestiční část)]]</f>
        <v>331100</v>
      </c>
      <c r="H14" s="8">
        <v>0</v>
      </c>
      <c r="I14" s="8">
        <v>331100</v>
      </c>
      <c r="J14" s="9">
        <f>Tabulka156[[#This Row],[DOTACE (celkem)]]/Tabulka156[[#This Row],[ CELKOVÉ UZNATELNÉ NÁKLADY]]</f>
        <v>0.49996979946847064</v>
      </c>
      <c r="K14" s="3" t="s">
        <v>41</v>
      </c>
    </row>
    <row r="15" spans="1:11" x14ac:dyDescent="0.25">
      <c r="A15" t="s">
        <v>11</v>
      </c>
      <c r="B15" s="2">
        <f>SUBTOTAL(103,Tabulka156[ŽADATEL])</f>
        <v>13</v>
      </c>
      <c r="G15" s="1">
        <f>SUBTOTAL(109,Tabulka156[DOTACE (celkem)])</f>
        <v>5186400</v>
      </c>
    </row>
  </sheetData>
  <dataValidations count="1">
    <dataValidation type="list" allowBlank="1" showInputMessage="1" showErrorMessage="1" sqref="C2:C7" xr:uid="{E77DCC1C-1783-46D6-8994-35552D8E65D0}">
      <formula1>Forma</formula1>
    </dataValidation>
  </dataValidations>
  <pageMargins left="0.70866141732283472" right="0.70866141732283472" top="0.78740157480314965" bottom="0.78740157480314965" header="0.31496062992125984" footer="0.31496062992125984"/>
  <pageSetup paperSize="9" scale="51" orientation="landscape" r:id="rId1"/>
  <headerFooter>
    <oddHeader>&amp;LPříloha č. 6_Seznam žadatelů nenavržených pro poskytnutí dotací – InnoBooster voucher (DT 3)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9B5A31-26EA-4909-B0B8-EEC0BA3B8F17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332bf68d-6f68-4e32-bbd9-660cee6f1f2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IBV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2021-05-17T10:09:54Z</cp:lastPrinted>
  <dcterms:created xsi:type="dcterms:W3CDTF">2021-04-17T13:21:56Z</dcterms:created>
  <dcterms:modified xsi:type="dcterms:W3CDTF">2021-06-03T10:23:03Z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