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cafile\group\SPCS\1000\(new) 2014-2020\SK - CZ\10 PROJEKTY\1. kolo\2. výzva - SC 3.1\C867_Moravskoslezsky kraj\4. Zmluva\Dodatok č. 1\"/>
    </mc:Choice>
  </mc:AlternateContent>
  <bookViews>
    <workbookView xWindow="-120" yWindow="-120" windowWidth="29040" windowHeight="15840"/>
  </bookViews>
  <sheets>
    <sheet name="5. Aktivity" sheetId="14" r:id="rId1"/>
    <sheet name="Ciselnik" sheetId="10" state="hidden" r:id="rId2"/>
  </sheets>
  <externalReferences>
    <externalReference r:id="rId3"/>
  </externalReferences>
  <definedNames>
    <definedName name="_xlnm.Print_Area" localSheetId="0">'5. Aktivity'!$A$1:$E$37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0" l="1"/>
  <c r="D33" i="10"/>
  <c r="D32" i="10"/>
  <c r="D31" i="10"/>
  <c r="D30" i="10"/>
  <c r="D29" i="10"/>
  <c r="D28" i="10"/>
  <c r="D27" i="10"/>
  <c r="D14" i="10"/>
  <c r="D13" i="10"/>
  <c r="D18" i="10"/>
  <c r="D8" i="10"/>
  <c r="C8" i="10"/>
  <c r="D7" i="10"/>
  <c r="C7" i="10"/>
  <c r="D6" i="10"/>
  <c r="C6" i="10"/>
  <c r="D5" i="10"/>
  <c r="C5" i="10"/>
  <c r="F63" i="10" l="1"/>
  <c r="E71" i="10" l="1"/>
  <c r="E66" i="10"/>
  <c r="E65" i="10"/>
  <c r="E69" i="10"/>
  <c r="E70" i="10"/>
  <c r="E67" i="10"/>
  <c r="E68" i="10"/>
</calcChain>
</file>

<file path=xl/sharedStrings.xml><?xml version="1.0" encoding="utf-8"?>
<sst xmlns="http://schemas.openxmlformats.org/spreadsheetml/2006/main" count="240" uniqueCount="155">
  <si>
    <t>P.č.</t>
  </si>
  <si>
    <t>5. Aktivity projektu</t>
  </si>
  <si>
    <t>Hlavný prijímateľ:</t>
  </si>
  <si>
    <t>Názov aktivity</t>
  </si>
  <si>
    <t>5.1 Aktivity projektu realizované v oprávnenom území OP</t>
  </si>
  <si>
    <t>5.2 Aktivity projektu realizované mimo oprávneného územia OP</t>
  </si>
  <si>
    <t>Hlavný cezhraničný partner:</t>
  </si>
  <si>
    <t>-</t>
  </si>
  <si>
    <t>Typ závislosti ukazovateľa</t>
  </si>
  <si>
    <t>Typ aktivity:</t>
  </si>
  <si>
    <t>Výzva</t>
  </si>
  <si>
    <t>PO</t>
  </si>
  <si>
    <t>KC</t>
  </si>
  <si>
    <t>INTERREG V-A SK-CZ/2016/01</t>
  </si>
  <si>
    <t>INTERREG V-A SK-CZ/2016/02</t>
  </si>
  <si>
    <t>INTERREG V-A SK-CZ/2016/03</t>
  </si>
  <si>
    <t>INTERREG V-A SK-CZ/2016/04</t>
  </si>
  <si>
    <t>Prioritná os</t>
  </si>
  <si>
    <t>1 Využívanie inovačného potenciálu</t>
  </si>
  <si>
    <t>2 Kvalitné životné prostredie</t>
  </si>
  <si>
    <t>3 Rozvoj miestnych iniciatív</t>
  </si>
  <si>
    <t>4 Technická pomoc</t>
  </si>
  <si>
    <t>Špecifický (konkrétny) cieľ</t>
  </si>
  <si>
    <t>1.1 Zvýšenie relevantnosti obsahu vzdelávania pre potreby trhu práce s cieľom zlepšenia uplatniteľnosti na trhu práce</t>
  </si>
  <si>
    <t>1.2 Zintenzívnenie využívania výsledkov aplikovaného výskumu najmä malými a strednými podnikmi</t>
  </si>
  <si>
    <t>2.1 Zvýšenie atraktívnosti kultúrneho a prírodného dedičstva pre obyvateľov a návštevníkov cezhraničného regiónu</t>
  </si>
  <si>
    <t>2.2 Ochrana biodiverzity cezhraničného územia prostredníctvom spolupráce v oblasti ochrany a koordinovaného riadenia prírodne významných území</t>
  </si>
  <si>
    <t>3.1 Zvýšenie kvalitatívnej úrovne cezhraničnej spolupráce miestnych a regionálnych aktérov</t>
  </si>
  <si>
    <t>4.1 Zabezpečenie kvalitneja plynulej implementácie programu ako predpokladu zabezpečenia dosiahnutia stanovených cieľov</t>
  </si>
  <si>
    <t>Oblasť intervencie</t>
  </si>
  <si>
    <t>Oblasť intervencie podľa PO</t>
  </si>
  <si>
    <t>116 Zlepšenie kvality a efektívnosti terciárneho a ekvivalentného vzdelávania a prístupu k nemu s cieľom zvýšiť počet študujúcich a úroveň vzdelania, najmä v prípade znevýhodnených skupín.</t>
  </si>
  <si>
    <t>117 Zlepšovanie rovnocenného prístupu  k celoživotnému vzdelávaniu pre všetky vekové skupiny v rámci formálneho, neformálneho a informálneho vzdelávania, zvyšovanie vedomostí, zručností a spôsobilostí pracovnej sily  a podpora flexibilných spôsobov vzdelávania, a to aj usmerňovanímpri výbere povolania  a potvrdzovaním nadobudnutých zručností.</t>
  </si>
  <si>
    <t>118 Zvyšovanie významu systémov vzdelávania a odbornej prípravy z hľadiska pracovného trhu, uľahčovanie prechodu od vzdelávania k zamestnaniu a zlepšovanie systémov odborného vzdelávania a prípravy a ich kvality, a to aj prostredníctvom mechanizmov na predvídanie zručností, úpravu učebných plánov a vytváranie a rozvoj systémov vzdelávania na pracovisku vrátane systémov duálneho vzdelávania a učňovského vzdelávania.</t>
  </si>
  <si>
    <t>060 Výskumné a inovačné činnosti vo verejných výskumných strediskách a v kompetenčných centrách vrátane nadväzovania kontaktov</t>
  </si>
  <si>
    <t>062 Transfer technológií a spolupráca medzi univerzitami a podnikmi najmä v prospech MSP</t>
  </si>
  <si>
    <t>063 Podpora klastrov a podnikateľských sietí najmä v prospech MSP</t>
  </si>
  <si>
    <t>064 Výskumné a inovačné procesy v MSP (vrátane systémov poukazov, inovácií v oblasti postupov, projektov, služieb a sociálnej inovácie)</t>
  </si>
  <si>
    <t>034 Rekonštruované alebo skvalitnené iné typy ciest (diaľnice, národné, regionálne alebo miestne cesty)</t>
  </si>
  <si>
    <t>085 Ochrana a posilnenie biodiverzity, ochrana prírody a zelená infraštruktúra</t>
  </si>
  <si>
    <t>Kódy pre oblasť hospodárskej činnosti</t>
  </si>
  <si>
    <t>090 Cyklistické trasy a turistické chodníky</t>
  </si>
  <si>
    <t>01 Poľnohospodárstvo a lesníctvo</t>
  </si>
  <si>
    <t xml:space="preserve">092 Ochrana, rozvoj a podpora verejných aktív cestovného ruchu </t>
  </si>
  <si>
    <t>02 Rybolov a akvakultúra</t>
  </si>
  <si>
    <t>094 Ochrana, rozvoj a podpora verejných aktív v oblasti kultúry a kultúrneho dedičstva</t>
  </si>
  <si>
    <t>03 Výroba potravín a nápojov</t>
  </si>
  <si>
    <t>119 Investície do inštitucionálnych kapacít a do efektívnosti verejných správ a verejných služieb na národnej, regionálnej a miestnej úrovni v záujme reforiem, lepšej právnej úpravy a dobrej správy</t>
  </si>
  <si>
    <t>04 Výroba textilu a textilných výrobkov</t>
  </si>
  <si>
    <t>121 Príprava, vykonávanie, monitorovanie a kontrola</t>
  </si>
  <si>
    <t>05 Výroba dopravných prostriedkov</t>
  </si>
  <si>
    <t>122 Hodnotenie a štúdie</t>
  </si>
  <si>
    <t>06 Výroba počítačových, elektronických a optických výrobkov</t>
  </si>
  <si>
    <t xml:space="preserve">123 Informovanie a komunikácia </t>
  </si>
  <si>
    <t>07 Iné nešpecifikované výrobné odvetvia</t>
  </si>
  <si>
    <t>08 Stavebníctvo</t>
  </si>
  <si>
    <t>Forma financovania</t>
  </si>
  <si>
    <t>09 Ťažba a dobývanie (vrátane ťažby energetických surovín)</t>
  </si>
  <si>
    <t>01 Nenávratný grant</t>
  </si>
  <si>
    <t>10 Elektrina, plyn, para, teplá voda a studený vzduch</t>
  </si>
  <si>
    <t>11 Dodávka vody, čistenie a odvod odpadových vôd, odpady a služby odstraňovania odpadov</t>
  </si>
  <si>
    <t>Typ územia</t>
  </si>
  <si>
    <t>12 Doprava a skladovanie</t>
  </si>
  <si>
    <t>01 Veľké mestské oblasti (husté osídlenie &gt; 50 000 obyvateľov</t>
  </si>
  <si>
    <t>13 Informačné a komunikačné činnosti vrátane telekomunikácií, informačných služieb, počítačového programovania, poradenstva a súvisiacich služieb</t>
  </si>
  <si>
    <t>02 Malé mestské oblasti (stredne husté osídlenie &gt; 5 000 obyvateľov)</t>
  </si>
  <si>
    <t>14 Veľkoobchod a maloobchod</t>
  </si>
  <si>
    <t xml:space="preserve">03 Vidiecke oblasti (riedke osídlenie) </t>
  </si>
  <si>
    <t>15 Činnosti cestovného ruchu, ubytovacích a stravovacích služieb</t>
  </si>
  <si>
    <t>04 Veľké mestské a malé mestské oblasti</t>
  </si>
  <si>
    <t>16 Finančné a poisťovacie činnosti</t>
  </si>
  <si>
    <t>05 Veľké mestské a vidiecke oblasti</t>
  </si>
  <si>
    <t>17 Činnosti v oblasti nehnuteľností, prenájom a obchodné činnosti</t>
  </si>
  <si>
    <t>06 Malé mestské a vidiecke oblasti</t>
  </si>
  <si>
    <t>18 Verejná správa</t>
  </si>
  <si>
    <t>07 Veľké a malé mestské oblasti a vidiecke oblasti</t>
  </si>
  <si>
    <t>19 Vzdelávanie</t>
  </si>
  <si>
    <t>20 Zdravotníctvo</t>
  </si>
  <si>
    <t>21 Sociálna pomoc, služby na úrovni komunít, sociálne a osobné služby</t>
  </si>
  <si>
    <t>22 Činnosti súvisiace so životným prostredím a zmenou klímy</t>
  </si>
  <si>
    <t>23 Umenie, zábava, kreatívny priemysel a rekreácia</t>
  </si>
  <si>
    <t>24 Iné nešpecifikované služby</t>
  </si>
  <si>
    <t>AKTIVITY</t>
  </si>
  <si>
    <t>Konkrétny cieľ Žiadosti</t>
  </si>
  <si>
    <t>Typ aktivity</t>
  </si>
  <si>
    <t xml:space="preserve">A) Tvorba,  zavádzanie a overovanie nových a inovovaných spoločných vzdelávacích programov pre základné, stredné a vysoké školy s dôrazom na získanie kľúčových kompetencií požadovaných praxou. </t>
  </si>
  <si>
    <t>1.1</t>
  </si>
  <si>
    <t>B) Systematická inštitucionálna spolupráca medzi vzdelávacími inštitúciami, inštitúciami pôsobiacimi v oblasti vzdelávania, zamestnávateľmi a úradmi práce s cieľom zvýšenia relevantnosti vzdelávania s ohľadom na potreby zamestnávateľov v cezhraničnom regióne.</t>
  </si>
  <si>
    <t xml:space="preserve">C) Podpora výmeny odborných poznatkov a skúseností, realizácia výmenných pobytov a stáží pre pedagogický personál, žiakov a študentov. </t>
  </si>
  <si>
    <t>D) Podpora vytvárania stratégií, partnerstiev a regionálnych „paktov“ pre rozvoj ľudských zdrojov, vrátane celoživotného vzdelávania.</t>
  </si>
  <si>
    <t>E) Zvyšovanie povedomia žiakov a rodičov o ponuke vzdelávania prostredníctvom služieb kariérnej orientácie a poradenstva, propagácie a zvýšenia atraktívnosti technických odborov a škôl (remeselné a prírodovedné odbory).</t>
  </si>
  <si>
    <t>F) Investície do skvalitnenia vzdelávacej infraštruktúry realizované len ako doplnkové aktivity s dôrazom na zavádzanie inovatívnych technológií, nových prvkov výučby, zvýšenie podielu praktickej prípravy, prvkov výučby orientovaných na reálne potreby trhu práce najmä v technických odboroch, vybavenie pre spoločnú odbornú prípravu.</t>
  </si>
  <si>
    <t>G) Tvorba spoločných programov celoživotného vzdelávania pre dospelú populácia, vrátane zavádzania nových prístupov k zvyšovaniu atraktívnosti a efektívnosti celoživotného vzdelávania pre firmy a jednotlivcov.</t>
  </si>
  <si>
    <t>A) Prenos výsledkov aplikovaného výskumu a vývoja do praxe a jeho ďalšia komercializácia subjektmi pôsobiacimi v cezhraničnom regióne (napr. aj v oblasti zelenej ekonomiky a zmeny klímy).</t>
  </si>
  <si>
    <t>1.2</t>
  </si>
  <si>
    <t xml:space="preserve">B) Nástroje na efektívnu identifikáciu spoločných potrieb produktívneho sektora a včasnú orientáciu výskumných a vývojových aktivít na perspektívne odvetvia a oblasti. </t>
  </si>
  <si>
    <t>C) Príprava cezhraničných stratégií na podporu inteligentného rozvoja a využívania inovácií s ohľadom na ciele stanovené v národných stratégiách inteligentnej špecializácie a regionálnych inovačných stratégiách (obdobných dokumentoch).</t>
  </si>
  <si>
    <t>D) Optimalizácia a spolupráca pri využívaní existujúcej infraštruktúry výskumu, vývoja a inovácií pre potreby podnikateľskej základne v cezhraničnom regióne.</t>
  </si>
  <si>
    <t>E) Príprava a zavádzanie inovatívnych foriem podpory MSP v oblasti využívania výsledkov výskumu a vývoja, hlavne inovačné poukážky (vouchers) pre malé a stredné podniky.</t>
  </si>
  <si>
    <t xml:space="preserve">A) Investičné aktivity na zlepšenie technického stavu prírodných a kultúrnych pamiatok cezhraničného významu s cieľom ďalšieho využitia prírodného a kultúrneho dedičstva. </t>
  </si>
  <si>
    <t>2.1</t>
  </si>
  <si>
    <t>B) Investičné a neinvestičné aktivity na zlepšenie prístupu k prírodným a kultúrnym pamiatkam (napr. značenie, oddychové zóny) realizované vo forme doplnkových aktivít. V rámci fondu malých projektov môžu byť implementované ako plnohodnotné aktivity.</t>
  </si>
  <si>
    <t>C) Plánovanie, príprava a budovanie cyklistických ciest a turistických chodníkov s dôrazom na zlepšenie prepojenia kultúrne a prírodne významných lokalít cezhraničnom regióne.</t>
  </si>
  <si>
    <t>D) Investičné aktivity na zvýšenie dostupnosti lokalít s prírodnými a kultúrnymi pamiatkami prostredníctvom zlepšenia stavu ciest II. a III. triedy (rekonštrukcia vybraných cestných úsekov, zlepšenie kvality povrchu vozoviek, obnova existujúcich a vybudovanie nových cestných prvkov).</t>
  </si>
  <si>
    <t>E) Činnosti podporujúce tvorbu ucelených tematických produktov založených na využívaní prírodného a kultúrneho dedičstva, t.j. spájanie viacerých objektov kultúrneho a prírodného dedičstva ako ucelených produktov pre návštevníkov.</t>
  </si>
  <si>
    <t>2.2</t>
  </si>
  <si>
    <t>F) Podpora zavádzania služieb podporujúcich využívanie potenciálu kultúrneho a prírodného dedičstva.</t>
  </si>
  <si>
    <t xml:space="preserve">G) Aktivity na prezentáciu prírodného a kultúrneho dedičstva realizované vo forme doplnkových aktivít. </t>
  </si>
  <si>
    <t>3.1</t>
  </si>
  <si>
    <t>A) Aktivity na spracovanie podkladov a dokumentov pre efektívnejší výkon starostlivosti o cezhraničné prírodne hodnotné územia.</t>
  </si>
  <si>
    <t xml:space="preserve">B) Realizácia spoločných opatrení smerujúcich k zlepšeniu stavu druhov a biotopov prioritného záujmu.  </t>
  </si>
  <si>
    <t>C) Realizácia spoločných opatrení na predchádzanie zhoršovania stavu druhov a biotopov v cezhraničnom území.</t>
  </si>
  <si>
    <t>D) Budovanie ekostabilizačných prvkov v krajine a rozvoj vybraných prvkov zelenej infraštruktúry.</t>
  </si>
  <si>
    <t>E) Tvorba a realizácia spoločných cezhraničných plánov riadenia/manažmentu prírodne hodnotných území, ich vybraných častí a okolitého územia (vrátane chránených území).</t>
  </si>
  <si>
    <t>F) Spoločné výskumné činnosti podporujúce zlepšenie cezhraničnej starostlivosti a ochrany o prírodne významné územia (vybrané biotopy, druhy).</t>
  </si>
  <si>
    <t>G) Monitorovanie a vyhodnocovanie stavu a vývoja biotopov a druhov, výmena vzájomných informácií, údajov a poznatkov.</t>
  </si>
  <si>
    <t>H) Spoločné činnosti na prevenciu a odstraňovanie dôsledkov erózie pôdy, kultiváciu pôdy.</t>
  </si>
  <si>
    <t>A) Spoločné plánovanie, stratégie a štúdie v cezhraničnom regióne.</t>
  </si>
  <si>
    <t>B) Zvyšovanie inštitucionálnych kapacít a zručností organizačných štruktúr v oblastiach efektívnej správy, vzdelávania, kultúrneho a prírodného dedičstva.</t>
  </si>
  <si>
    <t>C) Rozvoj spolupráce inštitúcií verejnej správy.</t>
  </si>
  <si>
    <t>D) Vytváranie a upevňovanie partnerstiev, sietí a podporných cezhraničných štruktúr.</t>
  </si>
  <si>
    <t>Konkrétny cieľ</t>
  </si>
  <si>
    <t>&lt;- Zmeň výšku bunky podľa potreby!</t>
  </si>
  <si>
    <t>Súčet</t>
  </si>
  <si>
    <t>Priemer</t>
  </si>
  <si>
    <t>Maximálna hodnota</t>
  </si>
  <si>
    <r>
      <t xml:space="preserve">Celková dĺžka realizácie hlavných aktivít projektu </t>
    </r>
    <r>
      <rPr>
        <sz val="10"/>
        <color theme="1"/>
        <rFont val="Calibri"/>
        <family val="2"/>
        <charset val="238"/>
        <scheme val="minor"/>
      </rPr>
      <t>(v mesiacoch):</t>
    </r>
  </si>
  <si>
    <r>
      <rPr>
        <b/>
        <sz val="10"/>
        <color theme="1"/>
        <rFont val="Calibri"/>
        <family val="2"/>
        <charset val="238"/>
        <scheme val="minor"/>
      </rPr>
      <t>Začiatok realizácie hlavných aktivít projektu: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(začiatok realizácie prvej hlavnej aktivity)</t>
    </r>
  </si>
  <si>
    <r>
      <rPr>
        <b/>
        <sz val="10"/>
        <color theme="1"/>
        <rFont val="Calibri"/>
        <family val="2"/>
        <charset val="238"/>
        <scheme val="minor"/>
      </rPr>
      <t>Ukončenie realizácie hlavných aktivít projektu: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(koniec realizácie poslednej hlavnej aktivity alebo viacerých aktivít, ak sa ich realizácia ukončuje v rovnaký čas)</t>
    </r>
  </si>
  <si>
    <t>Realizácia aktivity od:</t>
  </si>
  <si>
    <t>Realizácia aktivity do:</t>
  </si>
  <si>
    <t>Relevancia k HP</t>
  </si>
  <si>
    <t>N/A</t>
  </si>
  <si>
    <t>UR</t>
  </si>
  <si>
    <t>RMŽaND</t>
  </si>
  <si>
    <t>UR, RMŽaND</t>
  </si>
  <si>
    <t>Riadenie projektu</t>
  </si>
  <si>
    <t>1.</t>
  </si>
  <si>
    <t>2.</t>
  </si>
  <si>
    <t>3.</t>
  </si>
  <si>
    <t>4.</t>
  </si>
  <si>
    <t>5.</t>
  </si>
  <si>
    <t>6.</t>
  </si>
  <si>
    <t>7.</t>
  </si>
  <si>
    <t>C12 - Spracovaní spoločnej databázy</t>
  </si>
  <si>
    <t>C01 - Stretnutie pracovného tímu</t>
  </si>
  <si>
    <t>C10 - Vyhľadávanie spoločných príležitostí a kontaktov</t>
  </si>
  <si>
    <t>C06 - Usporiadanie spoločných konzultácií</t>
  </si>
  <si>
    <t>C07 - Usporiadanie spoločného školenia</t>
  </si>
  <si>
    <t>C24 - Obstaranie vybavenia</t>
  </si>
  <si>
    <t>Moravskoslezský kraj</t>
  </si>
  <si>
    <t>Žilinský samosprávný kraj</t>
  </si>
  <si>
    <t>C02 - Definovanie spoločných tém, potrieb a problémov</t>
  </si>
  <si>
    <t>Zabezpečenie povinnej publicity projektu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</si>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</sst>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0" fontId="1" fillId="2" borderId="0" xfId="0" applyFont="1" applyFill="1"/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5" xfId="0" applyBorder="1" applyAlignment="1"/>
    <xf numFmtId="0" fontId="0" fillId="0" borderId="7" xfId="0" applyBorder="1"/>
    <xf numFmtId="0" fontId="0" fillId="0" borderId="5" xfId="0" applyFill="1" applyBorder="1"/>
    <xf numFmtId="0" fontId="0" fillId="0" borderId="6" xfId="0" applyFill="1" applyBorder="1"/>
    <xf numFmtId="0" fontId="1" fillId="2" borderId="0" xfId="0" applyFont="1" applyFill="1" applyAlignment="1">
      <alignment horizontal="center"/>
    </xf>
    <xf numFmtId="16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8" xfId="0" applyBorder="1"/>
    <xf numFmtId="49" fontId="0" fillId="0" borderId="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Font="1" applyFill="1"/>
    <xf numFmtId="16" fontId="0" fillId="0" borderId="0" xfId="0" applyNumberFormat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vertical="center"/>
    </xf>
    <xf numFmtId="0" fontId="1" fillId="0" borderId="0" xfId="0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0" fontId="6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0" fillId="0" borderId="9" xfId="0" applyBorder="1"/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nislav.karovic\Desktop\Desktop\plocha_20161107\Formular%20SK-CZ\Formular_ziadosti_o_N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Žiadosť o NFP"/>
      <sheetName val="Príloha č.1 - Rozpočet VP"/>
      <sheetName val="Príloha č.1 - Rozpočet HCP"/>
      <sheetName val="Príloha č.1 - Rozpočet PP1"/>
      <sheetName val="Príloha č.1 - Rozpočet PP2"/>
      <sheetName val="Príloha č.1 - Rozpočet PP3"/>
      <sheetName val="Príloha č.1 - Rozpočet PP4"/>
      <sheetName val="Príloha č.1 - Rozpočet PP5"/>
      <sheetName val="Príloha č.1 - Rozpočet PP6"/>
      <sheetName val="Príloha č.1 - Rozpočet PP7"/>
      <sheetName val="Príloha č.1 - Rozpočet PP8"/>
      <sheetName val="Číselníky"/>
      <sheetName val="Čiselník2"/>
      <sheetName val="Hárok1 (2)"/>
      <sheetName val="Cisel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"/>
  <sheetViews>
    <sheetView showGridLines="0" tabSelected="1" view="pageLayout" topLeftCell="A10" zoomScaleNormal="100" zoomScaleSheetLayoutView="100" workbookViewId="0">
      <selection activeCell="B8" sqref="B8"/>
    </sheetView>
  </sheetViews>
  <sheetFormatPr defaultRowHeight="15" x14ac:dyDescent="0.25"/>
  <cols>
    <col min="1" max="1" width="4.85546875" customWidth="1"/>
    <col min="2" max="2" width="17.7109375" customWidth="1"/>
    <col min="3" max="3" width="27.140625" customWidth="1"/>
    <col min="4" max="5" width="18.5703125" customWidth="1"/>
  </cols>
  <sheetData>
    <row r="2" spans="1:6" ht="23.25" x14ac:dyDescent="0.35">
      <c r="A2" s="2" t="s">
        <v>1</v>
      </c>
    </row>
    <row r="4" spans="1:6" s="3" customFormat="1" ht="36.75" customHeight="1" x14ac:dyDescent="0.25">
      <c r="A4" s="33" t="s">
        <v>126</v>
      </c>
      <c r="B4" s="5"/>
      <c r="C4" s="5"/>
      <c r="D4" s="5"/>
      <c r="E4" s="37">
        <v>57</v>
      </c>
    </row>
    <row r="5" spans="1:6" s="3" customFormat="1" ht="36.75" customHeight="1" x14ac:dyDescent="0.25">
      <c r="A5" s="46" t="s">
        <v>127</v>
      </c>
      <c r="B5" s="46"/>
      <c r="C5" s="46"/>
      <c r="D5" s="46"/>
      <c r="E5" s="34">
        <v>43070</v>
      </c>
    </row>
    <row r="6" spans="1:6" s="3" customFormat="1" ht="36.75" customHeight="1" x14ac:dyDescent="0.25">
      <c r="A6" s="47" t="s">
        <v>128</v>
      </c>
      <c r="B6" s="47"/>
      <c r="C6" s="47"/>
      <c r="D6" s="47"/>
      <c r="E6" s="34">
        <v>44804</v>
      </c>
      <c r="F6" s="4"/>
    </row>
    <row r="8" spans="1:6" ht="21" x14ac:dyDescent="0.35">
      <c r="A8" s="1" t="s">
        <v>4</v>
      </c>
    </row>
    <row r="10" spans="1:6" s="3" customFormat="1" ht="22.5" customHeight="1" x14ac:dyDescent="0.25">
      <c r="A10" s="48" t="s">
        <v>2</v>
      </c>
      <c r="B10" s="48"/>
      <c r="C10" s="49" t="s">
        <v>150</v>
      </c>
      <c r="D10" s="49"/>
      <c r="E10" s="49"/>
    </row>
    <row r="11" spans="1:6" s="3" customFormat="1" ht="22.5" customHeight="1" x14ac:dyDescent="0.25">
      <c r="A11" s="50" t="s">
        <v>9</v>
      </c>
      <c r="B11" s="50"/>
      <c r="C11" s="51" t="s">
        <v>119</v>
      </c>
      <c r="D11" s="51"/>
      <c r="E11" s="51"/>
      <c r="F11" s="29" t="s">
        <v>122</v>
      </c>
    </row>
    <row r="12" spans="1:6" s="3" customFormat="1" ht="22.5" customHeight="1" x14ac:dyDescent="0.25">
      <c r="A12" s="36" t="s">
        <v>137</v>
      </c>
      <c r="B12" s="45" t="s">
        <v>136</v>
      </c>
      <c r="C12" s="45"/>
      <c r="D12" s="35">
        <v>43070</v>
      </c>
      <c r="E12" s="35">
        <v>44804</v>
      </c>
    </row>
    <row r="13" spans="1:6" s="3" customFormat="1" ht="22.5" customHeight="1" x14ac:dyDescent="0.25">
      <c r="A13" s="8" t="s">
        <v>138</v>
      </c>
      <c r="B13" s="44" t="s">
        <v>153</v>
      </c>
      <c r="C13" s="44"/>
      <c r="D13" s="35">
        <v>43070</v>
      </c>
      <c r="E13" s="35">
        <v>44804</v>
      </c>
    </row>
    <row r="14" spans="1:6" ht="30" customHeight="1" x14ac:dyDescent="0.25">
      <c r="A14" s="8" t="s">
        <v>139</v>
      </c>
      <c r="B14" s="45" t="s">
        <v>145</v>
      </c>
      <c r="C14" s="45"/>
      <c r="D14" s="35">
        <v>43070</v>
      </c>
      <c r="E14" s="35">
        <v>44804</v>
      </c>
    </row>
    <row r="15" spans="1:6" ht="30" customHeight="1" x14ac:dyDescent="0.25">
      <c r="A15" s="8" t="s">
        <v>140</v>
      </c>
      <c r="B15" s="44" t="s">
        <v>152</v>
      </c>
      <c r="C15" s="44"/>
      <c r="D15" s="35">
        <v>43070</v>
      </c>
      <c r="E15" s="35">
        <v>44804</v>
      </c>
    </row>
    <row r="16" spans="1:6" ht="30" customHeight="1" x14ac:dyDescent="0.25">
      <c r="A16" s="8" t="s">
        <v>141</v>
      </c>
      <c r="B16" s="44" t="s">
        <v>146</v>
      </c>
      <c r="C16" s="44"/>
      <c r="D16" s="35">
        <v>43070</v>
      </c>
      <c r="E16" s="35">
        <v>44804</v>
      </c>
    </row>
    <row r="17" spans="1:6" ht="30" customHeight="1" x14ac:dyDescent="0.25">
      <c r="A17" s="8" t="s">
        <v>142</v>
      </c>
      <c r="B17" s="52" t="s">
        <v>144</v>
      </c>
      <c r="C17" s="52"/>
      <c r="D17" s="35">
        <v>43070</v>
      </c>
      <c r="E17" s="35">
        <v>44804</v>
      </c>
    </row>
    <row r="18" spans="1:6" ht="27.75" customHeight="1" x14ac:dyDescent="0.25">
      <c r="A18" s="8" t="s">
        <v>143</v>
      </c>
      <c r="B18" s="37" t="s">
        <v>147</v>
      </c>
      <c r="C18" s="37"/>
      <c r="D18" s="35">
        <v>43070</v>
      </c>
      <c r="E18" s="35">
        <v>44804</v>
      </c>
    </row>
    <row r="19" spans="1:6" ht="27.75" customHeight="1" x14ac:dyDescent="0.25">
      <c r="A19" s="8" t="s">
        <v>154</v>
      </c>
      <c r="B19" s="37" t="s">
        <v>148</v>
      </c>
      <c r="C19" s="37"/>
      <c r="D19" s="35">
        <v>43070</v>
      </c>
      <c r="E19" s="35">
        <v>44804</v>
      </c>
    </row>
    <row r="20" spans="1:6" s="3" customFormat="1" ht="22.5" customHeight="1" x14ac:dyDescent="0.25">
      <c r="A20" s="48" t="s">
        <v>6</v>
      </c>
      <c r="B20" s="48"/>
      <c r="C20" s="49" t="s">
        <v>151</v>
      </c>
      <c r="D20" s="49"/>
      <c r="E20" s="49"/>
    </row>
    <row r="21" spans="1:6" s="3" customFormat="1" ht="22.5" customHeight="1" x14ac:dyDescent="0.25">
      <c r="A21" s="48" t="s">
        <v>9</v>
      </c>
      <c r="B21" s="48"/>
      <c r="C21" s="51" t="s">
        <v>119</v>
      </c>
      <c r="D21" s="51"/>
      <c r="E21" s="51"/>
      <c r="F21" s="29" t="s">
        <v>122</v>
      </c>
    </row>
    <row r="22" spans="1:6" s="3" customFormat="1" ht="22.5" customHeight="1" x14ac:dyDescent="0.25">
      <c r="A22" s="38" t="s">
        <v>0</v>
      </c>
      <c r="B22" s="48" t="s">
        <v>3</v>
      </c>
      <c r="C22" s="48"/>
      <c r="D22" s="39" t="s">
        <v>129</v>
      </c>
      <c r="E22" s="39" t="s">
        <v>130</v>
      </c>
    </row>
    <row r="23" spans="1:6" ht="30" customHeight="1" x14ac:dyDescent="0.25">
      <c r="A23" s="36" t="s">
        <v>137</v>
      </c>
      <c r="B23" s="44" t="s">
        <v>136</v>
      </c>
      <c r="C23" s="44"/>
      <c r="D23" s="35">
        <v>43070</v>
      </c>
      <c r="E23" s="35">
        <v>44804</v>
      </c>
    </row>
    <row r="24" spans="1:6" ht="30" customHeight="1" x14ac:dyDescent="0.25">
      <c r="A24" s="8" t="s">
        <v>138</v>
      </c>
      <c r="B24" s="44" t="s">
        <v>153</v>
      </c>
      <c r="C24" s="44"/>
      <c r="D24" s="35">
        <v>43070</v>
      </c>
      <c r="E24" s="35">
        <v>44804</v>
      </c>
    </row>
    <row r="25" spans="1:6" ht="30" customHeight="1" x14ac:dyDescent="0.25">
      <c r="A25" s="36" t="s">
        <v>137</v>
      </c>
      <c r="B25" s="45" t="s">
        <v>145</v>
      </c>
      <c r="C25" s="45"/>
      <c r="D25" s="35">
        <v>43070</v>
      </c>
      <c r="E25" s="35">
        <v>44804</v>
      </c>
    </row>
    <row r="26" spans="1:6" ht="30" customHeight="1" x14ac:dyDescent="0.25">
      <c r="A26" s="8" t="s">
        <v>138</v>
      </c>
      <c r="B26" s="44" t="s">
        <v>152</v>
      </c>
      <c r="C26" s="44"/>
      <c r="D26" s="35">
        <v>43070</v>
      </c>
      <c r="E26" s="35">
        <v>44804</v>
      </c>
    </row>
    <row r="27" spans="1:6" ht="30" customHeight="1" x14ac:dyDescent="0.25">
      <c r="A27" s="8" t="s">
        <v>139</v>
      </c>
      <c r="B27" s="44" t="s">
        <v>146</v>
      </c>
      <c r="C27" s="44"/>
      <c r="D27" s="35">
        <v>43070</v>
      </c>
      <c r="E27" s="35">
        <v>44804</v>
      </c>
    </row>
    <row r="28" spans="1:6" ht="30" customHeight="1" x14ac:dyDescent="0.25">
      <c r="A28" s="8" t="s">
        <v>140</v>
      </c>
      <c r="B28" s="52" t="s">
        <v>144</v>
      </c>
      <c r="C28" s="52"/>
      <c r="D28" s="35">
        <v>43070</v>
      </c>
      <c r="E28" s="35">
        <v>44804</v>
      </c>
    </row>
    <row r="29" spans="1:6" ht="30" customHeight="1" x14ac:dyDescent="0.25">
      <c r="A29" s="8" t="s">
        <v>141</v>
      </c>
      <c r="B29" s="37" t="s">
        <v>147</v>
      </c>
      <c r="C29" s="37"/>
      <c r="D29" s="35">
        <v>43070</v>
      </c>
      <c r="E29" s="35">
        <v>44804</v>
      </c>
    </row>
    <row r="30" spans="1:6" ht="30" customHeight="1" x14ac:dyDescent="0.25">
      <c r="A30" s="8" t="s">
        <v>142</v>
      </c>
      <c r="B30" s="37" t="s">
        <v>148</v>
      </c>
      <c r="C30" s="37"/>
      <c r="D30" s="35">
        <v>43070</v>
      </c>
      <c r="E30" s="35">
        <v>44804</v>
      </c>
    </row>
    <row r="31" spans="1:6" ht="29.25" customHeight="1" thickBot="1" x14ac:dyDescent="0.3">
      <c r="A31" s="43" t="s">
        <v>143</v>
      </c>
      <c r="B31" s="40" t="s">
        <v>149</v>
      </c>
      <c r="C31" s="41"/>
      <c r="D31" s="42">
        <v>43070</v>
      </c>
      <c r="E31" s="42">
        <v>44804</v>
      </c>
    </row>
    <row r="32" spans="1:6" ht="21.75" thickTop="1" x14ac:dyDescent="0.35">
      <c r="A32" s="1" t="s">
        <v>5</v>
      </c>
    </row>
    <row r="34" spans="1:6" s="3" customFormat="1" ht="22.5" customHeight="1" x14ac:dyDescent="0.25">
      <c r="A34" s="48" t="s">
        <v>2</v>
      </c>
      <c r="B34" s="48"/>
      <c r="C34" s="49" t="s">
        <v>7</v>
      </c>
      <c r="D34" s="49"/>
      <c r="E34" s="49"/>
    </row>
    <row r="35" spans="1:6" s="3" customFormat="1" ht="22.5" customHeight="1" x14ac:dyDescent="0.25">
      <c r="A35" s="48" t="s">
        <v>9</v>
      </c>
      <c r="B35" s="48"/>
      <c r="C35" s="51"/>
      <c r="D35" s="51"/>
      <c r="E35" s="51"/>
      <c r="F35" s="29" t="s">
        <v>122</v>
      </c>
    </row>
    <row r="36" spans="1:6" s="3" customFormat="1" ht="22.5" customHeight="1" x14ac:dyDescent="0.25">
      <c r="A36" s="38" t="s">
        <v>0</v>
      </c>
      <c r="B36" s="48" t="s">
        <v>3</v>
      </c>
      <c r="C36" s="48"/>
      <c r="D36" s="39" t="s">
        <v>129</v>
      </c>
      <c r="E36" s="39" t="s">
        <v>130</v>
      </c>
    </row>
    <row r="37" spans="1:6" ht="30" customHeight="1" x14ac:dyDescent="0.25">
      <c r="A37" s="6" t="s">
        <v>7</v>
      </c>
      <c r="B37" s="45" t="s">
        <v>7</v>
      </c>
      <c r="C37" s="45"/>
      <c r="D37" s="35" t="s">
        <v>7</v>
      </c>
      <c r="E37" s="35" t="s">
        <v>7</v>
      </c>
    </row>
  </sheetData>
  <mergeCells count="29">
    <mergeCell ref="A35:B35"/>
    <mergeCell ref="C35:E35"/>
    <mergeCell ref="B36:C36"/>
    <mergeCell ref="B37:C37"/>
    <mergeCell ref="B25:C25"/>
    <mergeCell ref="B26:C26"/>
    <mergeCell ref="B27:C27"/>
    <mergeCell ref="B28:C28"/>
    <mergeCell ref="A34:B34"/>
    <mergeCell ref="C34:E34"/>
    <mergeCell ref="A21:B21"/>
    <mergeCell ref="C21:E21"/>
    <mergeCell ref="B22:C22"/>
    <mergeCell ref="B23:C23"/>
    <mergeCell ref="B24:C24"/>
    <mergeCell ref="B14:C14"/>
    <mergeCell ref="B15:C15"/>
    <mergeCell ref="B16:C16"/>
    <mergeCell ref="B17:C17"/>
    <mergeCell ref="A20:B20"/>
    <mergeCell ref="C20:E20"/>
    <mergeCell ref="B13:C13"/>
    <mergeCell ref="B12:C12"/>
    <mergeCell ref="A5:D5"/>
    <mergeCell ref="A6:D6"/>
    <mergeCell ref="A10:B10"/>
    <mergeCell ref="C10:E10"/>
    <mergeCell ref="A11:B11"/>
    <mergeCell ref="C11:E11"/>
  </mergeCells>
  <pageMargins left="0.7" right="0.7" top="0.49406250000000002" bottom="0.75" header="0.3" footer="0.3"/>
  <pageSetup paperSize="256" scale="33" orientation="portrait" r:id="rId1"/>
  <headerFooter>
    <oddHeader>&amp;C                                                                                                                                                                          Príloha č. 1 Dodatku č. 1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'C:\Users\branislav.karovic\Desktop\Desktop\plocha_20161107\Formular SK-CZ\[Formular_ziadosti_o_NFP.xlsx]Ciselnik'!#REF!</xm:f>
          </x14:formula1>
          <xm:sqref>C11:E11 C35:E35 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4"/>
  <sheetViews>
    <sheetView workbookViewId="0">
      <selection activeCell="B1" sqref="B1"/>
    </sheetView>
  </sheetViews>
  <sheetFormatPr defaultRowHeight="15" x14ac:dyDescent="0.25"/>
  <cols>
    <col min="1" max="1" width="3.28515625" customWidth="1"/>
    <col min="2" max="4" width="36.85546875" customWidth="1"/>
  </cols>
  <sheetData>
    <row r="4" spans="2:4" x14ac:dyDescent="0.25">
      <c r="B4" s="9" t="s">
        <v>10</v>
      </c>
      <c r="C4" s="9" t="s">
        <v>11</v>
      </c>
      <c r="D4" s="9" t="s">
        <v>12</v>
      </c>
    </row>
    <row r="5" spans="2:4" x14ac:dyDescent="0.25">
      <c r="B5" t="s">
        <v>13</v>
      </c>
      <c r="C5" t="str">
        <f>B13</f>
        <v>1 Využívanie inovačného potenciálu</v>
      </c>
      <c r="D5" t="str">
        <f>B19</f>
        <v>1.1 Zvýšenie relevantnosti obsahu vzdelávania pre potreby trhu práce s cieľom zlepšenia uplatniteľnosti na trhu práce</v>
      </c>
    </row>
    <row r="6" spans="2:4" x14ac:dyDescent="0.25">
      <c r="B6" t="s">
        <v>14</v>
      </c>
      <c r="C6" t="str">
        <f>B15</f>
        <v>3 Rozvoj miestnych iniciatív</v>
      </c>
      <c r="D6" t="str">
        <f>B23</f>
        <v>3.1 Zvýšenie kvalitatívnej úrovne cezhraničnej spolupráce miestnych a regionálnych aktérov</v>
      </c>
    </row>
    <row r="7" spans="2:4" x14ac:dyDescent="0.25">
      <c r="B7" t="s">
        <v>15</v>
      </c>
      <c r="C7" t="str">
        <f>B14</f>
        <v>2 Kvalitné životné prostredie</v>
      </c>
      <c r="D7" t="str">
        <f>B21</f>
        <v>2.1 Zvýšenie atraktívnosti kultúrneho a prírodného dedičstva pre obyvateľov a návštevníkov cezhraničného regiónu</v>
      </c>
    </row>
    <row r="8" spans="2:4" x14ac:dyDescent="0.25">
      <c r="B8" t="s">
        <v>16</v>
      </c>
      <c r="C8" t="str">
        <f>B14</f>
        <v>2 Kvalitné životné prostredie</v>
      </c>
      <c r="D8" t="str">
        <f>B22</f>
        <v>2.2 Ochrana biodiverzity cezhraničného územia prostredníctvom spolupráce v oblasti ochrany a koordinovaného riadenia prírodne významných území</v>
      </c>
    </row>
    <row r="12" spans="2:4" x14ac:dyDescent="0.25">
      <c r="B12" s="10" t="s">
        <v>17</v>
      </c>
      <c r="D12" s="10" t="s">
        <v>121</v>
      </c>
    </row>
    <row r="13" spans="2:4" x14ac:dyDescent="0.25">
      <c r="B13" s="11" t="s">
        <v>18</v>
      </c>
      <c r="D13" s="11" t="e">
        <f>IF(#REF!=Ciselnik!B13,Ciselnik!B19,IF(#REF!=Ciselnik!B14,Ciselnik!B21,IF(#REF!=Ciselnik!B15,Ciselnik!B23,"")))</f>
        <v>#REF!</v>
      </c>
    </row>
    <row r="14" spans="2:4" x14ac:dyDescent="0.25">
      <c r="B14" s="11" t="s">
        <v>19</v>
      </c>
      <c r="D14" s="12" t="e">
        <f>IF(#REF!=Ciselnik!B13,Ciselnik!B20,IF(#REF!=Ciselnik!B14,Ciselnik!B22,""))</f>
        <v>#REF!</v>
      </c>
    </row>
    <row r="15" spans="2:4" x14ac:dyDescent="0.25">
      <c r="B15" s="11" t="s">
        <v>20</v>
      </c>
      <c r="D15" s="28"/>
    </row>
    <row r="16" spans="2:4" x14ac:dyDescent="0.25">
      <c r="B16" s="12" t="s">
        <v>21</v>
      </c>
      <c r="D16" s="28"/>
    </row>
    <row r="17" spans="2:6" x14ac:dyDescent="0.25">
      <c r="D17" s="28"/>
    </row>
    <row r="18" spans="2:6" x14ac:dyDescent="0.25">
      <c r="B18" s="10" t="s">
        <v>22</v>
      </c>
      <c r="D18" t="str">
        <f>IF([1]Číselníky!D95="","",D89)</f>
        <v/>
      </c>
    </row>
    <row r="19" spans="2:6" x14ac:dyDescent="0.25">
      <c r="B19" s="11" t="s">
        <v>23</v>
      </c>
      <c r="C19" s="7" t="s">
        <v>7</v>
      </c>
    </row>
    <row r="20" spans="2:6" x14ac:dyDescent="0.25">
      <c r="B20" s="11" t="s">
        <v>24</v>
      </c>
      <c r="C20" s="7" t="s">
        <v>7</v>
      </c>
    </row>
    <row r="21" spans="2:6" x14ac:dyDescent="0.25">
      <c r="B21" s="11" t="s">
        <v>25</v>
      </c>
      <c r="C21" s="7" t="s">
        <v>7</v>
      </c>
    </row>
    <row r="22" spans="2:6" x14ac:dyDescent="0.25">
      <c r="B22" s="11" t="s">
        <v>26</v>
      </c>
      <c r="C22" s="7" t="s">
        <v>7</v>
      </c>
    </row>
    <row r="23" spans="2:6" x14ac:dyDescent="0.25">
      <c r="B23" s="11" t="s">
        <v>27</v>
      </c>
      <c r="C23" s="7" t="s">
        <v>7</v>
      </c>
    </row>
    <row r="24" spans="2:6" x14ac:dyDescent="0.25">
      <c r="B24" s="12" t="s">
        <v>28</v>
      </c>
      <c r="C24" s="7" t="s">
        <v>7</v>
      </c>
    </row>
    <row r="26" spans="2:6" x14ac:dyDescent="0.25">
      <c r="B26" s="10" t="s">
        <v>29</v>
      </c>
      <c r="D26" s="10" t="s">
        <v>30</v>
      </c>
      <c r="E26" s="13"/>
      <c r="F26" s="13"/>
    </row>
    <row r="27" spans="2:6" x14ac:dyDescent="0.25">
      <c r="B27" s="14" t="s">
        <v>31</v>
      </c>
      <c r="C27" s="7" t="s">
        <v>7</v>
      </c>
      <c r="D27" s="11" t="e">
        <f>IF(#REF!=Ciselnik!B13,Ciselnik!B27,IF(#REF!=Ciselnik!B14,Ciselnik!B34,IF(#REF!=Ciselnik!B15,Ciselnik!B39,"")))</f>
        <v>#REF!</v>
      </c>
    </row>
    <row r="28" spans="2:6" x14ac:dyDescent="0.25">
      <c r="B28" s="11" t="s">
        <v>32</v>
      </c>
      <c r="C28" s="7" t="s">
        <v>7</v>
      </c>
      <c r="D28" s="11" t="e">
        <f>IF(#REF!=Ciselnik!B13,Ciselnik!B28,IF(#REF!=Ciselnik!B14,Ciselnik!B35,""))</f>
        <v>#REF!</v>
      </c>
    </row>
    <row r="29" spans="2:6" x14ac:dyDescent="0.25">
      <c r="B29" s="11" t="s">
        <v>33</v>
      </c>
      <c r="C29" s="7" t="s">
        <v>7</v>
      </c>
      <c r="D29" s="11" t="e">
        <f>IF(#REF!=Ciselnik!B13,Ciselnik!B29,IF(#REF!=Ciselnik!B14,Ciselnik!B36,""))</f>
        <v>#REF!</v>
      </c>
    </row>
    <row r="30" spans="2:6" x14ac:dyDescent="0.25">
      <c r="B30" s="11" t="s">
        <v>34</v>
      </c>
      <c r="C30" s="7" t="s">
        <v>7</v>
      </c>
      <c r="D30" s="11" t="e">
        <f>IF(#REF!=Ciselnik!B13,Ciselnik!B30,IF(#REF!=Ciselnik!B14,Ciselnik!B37,""))</f>
        <v>#REF!</v>
      </c>
    </row>
    <row r="31" spans="2:6" x14ac:dyDescent="0.25">
      <c r="B31" s="11" t="s">
        <v>35</v>
      </c>
      <c r="C31" s="7" t="s">
        <v>7</v>
      </c>
      <c r="D31" s="11" t="e">
        <f>IF(#REF!=Ciselnik!B13,Ciselnik!B31,IF(#REF!=Ciselnik!B14,Ciselnik!B38,""))</f>
        <v>#REF!</v>
      </c>
    </row>
    <row r="32" spans="2:6" x14ac:dyDescent="0.25">
      <c r="B32" s="11" t="s">
        <v>36</v>
      </c>
      <c r="C32" s="7" t="s">
        <v>7</v>
      </c>
      <c r="D32" s="11" t="e">
        <f>IF(#REF!=Ciselnik!B13,Ciselnik!B32,"")</f>
        <v>#REF!</v>
      </c>
    </row>
    <row r="33" spans="2:4" x14ac:dyDescent="0.25">
      <c r="B33" s="12" t="s">
        <v>37</v>
      </c>
      <c r="C33" s="7" t="s">
        <v>7</v>
      </c>
      <c r="D33" s="12" t="e">
        <f>IF(#REF!=Ciselnik!B13,Ciselnik!B33,"")</f>
        <v>#REF!</v>
      </c>
    </row>
    <row r="34" spans="2:4" x14ac:dyDescent="0.25">
      <c r="B34" s="11" t="s">
        <v>38</v>
      </c>
      <c r="C34" s="7" t="s">
        <v>7</v>
      </c>
    </row>
    <row r="35" spans="2:4" x14ac:dyDescent="0.25">
      <c r="B35" s="11" t="s">
        <v>39</v>
      </c>
      <c r="C35" s="7" t="s">
        <v>7</v>
      </c>
      <c r="D35" s="10" t="s">
        <v>40</v>
      </c>
    </row>
    <row r="36" spans="2:4" x14ac:dyDescent="0.25">
      <c r="B36" s="11" t="s">
        <v>41</v>
      </c>
      <c r="C36" s="7" t="s">
        <v>7</v>
      </c>
      <c r="D36" s="11" t="s">
        <v>42</v>
      </c>
    </row>
    <row r="37" spans="2:4" x14ac:dyDescent="0.25">
      <c r="B37" s="11" t="s">
        <v>43</v>
      </c>
      <c r="C37" s="7" t="s">
        <v>7</v>
      </c>
      <c r="D37" s="11" t="s">
        <v>44</v>
      </c>
    </row>
    <row r="38" spans="2:4" x14ac:dyDescent="0.25">
      <c r="B38" s="12" t="s">
        <v>45</v>
      </c>
      <c r="C38" s="7" t="s">
        <v>7</v>
      </c>
      <c r="D38" s="11" t="s">
        <v>46</v>
      </c>
    </row>
    <row r="39" spans="2:4" x14ac:dyDescent="0.25">
      <c r="B39" s="15" t="s">
        <v>47</v>
      </c>
      <c r="C39" s="7" t="s">
        <v>7</v>
      </c>
      <c r="D39" s="11" t="s">
        <v>48</v>
      </c>
    </row>
    <row r="40" spans="2:4" x14ac:dyDescent="0.25">
      <c r="B40" s="11" t="s">
        <v>49</v>
      </c>
      <c r="C40" s="7" t="s">
        <v>7</v>
      </c>
      <c r="D40" s="11" t="s">
        <v>50</v>
      </c>
    </row>
    <row r="41" spans="2:4" x14ac:dyDescent="0.25">
      <c r="B41" s="11" t="s">
        <v>51</v>
      </c>
      <c r="C41" s="7" t="s">
        <v>7</v>
      </c>
      <c r="D41" s="11" t="s">
        <v>52</v>
      </c>
    </row>
    <row r="42" spans="2:4" x14ac:dyDescent="0.25">
      <c r="B42" s="12" t="s">
        <v>53</v>
      </c>
      <c r="C42" s="7" t="s">
        <v>7</v>
      </c>
      <c r="D42" s="11" t="s">
        <v>54</v>
      </c>
    </row>
    <row r="43" spans="2:4" x14ac:dyDescent="0.25">
      <c r="D43" s="11" t="s">
        <v>55</v>
      </c>
    </row>
    <row r="44" spans="2:4" x14ac:dyDescent="0.25">
      <c r="B44" s="10" t="s">
        <v>56</v>
      </c>
      <c r="D44" s="11" t="s">
        <v>57</v>
      </c>
    </row>
    <row r="45" spans="2:4" x14ac:dyDescent="0.25">
      <c r="B45" s="12" t="s">
        <v>58</v>
      </c>
      <c r="D45" s="11" t="s">
        <v>59</v>
      </c>
    </row>
    <row r="46" spans="2:4" x14ac:dyDescent="0.25">
      <c r="D46" s="11" t="s">
        <v>60</v>
      </c>
    </row>
    <row r="47" spans="2:4" x14ac:dyDescent="0.25">
      <c r="B47" s="10" t="s">
        <v>61</v>
      </c>
      <c r="D47" s="11" t="s">
        <v>62</v>
      </c>
    </row>
    <row r="48" spans="2:4" x14ac:dyDescent="0.25">
      <c r="B48" s="11" t="s">
        <v>63</v>
      </c>
      <c r="C48" s="7" t="s">
        <v>7</v>
      </c>
      <c r="D48" s="11" t="s">
        <v>64</v>
      </c>
    </row>
    <row r="49" spans="2:6" x14ac:dyDescent="0.25">
      <c r="B49" s="11" t="s">
        <v>65</v>
      </c>
      <c r="C49" s="7" t="s">
        <v>7</v>
      </c>
      <c r="D49" s="11" t="s">
        <v>66</v>
      </c>
    </row>
    <row r="50" spans="2:6" x14ac:dyDescent="0.25">
      <c r="B50" s="12" t="s">
        <v>67</v>
      </c>
      <c r="C50" s="7" t="s">
        <v>7</v>
      </c>
      <c r="D50" s="11" t="s">
        <v>68</v>
      </c>
    </row>
    <row r="51" spans="2:6" x14ac:dyDescent="0.25">
      <c r="B51" s="16" t="s">
        <v>69</v>
      </c>
      <c r="C51" s="7"/>
      <c r="D51" s="11" t="s">
        <v>70</v>
      </c>
    </row>
    <row r="52" spans="2:6" x14ac:dyDescent="0.25">
      <c r="B52" s="16" t="s">
        <v>71</v>
      </c>
      <c r="C52" s="7"/>
      <c r="D52" s="11" t="s">
        <v>72</v>
      </c>
    </row>
    <row r="53" spans="2:6" x14ac:dyDescent="0.25">
      <c r="B53" s="16" t="s">
        <v>73</v>
      </c>
      <c r="C53" s="7"/>
      <c r="D53" s="11" t="s">
        <v>74</v>
      </c>
    </row>
    <row r="54" spans="2:6" x14ac:dyDescent="0.25">
      <c r="B54" s="17" t="s">
        <v>75</v>
      </c>
      <c r="C54" s="7"/>
      <c r="D54" s="11" t="s">
        <v>76</v>
      </c>
    </row>
    <row r="55" spans="2:6" x14ac:dyDescent="0.25">
      <c r="D55" s="11" t="s">
        <v>77</v>
      </c>
    </row>
    <row r="56" spans="2:6" x14ac:dyDescent="0.25">
      <c r="B56" s="30"/>
      <c r="C56" s="30"/>
      <c r="D56" s="11" t="s">
        <v>78</v>
      </c>
    </row>
    <row r="57" spans="2:6" x14ac:dyDescent="0.25">
      <c r="B57" s="31"/>
      <c r="C57" s="31"/>
      <c r="D57" s="11" t="s">
        <v>79</v>
      </c>
    </row>
    <row r="58" spans="2:6" x14ac:dyDescent="0.25">
      <c r="B58" s="31"/>
      <c r="C58" s="31"/>
      <c r="D58" s="11" t="s">
        <v>80</v>
      </c>
    </row>
    <row r="59" spans="2:6" x14ac:dyDescent="0.25">
      <c r="B59" s="31"/>
      <c r="C59" s="31"/>
      <c r="D59" s="12" t="s">
        <v>81</v>
      </c>
    </row>
    <row r="60" spans="2:6" x14ac:dyDescent="0.25">
      <c r="B60" s="31"/>
      <c r="C60" s="31"/>
      <c r="D60" s="28"/>
    </row>
    <row r="62" spans="2:6" x14ac:dyDescent="0.25">
      <c r="B62" s="9" t="s">
        <v>82</v>
      </c>
      <c r="E62" s="10" t="s">
        <v>83</v>
      </c>
    </row>
    <row r="63" spans="2:6" x14ac:dyDescent="0.25">
      <c r="B63" s="9" t="s">
        <v>84</v>
      </c>
      <c r="C63" s="18" t="s">
        <v>12</v>
      </c>
      <c r="E63" s="12" t="e">
        <f>#REF!</f>
        <v>#REF!</v>
      </c>
      <c r="F63" s="19" t="e">
        <f>LEFT(E63,3)</f>
        <v>#REF!</v>
      </c>
    </row>
    <row r="64" spans="2:6" x14ac:dyDescent="0.25">
      <c r="B64" t="s">
        <v>85</v>
      </c>
      <c r="C64" s="20" t="s">
        <v>86</v>
      </c>
      <c r="E64" s="10" t="s">
        <v>84</v>
      </c>
    </row>
    <row r="65" spans="2:6" x14ac:dyDescent="0.25">
      <c r="B65" t="s">
        <v>87</v>
      </c>
      <c r="C65" s="20" t="s">
        <v>86</v>
      </c>
      <c r="E65" s="11" t="e">
        <f>IF($F$63=C64,B64,IF($F$63=C71,B71,IF($F$63=C76,B76,IF($F$63=C83,B83,IF($F$63=C91,B91,"")))))</f>
        <v>#REF!</v>
      </c>
    </row>
    <row r="66" spans="2:6" x14ac:dyDescent="0.25">
      <c r="B66" t="s">
        <v>88</v>
      </c>
      <c r="C66" s="20" t="s">
        <v>86</v>
      </c>
      <c r="D66" s="10" t="s">
        <v>131</v>
      </c>
      <c r="E66" s="11" t="e">
        <f t="shared" ref="E66:E68" si="0">IF($F$63=C65,B65,IF($F$63=C72,B72,IF($F$63=C77,B77,IF($F$63=C84,B84,IF($F$63=C92,B92,"")))))</f>
        <v>#REF!</v>
      </c>
    </row>
    <row r="67" spans="2:6" x14ac:dyDescent="0.25">
      <c r="B67" t="s">
        <v>89</v>
      </c>
      <c r="C67" s="20" t="s">
        <v>86</v>
      </c>
      <c r="D67" s="11" t="s">
        <v>132</v>
      </c>
      <c r="E67" s="11" t="e">
        <f t="shared" si="0"/>
        <v>#REF!</v>
      </c>
    </row>
    <row r="68" spans="2:6" x14ac:dyDescent="0.25">
      <c r="B68" t="s">
        <v>90</v>
      </c>
      <c r="C68" s="20" t="s">
        <v>86</v>
      </c>
      <c r="D68" s="11" t="s">
        <v>133</v>
      </c>
      <c r="E68" s="11" t="e">
        <f t="shared" si="0"/>
        <v>#REF!</v>
      </c>
    </row>
    <row r="69" spans="2:6" x14ac:dyDescent="0.25">
      <c r="B69" t="s">
        <v>91</v>
      </c>
      <c r="C69" s="20" t="s">
        <v>86</v>
      </c>
      <c r="D69" s="11" t="s">
        <v>134</v>
      </c>
      <c r="E69" s="11" t="e">
        <f>IF($F$63=C68,B68,IF($F$63=C75,B75,IF($F$63=C80,B80,IF($F$63=C87,B87,IF($F$63="3.1","","")))))</f>
        <v>#REF!</v>
      </c>
    </row>
    <row r="70" spans="2:6" x14ac:dyDescent="0.25">
      <c r="B70" s="21" t="s">
        <v>92</v>
      </c>
      <c r="C70" s="22" t="s">
        <v>86</v>
      </c>
      <c r="D70" s="12" t="s">
        <v>135</v>
      </c>
      <c r="E70" s="11" t="e">
        <f>IF($F$63=C69,B69,IF($F$63="1.2","",IF($F$63=C81,B81,IF($F$63=C88,B88,IF($F$63="3.1","","")))))</f>
        <v>#REF!</v>
      </c>
    </row>
    <row r="71" spans="2:6" x14ac:dyDescent="0.25">
      <c r="B71" t="s">
        <v>93</v>
      </c>
      <c r="C71" s="23" t="s">
        <v>94</v>
      </c>
      <c r="E71" s="12" t="e">
        <f>IF($F$63=C70,B70,IF($F$63="1.2","",IF($F$63=C82,B82,IF($F$63=C89,B89,IF($F$63="3.1","","")))))</f>
        <v>#REF!</v>
      </c>
    </row>
    <row r="72" spans="2:6" x14ac:dyDescent="0.25">
      <c r="B72" t="s">
        <v>95</v>
      </c>
      <c r="C72" s="24" t="s">
        <v>94</v>
      </c>
      <c r="E72" s="25"/>
    </row>
    <row r="73" spans="2:6" x14ac:dyDescent="0.25">
      <c r="B73" t="s">
        <v>96</v>
      </c>
      <c r="C73" s="26" t="s">
        <v>94</v>
      </c>
      <c r="E73" s="30"/>
    </row>
    <row r="74" spans="2:6" x14ac:dyDescent="0.25">
      <c r="B74" t="s">
        <v>97</v>
      </c>
      <c r="C74" s="26" t="s">
        <v>94</v>
      </c>
      <c r="D74" s="10" t="s">
        <v>8</v>
      </c>
      <c r="E74" s="31"/>
      <c r="F74" s="32"/>
    </row>
    <row r="75" spans="2:6" x14ac:dyDescent="0.25">
      <c r="B75" s="21" t="s">
        <v>98</v>
      </c>
      <c r="C75" s="27" t="s">
        <v>94</v>
      </c>
      <c r="D75" s="11" t="s">
        <v>123</v>
      </c>
      <c r="E75" s="31"/>
      <c r="F75" s="32"/>
    </row>
    <row r="76" spans="2:6" x14ac:dyDescent="0.25">
      <c r="B76" t="s">
        <v>99</v>
      </c>
      <c r="C76" s="20" t="s">
        <v>100</v>
      </c>
      <c r="D76" s="11" t="s">
        <v>124</v>
      </c>
      <c r="E76" s="31"/>
      <c r="F76" s="32"/>
    </row>
    <row r="77" spans="2:6" x14ac:dyDescent="0.25">
      <c r="B77" t="s">
        <v>101</v>
      </c>
      <c r="C77" s="20" t="s">
        <v>100</v>
      </c>
      <c r="D77" s="12" t="s">
        <v>125</v>
      </c>
      <c r="E77" s="31"/>
      <c r="F77" s="32"/>
    </row>
    <row r="78" spans="2:6" x14ac:dyDescent="0.25">
      <c r="B78" t="s">
        <v>102</v>
      </c>
      <c r="C78" s="20" t="s">
        <v>100</v>
      </c>
      <c r="E78" s="31"/>
      <c r="F78" s="32"/>
    </row>
    <row r="79" spans="2:6" x14ac:dyDescent="0.25">
      <c r="B79" t="s">
        <v>103</v>
      </c>
      <c r="C79" s="20" t="s">
        <v>100</v>
      </c>
      <c r="E79" s="31"/>
      <c r="F79" s="32"/>
    </row>
    <row r="80" spans="2:6" x14ac:dyDescent="0.25">
      <c r="B80" t="s">
        <v>104</v>
      </c>
      <c r="C80" s="20" t="s">
        <v>100</v>
      </c>
      <c r="E80" s="31"/>
      <c r="F80" s="32"/>
    </row>
    <row r="81" spans="2:6" x14ac:dyDescent="0.25">
      <c r="B81" t="s">
        <v>106</v>
      </c>
      <c r="C81" s="20" t="s">
        <v>100</v>
      </c>
      <c r="E81" s="31"/>
      <c r="F81" s="32"/>
    </row>
    <row r="82" spans="2:6" x14ac:dyDescent="0.25">
      <c r="B82" s="21" t="s">
        <v>107</v>
      </c>
      <c r="C82" s="22" t="s">
        <v>100</v>
      </c>
      <c r="E82" s="31"/>
      <c r="F82" s="32"/>
    </row>
    <row r="83" spans="2:6" x14ac:dyDescent="0.25">
      <c r="B83" t="s">
        <v>109</v>
      </c>
      <c r="C83" s="20" t="s">
        <v>105</v>
      </c>
      <c r="E83" s="31"/>
      <c r="F83" s="32"/>
    </row>
    <row r="84" spans="2:6" x14ac:dyDescent="0.25">
      <c r="B84" t="s">
        <v>110</v>
      </c>
      <c r="C84" s="20" t="s">
        <v>105</v>
      </c>
      <c r="E84" s="31"/>
      <c r="F84" s="32"/>
    </row>
    <row r="85" spans="2:6" x14ac:dyDescent="0.25">
      <c r="B85" t="s">
        <v>111</v>
      </c>
      <c r="C85" s="20" t="s">
        <v>105</v>
      </c>
      <c r="E85" s="31"/>
      <c r="F85" s="31"/>
    </row>
    <row r="86" spans="2:6" x14ac:dyDescent="0.25">
      <c r="B86" t="s">
        <v>112</v>
      </c>
      <c r="C86" s="20" t="s">
        <v>105</v>
      </c>
      <c r="E86" s="31"/>
      <c r="F86" s="31"/>
    </row>
    <row r="87" spans="2:6" x14ac:dyDescent="0.25">
      <c r="B87" t="s">
        <v>113</v>
      </c>
      <c r="C87" s="20" t="s">
        <v>105</v>
      </c>
      <c r="E87" s="31"/>
    </row>
    <row r="88" spans="2:6" x14ac:dyDescent="0.25">
      <c r="B88" t="s">
        <v>114</v>
      </c>
      <c r="C88" s="20" t="s">
        <v>105</v>
      </c>
      <c r="E88" s="31"/>
    </row>
    <row r="89" spans="2:6" x14ac:dyDescent="0.25">
      <c r="B89" t="s">
        <v>115</v>
      </c>
      <c r="C89" s="20" t="s">
        <v>105</v>
      </c>
    </row>
    <row r="90" spans="2:6" x14ac:dyDescent="0.25">
      <c r="B90" s="21" t="s">
        <v>116</v>
      </c>
      <c r="C90" s="22" t="s">
        <v>105</v>
      </c>
    </row>
    <row r="91" spans="2:6" x14ac:dyDescent="0.25">
      <c r="B91" t="s">
        <v>117</v>
      </c>
      <c r="C91" s="20" t="s">
        <v>108</v>
      </c>
    </row>
    <row r="92" spans="2:6" x14ac:dyDescent="0.25">
      <c r="B92" t="s">
        <v>118</v>
      </c>
      <c r="C92" s="20" t="s">
        <v>108</v>
      </c>
    </row>
    <row r="93" spans="2:6" x14ac:dyDescent="0.25">
      <c r="B93" t="s">
        <v>119</v>
      </c>
      <c r="C93" s="20" t="s">
        <v>108</v>
      </c>
    </row>
    <row r="94" spans="2:6" x14ac:dyDescent="0.25">
      <c r="B94" t="s">
        <v>120</v>
      </c>
      <c r="C94" s="20" t="s">
        <v>108</v>
      </c>
    </row>
  </sheetData>
  <sheetProtection algorithmName="SHA-512" hashValue="ZQ/9cmv8JeQUfztAzwpjjBMsDlOCoSX1d47CeqVL9Q+tvngUOKwcMYBt9EyCwARZqjpkDXFcSOI6EDy8o+NA8A==" saltValue="Lg0tkJYf5RoHz2Rsx1zrj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BC07AF244371448A175EDCE19BBF0E" ma:contentTypeVersion="12" ma:contentTypeDescription="Vytvoří nový dokument" ma:contentTypeScope="" ma:versionID="926767f885bfce193c606e770e16f74c">
  <xsd:schema xmlns:xsd="http://www.w3.org/2001/XMLSchema" xmlns:xs="http://www.w3.org/2001/XMLSchema" xmlns:p="http://schemas.microsoft.com/office/2006/metadata/properties" xmlns:ns2="e9adcb66-6c07-4c01-8537-29f8c34f1127" xmlns:ns3="c51b8d2f-8d7c-40f9-9ab1-249a387d368b" targetNamespace="http://schemas.microsoft.com/office/2006/metadata/properties" ma:root="true" ma:fieldsID="95805df9f03375529fa5e65a3e72d076" ns2:_="" ns3:_="">
    <xsd:import namespace="e9adcb66-6c07-4c01-8537-29f8c34f1127"/>
    <xsd:import namespace="c51b8d2f-8d7c-40f9-9ab1-249a387d3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dcb66-6c07-4c01-8537-29f8c34f1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b8d2f-8d7c-40f9-9ab1-249a387d368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6D155-A4FE-462D-BDC3-5F3F2831C02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e9adcb66-6c07-4c01-8537-29f8c34f1127"/>
    <ds:schemaRef ds:uri="http://purl.org/dc/dcmitype/"/>
    <ds:schemaRef ds:uri="http://schemas.microsoft.com/office/infopath/2007/PartnerControls"/>
    <ds:schemaRef ds:uri="c51b8d2f-8d7c-40f9-9ab1-249a387d368b"/>
  </ds:schemaRefs>
</ds:datastoreItem>
</file>

<file path=customXml/itemProps2.xml><?xml version="1.0" encoding="utf-8"?>
<ds:datastoreItem xmlns:ds="http://schemas.openxmlformats.org/officeDocument/2006/customXml" ds:itemID="{EA1BC2A6-2F33-4A8D-9DD5-1BAB35AF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dcb66-6c07-4c01-8537-29f8c34f1127"/>
    <ds:schemaRef ds:uri="c51b8d2f-8d7c-40f9-9ab1-249a387d3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44D0B-EE82-4376-B879-659174E72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5. Aktivity</vt:lpstr>
      <vt:lpstr>Ciselnik</vt:lpstr>
      <vt:lpstr>'5. Aktivity'!Oblasť_tlače</vt:lpstr>
    </vt:vector>
  </TitlesOfParts>
  <Company>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Karovič Branislav</dc:creator>
  <cp:lastModifiedBy>Takáč, Peter</cp:lastModifiedBy>
  <cp:lastPrinted>2021-06-28T11:24:00Z</cp:lastPrinted>
  <dcterms:created xsi:type="dcterms:W3CDTF">2017-08-24T12:07:24Z</dcterms:created>
  <dcterms:modified xsi:type="dcterms:W3CDTF">2021-09-17T12:54:58Z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0x0101009DBC07AF244371448A175EDCE19BBF0E</vt:lpwstr>
  </property>
</Properties>
</file>