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Programy\Podpora vědy a výzkumu 2016\Komise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N6" i="1"/>
  <c r="H6" i="1"/>
  <c r="N5" i="1"/>
  <c r="H5" i="1"/>
  <c r="N4" i="1"/>
  <c r="H4" i="1"/>
  <c r="H15" i="1" l="1"/>
</calcChain>
</file>

<file path=xl/sharedStrings.xml><?xml version="1.0" encoding="utf-8"?>
<sst xmlns="http://schemas.openxmlformats.org/spreadsheetml/2006/main" count="83" uniqueCount="66">
  <si>
    <t>Poř.číslo</t>
  </si>
  <si>
    <t>Název žadatele</t>
  </si>
  <si>
    <t>Právní forma</t>
  </si>
  <si>
    <t>IČ</t>
  </si>
  <si>
    <t>Název projektu</t>
  </si>
  <si>
    <t>Návrh dotace neinvestice       Kč</t>
  </si>
  <si>
    <t>Návrh dotace investice         Kč</t>
  </si>
  <si>
    <t>Dotace celkem Kč</t>
  </si>
  <si>
    <t>Uznatelné náklady projektu                    Kč</t>
  </si>
  <si>
    <t>Podíl dotace na uznatelných nákladech projektu</t>
  </si>
  <si>
    <t>Délka trvání projektu</t>
  </si>
  <si>
    <t>Bodové             hodnocení -            1. hodnotitel</t>
  </si>
  <si>
    <t>Bodové hodnocení - 2. hodnotitel</t>
  </si>
  <si>
    <t>Bodové hodnocení - průměr</t>
  </si>
  <si>
    <t>Bodové hodnocení panelu expertů</t>
  </si>
  <si>
    <t xml:space="preserve">společnost s ručením omezeným </t>
  </si>
  <si>
    <t>akciová společnost</t>
  </si>
  <si>
    <t>1.9.2016 - 31.8.2017</t>
  </si>
  <si>
    <t>veřejná vysoká škola</t>
  </si>
  <si>
    <t>Ecofer, s.r.o.</t>
  </si>
  <si>
    <t>26877970</t>
  </si>
  <si>
    <t xml:space="preserve">Vývoj prototypu kompresoru pro specifická technologická řešení </t>
  </si>
  <si>
    <t>1.3.2016 - 30.6.2017</t>
  </si>
  <si>
    <t>NE</t>
  </si>
  <si>
    <t>1.7.2016 - 31.8.2017</t>
  </si>
  <si>
    <t>CGB laboratoř a.s.</t>
  </si>
  <si>
    <t>25386735</t>
  </si>
  <si>
    <t xml:space="preserve">Studium působení nanometrických částic na dna lidských spermií </t>
  </si>
  <si>
    <t>1.8.2016 - 31.7.2017</t>
  </si>
  <si>
    <t>Ostravská univerzita v Ostravě</t>
  </si>
  <si>
    <t>61988987</t>
  </si>
  <si>
    <t xml:space="preserve">Výzkumný inkubátor sociální práce - cesta k rozvoji vědy a výzkumu na území Moravskoslezského kraje </t>
  </si>
  <si>
    <t>1.10.2016 - 31.8.2017</t>
  </si>
  <si>
    <t>Národní energetický klastr, z.s.</t>
  </si>
  <si>
    <t xml:space="preserve">zapsaný spolek </t>
  </si>
  <si>
    <t>26580845</t>
  </si>
  <si>
    <t>Využití kompresního tepla</t>
  </si>
  <si>
    <t>2.5.2016 - 31.3.2017</t>
  </si>
  <si>
    <t>Vysoká škola sociálně správní, Institut celoživotního vzdělávání Havířov o.p.s.</t>
  </si>
  <si>
    <t>obecně prospěšná společnost</t>
  </si>
  <si>
    <t>25840886</t>
  </si>
  <si>
    <t xml:space="preserve">Podnikání obcí v Moravskoslezském kraji </t>
  </si>
  <si>
    <t>EDIacademy s.r.o.</t>
  </si>
  <si>
    <t>03818501</t>
  </si>
  <si>
    <t xml:space="preserve">Vývoj didaktické pomůcky "matematické aplikace" ke zvýšení matematické a logické gramotnosti žáků ZŠ v rámci podpory technického vzdělávání budoucích generací </t>
  </si>
  <si>
    <t>1.6.2016 - 30.6.2017</t>
  </si>
  <si>
    <t>FLTC Europe a.s.</t>
  </si>
  <si>
    <t>28612680</t>
  </si>
  <si>
    <t>Testovací stanice elektronických zařízení včetně softwaru</t>
  </si>
  <si>
    <t>Fakultní nemocnice Ostrava</t>
  </si>
  <si>
    <t xml:space="preserve">státní příspěvková organizace </t>
  </si>
  <si>
    <t>00843989</t>
  </si>
  <si>
    <t>Řešení laryngotracheálních stenóz</t>
  </si>
  <si>
    <t>LKDV CZECH s.r.o.</t>
  </si>
  <si>
    <t>29463645</t>
  </si>
  <si>
    <t>Výzkum energetického využití méně hodnotného zemědělského odpadu v rámci Moravskoslezského kraje</t>
  </si>
  <si>
    <t>5.9.2016 - 31.8.2017</t>
  </si>
  <si>
    <t>8.</t>
  </si>
  <si>
    <t>INFRA Industrial  s.r.o.</t>
  </si>
  <si>
    <t>01413562</t>
  </si>
  <si>
    <t>Projektový záměr INFRA</t>
  </si>
  <si>
    <t>31.8.2016 - 31.8.2017</t>
  </si>
  <si>
    <t>IURS - Institut pro udržitelný rozvoj sídel z.s.</t>
  </si>
  <si>
    <t>26543681</t>
  </si>
  <si>
    <t>Revitalizace říčních břehů a náplavek jako nástroj estetizace veřejného prostoru jako jednotícího prvku měst</t>
  </si>
  <si>
    <t>Neposkytnutí účelových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</si>
</sst>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/>
    </xf>
    <xf numFmtId="10" fontId="2" fillId="3" borderId="4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/>
    <xf numFmtId="49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164" fontId="3" fillId="0" borderId="12" xfId="0" applyNumberFormat="1" applyFont="1" applyFill="1" applyBorder="1" applyAlignment="1"/>
    <xf numFmtId="164" fontId="3" fillId="5" borderId="12" xfId="0" applyNumberFormat="1" applyFont="1" applyFill="1" applyBorder="1" applyAlignment="1"/>
    <xf numFmtId="10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vertical="center"/>
    </xf>
    <xf numFmtId="10" fontId="2" fillId="3" borderId="8" xfId="0" applyNumberFormat="1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49" fontId="2" fillId="3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0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14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sqref="A1:B1"/>
    </sheetView>
  </sheetViews>
  <sheetFormatPr defaultRowHeight="15" x14ac:dyDescent="0.25"/>
  <cols>
    <col min="2" max="2" width="21.42578125" customWidth="1"/>
    <col min="3" max="3" width="13.28515625" customWidth="1"/>
    <col min="5" max="5" width="31.28515625" customWidth="1"/>
    <col min="6" max="6" width="13" customWidth="1"/>
    <col min="7" max="7" width="14.5703125" customWidth="1"/>
    <col min="8" max="8" width="14.7109375" customWidth="1"/>
    <col min="9" max="9" width="15.85546875" customWidth="1"/>
    <col min="10" max="10" width="12.85546875" customWidth="1"/>
    <col min="11" max="11" width="18.42578125" customWidth="1"/>
    <col min="12" max="13" width="11" customWidth="1"/>
    <col min="14" max="14" width="10.140625" customWidth="1"/>
    <col min="15" max="15" width="10.28515625" customWidth="1"/>
  </cols>
  <sheetData>
    <row r="1" spans="1:15" s="55" customFormat="1" x14ac:dyDescent="0.25">
      <c r="A1" s="62" t="s">
        <v>65</v>
      </c>
      <c r="B1" s="62"/>
    </row>
    <row r="2" spans="1:15" ht="15.75" thickBot="1" x14ac:dyDescent="0.3">
      <c r="A2" s="56"/>
      <c r="B2" s="55"/>
      <c r="C2" s="55"/>
      <c r="D2" s="57"/>
      <c r="E2" s="55"/>
      <c r="F2" s="58"/>
      <c r="G2" s="58"/>
      <c r="H2" s="58"/>
      <c r="I2" s="58"/>
      <c r="J2" s="59"/>
      <c r="K2" s="60"/>
      <c r="L2" s="61"/>
      <c r="M2" s="61"/>
      <c r="N2" s="60"/>
      <c r="O2" s="55"/>
    </row>
    <row r="3" spans="1:15" ht="64.5" x14ac:dyDescent="0.25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ht="38.25" x14ac:dyDescent="0.25">
      <c r="A4" s="6">
        <v>12</v>
      </c>
      <c r="B4" s="14" t="s">
        <v>19</v>
      </c>
      <c r="C4" s="7" t="s">
        <v>15</v>
      </c>
      <c r="D4" s="12" t="s">
        <v>20</v>
      </c>
      <c r="E4" s="7" t="s">
        <v>21</v>
      </c>
      <c r="F4" s="8">
        <v>775100</v>
      </c>
      <c r="G4" s="8">
        <v>0</v>
      </c>
      <c r="H4" s="8">
        <f t="shared" ref="H4:H14" si="0">SUM(F4:G4)</f>
        <v>775100</v>
      </c>
      <c r="I4" s="8">
        <v>1107578</v>
      </c>
      <c r="J4" s="9">
        <v>0.69979999999999998</v>
      </c>
      <c r="K4" s="13" t="s">
        <v>22</v>
      </c>
      <c r="L4" s="15">
        <v>75</v>
      </c>
      <c r="M4" s="15">
        <v>55</v>
      </c>
      <c r="N4" s="11">
        <f t="shared" ref="N4:N14" si="1">(L4+M4)/2</f>
        <v>65</v>
      </c>
      <c r="O4" s="15" t="s">
        <v>23</v>
      </c>
    </row>
    <row r="5" spans="1:15" ht="25.5" x14ac:dyDescent="0.25">
      <c r="A5" s="29">
        <v>13</v>
      </c>
      <c r="B5" s="30" t="s">
        <v>25</v>
      </c>
      <c r="C5" s="31" t="s">
        <v>16</v>
      </c>
      <c r="D5" s="32" t="s">
        <v>26</v>
      </c>
      <c r="E5" s="31" t="s">
        <v>27</v>
      </c>
      <c r="F5" s="33">
        <v>579700</v>
      </c>
      <c r="G5" s="33">
        <v>0</v>
      </c>
      <c r="H5" s="33">
        <f t="shared" si="0"/>
        <v>579700</v>
      </c>
      <c r="I5" s="33">
        <v>982800</v>
      </c>
      <c r="J5" s="34">
        <v>0.58979999999999999</v>
      </c>
      <c r="K5" s="35" t="s">
        <v>28</v>
      </c>
      <c r="L5" s="36">
        <v>74</v>
      </c>
      <c r="M5" s="36">
        <v>42</v>
      </c>
      <c r="N5" s="17">
        <f t="shared" si="1"/>
        <v>58</v>
      </c>
      <c r="O5" s="36" t="s">
        <v>23</v>
      </c>
    </row>
    <row r="6" spans="1:15" ht="38.25" x14ac:dyDescent="0.25">
      <c r="A6" s="6">
        <v>3</v>
      </c>
      <c r="B6" s="16" t="s">
        <v>29</v>
      </c>
      <c r="C6" s="7" t="s">
        <v>18</v>
      </c>
      <c r="D6" s="12" t="s">
        <v>30</v>
      </c>
      <c r="E6" s="7" t="s">
        <v>31</v>
      </c>
      <c r="F6" s="8">
        <v>799000</v>
      </c>
      <c r="G6" s="8">
        <v>0</v>
      </c>
      <c r="H6" s="8">
        <f t="shared" si="0"/>
        <v>799000</v>
      </c>
      <c r="I6" s="8">
        <v>999700</v>
      </c>
      <c r="J6" s="9">
        <v>0.79920000000000002</v>
      </c>
      <c r="K6" s="10" t="s">
        <v>32</v>
      </c>
      <c r="L6" s="15">
        <v>58</v>
      </c>
      <c r="M6" s="15">
        <v>57</v>
      </c>
      <c r="N6" s="11">
        <f t="shared" si="1"/>
        <v>57.5</v>
      </c>
      <c r="O6" s="15" t="s">
        <v>23</v>
      </c>
    </row>
    <row r="7" spans="1:15" ht="25.5" x14ac:dyDescent="0.25">
      <c r="A7" s="45">
        <v>20</v>
      </c>
      <c r="B7" s="46" t="s">
        <v>33</v>
      </c>
      <c r="C7" s="47" t="s">
        <v>34</v>
      </c>
      <c r="D7" s="48" t="s">
        <v>35</v>
      </c>
      <c r="E7" s="47" t="s">
        <v>36</v>
      </c>
      <c r="F7" s="49">
        <v>889000</v>
      </c>
      <c r="G7" s="49">
        <v>0</v>
      </c>
      <c r="H7" s="49">
        <f t="shared" si="0"/>
        <v>889000</v>
      </c>
      <c r="I7" s="49">
        <v>1270000</v>
      </c>
      <c r="J7" s="50">
        <v>0.7</v>
      </c>
      <c r="K7" s="51" t="s">
        <v>37</v>
      </c>
      <c r="L7" s="52">
        <v>63</v>
      </c>
      <c r="M7" s="52">
        <v>48</v>
      </c>
      <c r="N7" s="19">
        <f t="shared" si="1"/>
        <v>55.5</v>
      </c>
      <c r="O7" s="52" t="s">
        <v>23</v>
      </c>
    </row>
    <row r="8" spans="1:15" ht="63.75" x14ac:dyDescent="0.25">
      <c r="A8" s="6">
        <v>6</v>
      </c>
      <c r="B8" s="16" t="s">
        <v>38</v>
      </c>
      <c r="C8" s="7" t="s">
        <v>39</v>
      </c>
      <c r="D8" s="12" t="s">
        <v>40</v>
      </c>
      <c r="E8" s="7" t="s">
        <v>41</v>
      </c>
      <c r="F8" s="8">
        <v>240000</v>
      </c>
      <c r="G8" s="8">
        <v>0</v>
      </c>
      <c r="H8" s="8">
        <f t="shared" si="0"/>
        <v>240000</v>
      </c>
      <c r="I8" s="8">
        <v>300000</v>
      </c>
      <c r="J8" s="9">
        <v>0.8</v>
      </c>
      <c r="K8" s="10" t="s">
        <v>32</v>
      </c>
      <c r="L8" s="15">
        <v>71</v>
      </c>
      <c r="M8" s="15">
        <v>35</v>
      </c>
      <c r="N8" s="11">
        <f t="shared" si="1"/>
        <v>53</v>
      </c>
      <c r="O8" s="15" t="s">
        <v>23</v>
      </c>
    </row>
    <row r="9" spans="1:15" ht="76.5" x14ac:dyDescent="0.25">
      <c r="A9" s="6">
        <v>18</v>
      </c>
      <c r="B9" s="14" t="s">
        <v>42</v>
      </c>
      <c r="C9" s="7" t="s">
        <v>15</v>
      </c>
      <c r="D9" s="12" t="s">
        <v>43</v>
      </c>
      <c r="E9" s="7" t="s">
        <v>44</v>
      </c>
      <c r="F9" s="8">
        <v>721700</v>
      </c>
      <c r="G9" s="8">
        <v>276500</v>
      </c>
      <c r="H9" s="8">
        <f t="shared" si="0"/>
        <v>998200</v>
      </c>
      <c r="I9" s="8">
        <v>1426000</v>
      </c>
      <c r="J9" s="9">
        <v>0.7</v>
      </c>
      <c r="K9" s="13" t="s">
        <v>45</v>
      </c>
      <c r="L9" s="15">
        <v>52</v>
      </c>
      <c r="M9" s="15">
        <v>52</v>
      </c>
      <c r="N9" s="11">
        <f t="shared" si="1"/>
        <v>52</v>
      </c>
      <c r="O9" s="15" t="s">
        <v>23</v>
      </c>
    </row>
    <row r="10" spans="1:15" ht="25.5" x14ac:dyDescent="0.25">
      <c r="A10" s="29">
        <v>22</v>
      </c>
      <c r="B10" s="53" t="s">
        <v>46</v>
      </c>
      <c r="C10" s="31" t="s">
        <v>16</v>
      </c>
      <c r="D10" s="32" t="s">
        <v>47</v>
      </c>
      <c r="E10" s="31" t="s">
        <v>48</v>
      </c>
      <c r="F10" s="33">
        <v>594500</v>
      </c>
      <c r="G10" s="33">
        <v>55300</v>
      </c>
      <c r="H10" s="8">
        <f t="shared" si="0"/>
        <v>649800</v>
      </c>
      <c r="I10" s="33">
        <v>928500</v>
      </c>
      <c r="J10" s="34">
        <v>0.69979999999999998</v>
      </c>
      <c r="K10" s="35" t="s">
        <v>17</v>
      </c>
      <c r="L10" s="15">
        <v>48</v>
      </c>
      <c r="M10" s="15">
        <v>27</v>
      </c>
      <c r="N10" s="11">
        <f t="shared" si="1"/>
        <v>37.5</v>
      </c>
      <c r="O10" s="15" t="s">
        <v>23</v>
      </c>
    </row>
    <row r="11" spans="1:15" ht="38.25" x14ac:dyDescent="0.25">
      <c r="A11" s="29">
        <v>1</v>
      </c>
      <c r="B11" s="53" t="s">
        <v>49</v>
      </c>
      <c r="C11" s="31" t="s">
        <v>50</v>
      </c>
      <c r="D11" s="32" t="s">
        <v>51</v>
      </c>
      <c r="E11" s="31" t="s">
        <v>52</v>
      </c>
      <c r="F11" s="33">
        <v>0</v>
      </c>
      <c r="G11" s="33">
        <v>1000000</v>
      </c>
      <c r="H11" s="8">
        <f t="shared" si="0"/>
        <v>1000000</v>
      </c>
      <c r="I11" s="33">
        <v>1400000</v>
      </c>
      <c r="J11" s="34">
        <v>0.71430000000000005</v>
      </c>
      <c r="K11" s="35" t="s">
        <v>24</v>
      </c>
      <c r="L11" s="15">
        <v>0</v>
      </c>
      <c r="M11" s="15">
        <v>69</v>
      </c>
      <c r="N11" s="11">
        <f t="shared" si="1"/>
        <v>34.5</v>
      </c>
      <c r="O11" s="54" t="s">
        <v>23</v>
      </c>
    </row>
    <row r="12" spans="1:15" ht="51" x14ac:dyDescent="0.25">
      <c r="A12" s="29">
        <v>21</v>
      </c>
      <c r="B12" s="53" t="s">
        <v>53</v>
      </c>
      <c r="C12" s="31" t="s">
        <v>15</v>
      </c>
      <c r="D12" s="32" t="s">
        <v>54</v>
      </c>
      <c r="E12" s="31" t="s">
        <v>55</v>
      </c>
      <c r="F12" s="33">
        <v>800000</v>
      </c>
      <c r="G12" s="33">
        <v>0</v>
      </c>
      <c r="H12" s="8">
        <f t="shared" si="0"/>
        <v>800000</v>
      </c>
      <c r="I12" s="33">
        <v>1263857</v>
      </c>
      <c r="J12" s="34">
        <v>0.63290000000000002</v>
      </c>
      <c r="K12" s="35" t="s">
        <v>56</v>
      </c>
      <c r="L12" s="15">
        <v>49</v>
      </c>
      <c r="M12" s="15">
        <v>20</v>
      </c>
      <c r="N12" s="11">
        <f t="shared" si="1"/>
        <v>34.5</v>
      </c>
      <c r="O12" s="54" t="s">
        <v>23</v>
      </c>
    </row>
    <row r="13" spans="1:15" ht="38.25" x14ac:dyDescent="0.25">
      <c r="A13" s="6" t="s">
        <v>57</v>
      </c>
      <c r="B13" s="14" t="s">
        <v>58</v>
      </c>
      <c r="C13" s="7" t="s">
        <v>15</v>
      </c>
      <c r="D13" s="12" t="s">
        <v>59</v>
      </c>
      <c r="E13" s="7" t="s">
        <v>60</v>
      </c>
      <c r="F13" s="8">
        <v>554700</v>
      </c>
      <c r="G13" s="8">
        <v>56000</v>
      </c>
      <c r="H13" s="8">
        <f t="shared" si="0"/>
        <v>610700</v>
      </c>
      <c r="I13" s="8">
        <v>873100</v>
      </c>
      <c r="J13" s="9">
        <v>0.69940000000000002</v>
      </c>
      <c r="K13" s="10" t="s">
        <v>61</v>
      </c>
      <c r="L13" s="15">
        <v>29</v>
      </c>
      <c r="M13" s="15">
        <v>19</v>
      </c>
      <c r="N13" s="11">
        <f t="shared" si="1"/>
        <v>24</v>
      </c>
      <c r="O13" s="15" t="s">
        <v>23</v>
      </c>
    </row>
    <row r="14" spans="1:15" ht="51.75" thickBot="1" x14ac:dyDescent="0.3">
      <c r="A14" s="37">
        <v>19</v>
      </c>
      <c r="B14" s="38" t="s">
        <v>62</v>
      </c>
      <c r="C14" s="39" t="s">
        <v>34</v>
      </c>
      <c r="D14" s="40" t="s">
        <v>63</v>
      </c>
      <c r="E14" s="39" t="s">
        <v>64</v>
      </c>
      <c r="F14" s="41">
        <v>334600</v>
      </c>
      <c r="G14" s="41">
        <v>0</v>
      </c>
      <c r="H14" s="41">
        <f t="shared" si="0"/>
        <v>334600</v>
      </c>
      <c r="I14" s="41">
        <v>478000</v>
      </c>
      <c r="J14" s="42">
        <v>0.7</v>
      </c>
      <c r="K14" s="43" t="s">
        <v>17</v>
      </c>
      <c r="L14" s="44">
        <v>17</v>
      </c>
      <c r="M14" s="44">
        <v>13</v>
      </c>
      <c r="N14" s="18">
        <f t="shared" si="1"/>
        <v>15</v>
      </c>
      <c r="O14" s="44" t="s">
        <v>23</v>
      </c>
    </row>
    <row r="15" spans="1:15" ht="15.75" thickBot="1" x14ac:dyDescent="0.3">
      <c r="A15" s="20"/>
      <c r="B15" s="21"/>
      <c r="C15" s="21"/>
      <c r="D15" s="22"/>
      <c r="E15" s="23"/>
      <c r="F15" s="24"/>
      <c r="G15" s="24"/>
      <c r="H15" s="25">
        <f>SUM(H4:H14)</f>
        <v>7676100</v>
      </c>
      <c r="I15" s="25">
        <f>SUM(I4:I14)</f>
        <v>11029535</v>
      </c>
      <c r="J15" s="26"/>
      <c r="K15" s="27"/>
      <c r="L15" s="27"/>
      <c r="M15" s="27"/>
      <c r="N15" s="27"/>
      <c r="O15" s="2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2016-08-23T10:22:19Z</dcterms:created>
  <dcterms:modified xsi:type="dcterms:W3CDTF">2016-08-23T10:32:18Z</dcterms:modified>
</cp:coreProperties>
</file>