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skraj-my.sharepoint.com/personal/jana_bartoskova_msk_cz/Documents/_N_Bartoskova/_N_Regionální rozvoj/POV/POV 2022/Vyhodnocení/RK/"/>
    </mc:Choice>
  </mc:AlternateContent>
  <xr:revisionPtr revIDLastSave="1878" documentId="6_{EB9C9652-8289-4BCD-A941-1DD8F938C31F}" xr6:coauthVersionLast="46" xr6:coauthVersionMax="46" xr10:uidLastSave="{E5479138-B123-48E0-9E17-AFAD8ACE2122}"/>
  <bookViews>
    <workbookView xWindow="-120" yWindow="-120" windowWidth="29040" windowHeight="15840" xr2:uid="{00000000-000D-0000-FFFF-FFFF00000000}"/>
  </bookViews>
  <sheets>
    <sheet name="DT1" sheetId="1" r:id="rId1"/>
  </sheets>
  <definedNames>
    <definedName name="_xlnm._FilterDatabase" localSheetId="0" hidden="1">'DT1'!$A$3:$R$68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55" i="1" l="1"/>
  <c r="N55" i="1" s="1"/>
  <c r="J55" i="1"/>
  <c r="M26" i="1"/>
  <c r="N26" i="1" s="1"/>
  <c r="J26" i="1"/>
  <c r="M62" i="1"/>
  <c r="N62" i="1" s="1"/>
  <c r="J62" i="1"/>
  <c r="M42" i="1"/>
  <c r="N42" i="1" s="1"/>
  <c r="J42" i="1"/>
  <c r="M43" i="1"/>
  <c r="N43" i="1" s="1"/>
  <c r="J43" i="1"/>
  <c r="M29" i="1" l="1"/>
  <c r="N29" i="1" s="1"/>
  <c r="J29" i="1"/>
  <c r="M41" i="1"/>
  <c r="N41" i="1" s="1"/>
  <c r="J41" i="1"/>
  <c r="M52" i="1"/>
  <c r="N52" i="1" s="1"/>
  <c r="J52" i="1"/>
  <c r="M56" i="1"/>
  <c r="N56" i="1" s="1"/>
  <c r="J56" i="1"/>
  <c r="M59" i="1" l="1"/>
  <c r="N59" i="1" s="1"/>
  <c r="J59" i="1"/>
  <c r="M40" i="1"/>
  <c r="N40" i="1" s="1"/>
  <c r="J40" i="1"/>
  <c r="M64" i="1" l="1"/>
  <c r="N64" i="1" s="1"/>
  <c r="J64" i="1"/>
  <c r="M47" i="1" l="1"/>
  <c r="N47" i="1" s="1"/>
  <c r="J47" i="1"/>
  <c r="M67" i="1"/>
  <c r="N67" i="1" s="1"/>
  <c r="J67" i="1"/>
  <c r="M21" i="1"/>
  <c r="N21" i="1" s="1"/>
  <c r="J21" i="1"/>
  <c r="M19" i="1"/>
  <c r="N19" i="1" s="1"/>
  <c r="J19" i="1"/>
  <c r="M45" i="1"/>
  <c r="N45" i="1" s="1"/>
  <c r="J45" i="1"/>
  <c r="M25" i="1"/>
  <c r="N25" i="1" s="1"/>
  <c r="J25" i="1"/>
  <c r="M65" i="1" l="1"/>
  <c r="N65" i="1" s="1"/>
  <c r="J65" i="1"/>
  <c r="M20" i="1"/>
  <c r="N20" i="1" s="1"/>
  <c r="J20" i="1"/>
  <c r="M15" i="1"/>
  <c r="N15" i="1" s="1"/>
  <c r="J15" i="1"/>
  <c r="M48" i="1" l="1"/>
  <c r="N48" i="1" s="1"/>
  <c r="J48" i="1"/>
  <c r="M5" i="1"/>
  <c r="N5" i="1" s="1"/>
  <c r="J5" i="1"/>
  <c r="M63" i="1"/>
  <c r="N63" i="1" s="1"/>
  <c r="J63" i="1"/>
  <c r="Q68" i="1"/>
  <c r="P68" i="1"/>
  <c r="I68" i="1"/>
  <c r="K68" i="1"/>
  <c r="L68" i="1"/>
  <c r="O68" i="1"/>
  <c r="J53" i="1" l="1"/>
  <c r="J11" i="1"/>
  <c r="J27" i="1"/>
  <c r="J30" i="1"/>
  <c r="J58" i="1"/>
  <c r="J24" i="1"/>
  <c r="J60" i="1"/>
  <c r="J49" i="1"/>
  <c r="J54" i="1"/>
  <c r="J33" i="1"/>
  <c r="J57" i="1"/>
  <c r="J8" i="1"/>
  <c r="J51" i="1"/>
  <c r="J18" i="1"/>
  <c r="J39" i="1"/>
  <c r="M53" i="1"/>
  <c r="N53" i="1" s="1"/>
  <c r="M11" i="1"/>
  <c r="N11" i="1" s="1"/>
  <c r="M27" i="1"/>
  <c r="N27" i="1" s="1"/>
  <c r="M30" i="1"/>
  <c r="N30" i="1" s="1"/>
  <c r="M58" i="1"/>
  <c r="N58" i="1" s="1"/>
  <c r="M24" i="1"/>
  <c r="N24" i="1" s="1"/>
  <c r="M60" i="1"/>
  <c r="N60" i="1" s="1"/>
  <c r="M49" i="1"/>
  <c r="N49" i="1" s="1"/>
  <c r="M54" i="1"/>
  <c r="N54" i="1" s="1"/>
  <c r="M33" i="1"/>
  <c r="N33" i="1" s="1"/>
  <c r="M57" i="1"/>
  <c r="N57" i="1" s="1"/>
  <c r="M8" i="1"/>
  <c r="N8" i="1" s="1"/>
  <c r="M51" i="1"/>
  <c r="N51" i="1" s="1"/>
  <c r="M18" i="1"/>
  <c r="N18" i="1" s="1"/>
  <c r="M39" i="1"/>
  <c r="N39" i="1" s="1"/>
  <c r="M44" i="1" l="1"/>
  <c r="N44" i="1" s="1"/>
  <c r="J44" i="1"/>
  <c r="M16" i="1" l="1"/>
  <c r="N16" i="1" s="1"/>
  <c r="J16" i="1"/>
  <c r="M34" i="1" l="1"/>
  <c r="N34" i="1" s="1"/>
  <c r="M61" i="1"/>
  <c r="N61" i="1" s="1"/>
  <c r="M38" i="1"/>
  <c r="N38" i="1" s="1"/>
  <c r="M32" i="1"/>
  <c r="N32" i="1" s="1"/>
  <c r="M22" i="1"/>
  <c r="N22" i="1" s="1"/>
  <c r="M31" i="1"/>
  <c r="N31" i="1" s="1"/>
  <c r="M4" i="1"/>
  <c r="N4" i="1" s="1"/>
  <c r="M37" i="1"/>
  <c r="N37" i="1" s="1"/>
  <c r="M36" i="1"/>
  <c r="N36" i="1" s="1"/>
  <c r="M46" i="1"/>
  <c r="N46" i="1" s="1"/>
  <c r="M23" i="1"/>
  <c r="N23" i="1" s="1"/>
  <c r="J34" i="1"/>
  <c r="J61" i="1"/>
  <c r="J38" i="1"/>
  <c r="J32" i="1"/>
  <c r="J22" i="1"/>
  <c r="J31" i="1"/>
  <c r="J4" i="1"/>
  <c r="J37" i="1"/>
  <c r="J36" i="1"/>
  <c r="J46" i="1"/>
  <c r="J23" i="1"/>
  <c r="M50" i="1" l="1"/>
  <c r="N50" i="1" s="1"/>
  <c r="J50" i="1"/>
  <c r="M35" i="1"/>
  <c r="N35" i="1" s="1"/>
  <c r="J35" i="1"/>
  <c r="M10" i="1" l="1"/>
  <c r="N10" i="1" s="1"/>
  <c r="J10" i="1"/>
  <c r="M9" i="1" l="1"/>
  <c r="N9" i="1" s="1"/>
  <c r="J9" i="1"/>
  <c r="M7" i="1"/>
  <c r="N7" i="1" s="1"/>
  <c r="J7" i="1"/>
  <c r="M13" i="1"/>
  <c r="N13" i="1" s="1"/>
  <c r="J13" i="1"/>
  <c r="M17" i="1"/>
  <c r="N17" i="1" s="1"/>
  <c r="J17" i="1"/>
  <c r="M28" i="1" l="1"/>
  <c r="N28" i="1" s="1"/>
  <c r="J28" i="1"/>
  <c r="M14" i="1"/>
  <c r="N14" i="1" s="1"/>
  <c r="J14" i="1"/>
  <c r="M66" i="1"/>
  <c r="N66" i="1" s="1"/>
  <c r="J66" i="1"/>
  <c r="M12" i="1"/>
  <c r="N12" i="1" s="1"/>
  <c r="J12" i="1"/>
  <c r="M6" i="1"/>
  <c r="N6" i="1" s="1"/>
  <c r="J6" i="1"/>
</calcChain>
</file>

<file path=xl/sharedStrings.xml><?xml version="1.0" encoding="utf-8"?>
<sst xmlns="http://schemas.openxmlformats.org/spreadsheetml/2006/main" count="404" uniqueCount="279">
  <si>
    <t>Pořadí</t>
  </si>
  <si>
    <t>Právní forma</t>
  </si>
  <si>
    <t>IČ</t>
  </si>
  <si>
    <t>Adresa žadatele</t>
  </si>
  <si>
    <t>Název projektu</t>
  </si>
  <si>
    <t>Celkové uznatelné náklady projektu (Kč)</t>
  </si>
  <si>
    <t>Podíl žadatele na uznatelných nákladech projektu (%)</t>
  </si>
  <si>
    <t>Podíl žadatele na uznatelných nákladech projektu (Kč)</t>
  </si>
  <si>
    <t>Podíl dotace na uznatelných nákladech projektu (%)</t>
  </si>
  <si>
    <t>Dotace (Kč)</t>
  </si>
  <si>
    <t>Dotace investiční (Kč)</t>
  </si>
  <si>
    <t>obec</t>
  </si>
  <si>
    <t>Žadatel</t>
  </si>
  <si>
    <t>městys</t>
  </si>
  <si>
    <t>Kontrola % dotace</t>
  </si>
  <si>
    <t>Podíl dotace na uznatelných nákladech projektu (Kč)</t>
  </si>
  <si>
    <t>Dotace neinvestiční (Kč)</t>
  </si>
  <si>
    <t>obec Dolní Moravice</t>
  </si>
  <si>
    <t>00295957</t>
  </si>
  <si>
    <t>Dolní Moravice 40, 795 01 Dolní Moravice</t>
  </si>
  <si>
    <t>Celkem</t>
  </si>
  <si>
    <t>obec Těškovice</t>
  </si>
  <si>
    <t>00535117</t>
  </si>
  <si>
    <t>Těškovice 170, 747 64 Těškovice</t>
  </si>
  <si>
    <t>obec Neplachovice</t>
  </si>
  <si>
    <t>00561193</t>
  </si>
  <si>
    <t>Na Návsi 16, Neplachovice, 747 74</t>
  </si>
  <si>
    <t>obec Hlavnice</t>
  </si>
  <si>
    <t>Hlavnice 103, 747 52 Hlavnice</t>
  </si>
  <si>
    <t>00635596</t>
  </si>
  <si>
    <t>obec Libhošť</t>
  </si>
  <si>
    <t>72086718</t>
  </si>
  <si>
    <t>Libhošť 1, 742 57 Libhošť</t>
  </si>
  <si>
    <t>Pořadové číslo žádosti</t>
  </si>
  <si>
    <t>obec Lichnov</t>
  </si>
  <si>
    <t>obec Doubrava</t>
  </si>
  <si>
    <t>00562424</t>
  </si>
  <si>
    <t>Doubrava 599, 735 33 Doubrava</t>
  </si>
  <si>
    <t>obec Hladké Životice</t>
  </si>
  <si>
    <t>00848468</t>
  </si>
  <si>
    <t>Hlavní 208, 742 47 Hladké Životice</t>
  </si>
  <si>
    <t>obec Býkov-Láryšov</t>
  </si>
  <si>
    <t>00846546</t>
  </si>
  <si>
    <t>Býkov-Láryšov-Býkov 68, 794 01 Býkov-Láryšov</t>
  </si>
  <si>
    <t>městys Litultovice</t>
  </si>
  <si>
    <t>00300381</t>
  </si>
  <si>
    <t>Litultovice 1, 747 55 Litultovice</t>
  </si>
  <si>
    <t>obec Metylovice</t>
  </si>
  <si>
    <t>obec Mokré Lazce</t>
  </si>
  <si>
    <t>00535991</t>
  </si>
  <si>
    <t>Metylovice 495, 739 49 Metylovice</t>
  </si>
  <si>
    <t>00300462</t>
  </si>
  <si>
    <t>Pavla Křížkovského 158, 747 62 Mokré Lazce</t>
  </si>
  <si>
    <t>obec Lhotka u Litultovic</t>
  </si>
  <si>
    <t>obec Bernartice nad Odrou</t>
  </si>
  <si>
    <t>obec Stěbořice</t>
  </si>
  <si>
    <t>obec Jeseník nad Odrou</t>
  </si>
  <si>
    <t>obec Pustá Polom</t>
  </si>
  <si>
    <t>obec Řepiště</t>
  </si>
  <si>
    <t>obec Ryžoviště</t>
  </si>
  <si>
    <t>obec Skotnice</t>
  </si>
  <si>
    <t>obec Smilovice</t>
  </si>
  <si>
    <t>obec Holčovice</t>
  </si>
  <si>
    <t>obec Úvalno</t>
  </si>
  <si>
    <t>00635375</t>
  </si>
  <si>
    <t>Lhotka u Litultovic 61, 747 55 Litultovice</t>
  </si>
  <si>
    <t>00600717</t>
  </si>
  <si>
    <t>Bernartice nad Odrou 200, 741 01 Bernartice nad Odrou</t>
  </si>
  <si>
    <t>00300691</t>
  </si>
  <si>
    <t>Stěbořice 28, 747 51 Stěbořice</t>
  </si>
  <si>
    <t>00297976</t>
  </si>
  <si>
    <t>Jeseník nad Odrou 256, 742 33 Jeseník nad Odrou</t>
  </si>
  <si>
    <t>00300608</t>
  </si>
  <si>
    <t>Slezská 94, 747 69 Pustá Polom</t>
  </si>
  <si>
    <t>00577031</t>
  </si>
  <si>
    <t>Mírová 178, 739 31 Řepiště</t>
  </si>
  <si>
    <t>00296325</t>
  </si>
  <si>
    <t>náměstí Míru 105, 793 56 Ryžoviště</t>
  </si>
  <si>
    <t>00600806</t>
  </si>
  <si>
    <t>Skotnice 24, 742 58 Skotnice</t>
  </si>
  <si>
    <t>00576905</t>
  </si>
  <si>
    <t>Smilovice 13, 739 55 Smilovice u Třince</t>
  </si>
  <si>
    <t>00295990</t>
  </si>
  <si>
    <t>Holčovice 44, 793 71 Holčovice</t>
  </si>
  <si>
    <t>00296422</t>
  </si>
  <si>
    <t>Úvalno 58, 793 91 Úvalno</t>
  </si>
  <si>
    <t>Maximální časová použitelnost dotace od - do</t>
  </si>
  <si>
    <t>obec Staré Město</t>
  </si>
  <si>
    <t>00576051</t>
  </si>
  <si>
    <t>Staré Město 66, Staré Město 793 33 (BR)</t>
  </si>
  <si>
    <t>obec Sudice</t>
  </si>
  <si>
    <t>00300713</t>
  </si>
  <si>
    <t>Náměstí P. Arnošta Jureczky 13, 747 25 Sudice</t>
  </si>
  <si>
    <t>obec Bítov</t>
  </si>
  <si>
    <t>64629929</t>
  </si>
  <si>
    <t>Bítov 117, 743 01 Bílovec 1</t>
  </si>
  <si>
    <t>obec Melč</t>
  </si>
  <si>
    <t>00300420</t>
  </si>
  <si>
    <t>Melč 6, 747 84 Melč</t>
  </si>
  <si>
    <t>00296163</t>
  </si>
  <si>
    <t>Lichnov 42, 793 15 Lichnov (BR)</t>
  </si>
  <si>
    <t>město Budišov nad Budišovkou</t>
  </si>
  <si>
    <t>město</t>
  </si>
  <si>
    <t>00299898</t>
  </si>
  <si>
    <t>Halaškovo náměstí 2, 747 87 Budišov nad Budišovkou</t>
  </si>
  <si>
    <t>obec Velká Polom</t>
  </si>
  <si>
    <t>00300829</t>
  </si>
  <si>
    <t>Opavská 58, 747 64 Velká Polom</t>
  </si>
  <si>
    <t>obec Mikolajice</t>
  </si>
  <si>
    <t>00635405</t>
  </si>
  <si>
    <t>Mikolajice 55, 747 84 Mikolajice</t>
  </si>
  <si>
    <t>obec Štítina</t>
  </si>
  <si>
    <t>00300764</t>
  </si>
  <si>
    <t>Hlavní 68, Štítina, 747 91 Štítina</t>
  </si>
  <si>
    <t>obec Staré Heřminovy</t>
  </si>
  <si>
    <t>00576077</t>
  </si>
  <si>
    <t>Staré Heřminovy 129, 793 12 Staré Heřminovy</t>
  </si>
  <si>
    <t>obec Staré Hamry</t>
  </si>
  <si>
    <t>00297241</t>
  </si>
  <si>
    <t>Staré Hamry 283, 739 15 Staré Hamry</t>
  </si>
  <si>
    <t>obec Čaková</t>
  </si>
  <si>
    <t>00575992</t>
  </si>
  <si>
    <t>Čaková 101, 793 16 Zátor</t>
  </si>
  <si>
    <t>obec Osoblaha</t>
  </si>
  <si>
    <t>00296279</t>
  </si>
  <si>
    <t>Na Náměstí 106, 793 99 Osoblaha</t>
  </si>
  <si>
    <t>obec Hukvaldy</t>
  </si>
  <si>
    <t>00297194</t>
  </si>
  <si>
    <t>Hukvaldy 3, 739 46 Hukvaldy</t>
  </si>
  <si>
    <t>obec Dolní Lomná</t>
  </si>
  <si>
    <t>00535966</t>
  </si>
  <si>
    <t>Dolní Lomná 164, 739 91 Jablunkov</t>
  </si>
  <si>
    <t>obec Hostašovice</t>
  </si>
  <si>
    <t>00600725</t>
  </si>
  <si>
    <t>Hostašovice 44, 741 01 Hostašovice</t>
  </si>
  <si>
    <t>obec Trnávka</t>
  </si>
  <si>
    <t>00848441</t>
  </si>
  <si>
    <t>Trnávka č.p. 1, 742 58 Trnávka</t>
  </si>
  <si>
    <t>obec Hrčava</t>
  </si>
  <si>
    <t>00296732</t>
  </si>
  <si>
    <t>Hrčava 53, 739 99 Jablunkov</t>
  </si>
  <si>
    <t>1.1.-31.12.2022</t>
  </si>
  <si>
    <t>obec Oborná</t>
  </si>
  <si>
    <t xml:space="preserve">Rekonstrukce vybrané místní komunikace v Oborné (okres: Bruntál) </t>
  </si>
  <si>
    <t>obec Leskovec nad Moravicí</t>
  </si>
  <si>
    <t xml:space="preserve">Rekonstrukce chodníku v Leskovci nad Moravicí </t>
  </si>
  <si>
    <t>Stavební úpravy krovu a střechy OÚ</t>
  </si>
  <si>
    <t>obec Tichá</t>
  </si>
  <si>
    <t xml:space="preserve">Rekonstrukce chodníkového tělesa - Tichá, č.p. 24 - 464 </t>
  </si>
  <si>
    <t>Oplocení veřejného prostranství v Mikolajicích</t>
  </si>
  <si>
    <t>Přístřešek dětského a sportovního hřiště v obci Mokré Lazce</t>
  </si>
  <si>
    <t>obec Bohuslavice</t>
  </si>
  <si>
    <t>Rekonstrukce části Bohuslavického potoka</t>
  </si>
  <si>
    <t>Rekonstrukce schodiště a přístupu do kulturního domu Stěbořice</t>
  </si>
  <si>
    <t>Rekonstrukce chodníkových těles ul. Na Angru</t>
  </si>
  <si>
    <t>Modernizace budovy ZŠ Trnávka - otopná soustava</t>
  </si>
  <si>
    <t>Parkovací místa pod obecním úřadem ve Starém Městě</t>
  </si>
  <si>
    <t>Parkoviště u kulturního domu</t>
  </si>
  <si>
    <t>Oborná 80, 792 01 Oborná</t>
  </si>
  <si>
    <t>00846520</t>
  </si>
  <si>
    <t>Tichá 1, 742 74 Tichá</t>
  </si>
  <si>
    <t>00298476</t>
  </si>
  <si>
    <t>00299839</t>
  </si>
  <si>
    <t>Poštovní 119, 747 19 Bohuslavice</t>
  </si>
  <si>
    <t>00296155</t>
  </si>
  <si>
    <t>Leskovec nad Moravicí 42, 793 68 Dvorce</t>
  </si>
  <si>
    <t>obec Mezina</t>
  </si>
  <si>
    <t>00296686</t>
  </si>
  <si>
    <t>Horní Bludovice 434, 739 37 Horní Bludovice</t>
  </si>
  <si>
    <t>Zateplení a přístavba hasičské zbrojnice v Horních Bludovicích</t>
  </si>
  <si>
    <t>Rekonstrukce veřejného osvětlení v obci Velká Polom</t>
  </si>
  <si>
    <t>00576026</t>
  </si>
  <si>
    <t>Oprava střechy Obecního úřadu Mezina</t>
  </si>
  <si>
    <t>Mezina 2, 792 01 Mezina</t>
  </si>
  <si>
    <t>Rekonstrukce části komunikace a přilehlého chodníku Osoblaha</t>
  </si>
  <si>
    <t xml:space="preserve">Výměna elektroinstalace a osvětlení v mateřské škole na Hukvaldech </t>
  </si>
  <si>
    <t xml:space="preserve">Veřejné prostranství Obecního domu v Lichnově </t>
  </si>
  <si>
    <t>Vybudování chodníku podél místní komunikace a rekonstrukce veřejného osvětlení v Neplachovicích.</t>
  </si>
  <si>
    <t>obec Kozmice</t>
  </si>
  <si>
    <t xml:space="preserve">Venkovní učebna a volnočasový prostor u ZŠ Kozmice </t>
  </si>
  <si>
    <t xml:space="preserve">Rekonstrukce budovy obecního úřadu v Dolní Moravici </t>
  </si>
  <si>
    <t xml:space="preserve">Rekonstrukce místní komunikace za obchodem v Litultovicích </t>
  </si>
  <si>
    <t xml:space="preserve">Oprava střechy zdravotního střediska a hasičské zbrojnice Štítina </t>
  </si>
  <si>
    <t>obec Třanovice</t>
  </si>
  <si>
    <t xml:space="preserve">Oprava prvků veřejného prostranství v Třanovicích </t>
  </si>
  <si>
    <t>obec Palkovice</t>
  </si>
  <si>
    <t xml:space="preserve">Rekonstrukce parkoviště u MŠ v obci Palkovice </t>
  </si>
  <si>
    <t>obec Luboměř</t>
  </si>
  <si>
    <t xml:space="preserve">Modernizace veřejného rozhlasu v obci Luboměř </t>
  </si>
  <si>
    <t xml:space="preserve">Rekonstrukce veřejného osvětleni v obci Čaková 2022 </t>
  </si>
  <si>
    <t xml:space="preserve">Rekonstrukce střechy ZŠ a MŠ Ryžoviště II. etapa </t>
  </si>
  <si>
    <t>obec Uhlířov</t>
  </si>
  <si>
    <t xml:space="preserve">Obnova podlah kulturního domu Uhlířov </t>
  </si>
  <si>
    <t xml:space="preserve">Rekonstrukce Mateřské školy Skotnice - I. etapa odvodnění budovy </t>
  </si>
  <si>
    <t xml:space="preserve">Modernizace budovy obecního úřadu v Těškovicích - fasáda objektu </t>
  </si>
  <si>
    <t>obec Jindřichov</t>
  </si>
  <si>
    <t>Oprava hřbitovní zdi</t>
  </si>
  <si>
    <t>obec Jakubčovice nad Odrou</t>
  </si>
  <si>
    <t>obec Malenovice</t>
  </si>
  <si>
    <t>obec Horní Bludovice</t>
  </si>
  <si>
    <t>Poručíka Hoši 528, 747 11 Kozmice</t>
  </si>
  <si>
    <t>00849961</t>
  </si>
  <si>
    <t>00576921</t>
  </si>
  <si>
    <t>Třanovice 250, 739 53 Třanovice</t>
  </si>
  <si>
    <t>00297054</t>
  </si>
  <si>
    <t>Palkovice 691, 739 41 Palkovice</t>
  </si>
  <si>
    <t>00298158</t>
  </si>
  <si>
    <t>Luboměř 93, 742 35 Luboměř</t>
  </si>
  <si>
    <t>00635421</t>
  </si>
  <si>
    <t>Uhlířov 55, 747 84 Uhlířov</t>
  </si>
  <si>
    <t>00296074</t>
  </si>
  <si>
    <t>Jindřichov 58, 793 83 Jindřichov</t>
  </si>
  <si>
    <t>Lesní chodníky pod kostelem sv. Ignáce v Malenovicích</t>
  </si>
  <si>
    <t>00576964</t>
  </si>
  <si>
    <t>Malenovice 85, 739 11 Malenovice</t>
  </si>
  <si>
    <t>Oprava sesutých chodníků v obci Jakubčovice nad Odrou</t>
  </si>
  <si>
    <t>60798483</t>
  </si>
  <si>
    <t>Oderská 100, 742 36 Jakubčovice nad Odrou</t>
  </si>
  <si>
    <t>Rekonstrukce MK 24c a 25c v Lichnově</t>
  </si>
  <si>
    <t>00298115</t>
  </si>
  <si>
    <t>Lichnov 90, 742 75 Lichnov (NJ)</t>
  </si>
  <si>
    <t>Rozšíření rozvodů veřejného osvětlení v Bernarticích nad Odrou</t>
  </si>
  <si>
    <t>Rekonstrukce krovu nad tělocvičnou ZŠ Dolní Lomná</t>
  </si>
  <si>
    <t>Rekonstrukce vstupu do budovy obecního úřadu</t>
  </si>
  <si>
    <t>Modernizace a rozšíření dětského hřiště v Metylovicích</t>
  </si>
  <si>
    <t>město Štramberk</t>
  </si>
  <si>
    <t>00298468</t>
  </si>
  <si>
    <t>Náměstí 9, 742 66 Štramberk</t>
  </si>
  <si>
    <t>Revitalizace pozemku školní zahrady MŠ Zauličí - III. Etapa - Dětské hřiště</t>
  </si>
  <si>
    <t>Rekonstrukce veřejného osvětlení Smilovice 2022</t>
  </si>
  <si>
    <t>obec Malá Morávka</t>
  </si>
  <si>
    <t>00296201</t>
  </si>
  <si>
    <t>Malá Morávka 55, 793 36 Malá Morávka</t>
  </si>
  <si>
    <t>město Vrbno pod Pradědem</t>
  </si>
  <si>
    <t>00296457</t>
  </si>
  <si>
    <t>Nádražní 389, 793 26 Vrbno pod Pradědem</t>
  </si>
  <si>
    <t>Rekonstrukce MK v areálu BMX</t>
  </si>
  <si>
    <t>Rekonstrukce kotelen v budově základní a mateřské školy a v budově domu zvláštního určení</t>
  </si>
  <si>
    <t>obec Štěpánkovice</t>
  </si>
  <si>
    <t>00300756</t>
  </si>
  <si>
    <t>Slezská 52, 747 28 Štěpánkovice</t>
  </si>
  <si>
    <t>Rekonstrukce místní komunikace na ul. Oldřišovská ve Štěpánkovicích</t>
  </si>
  <si>
    <t>Rekonstrukce návesní Kaple sv. Martina v Polouvsí</t>
  </si>
  <si>
    <t>Plynová kotelna pro vytápění ZŠ Doubrava</t>
  </si>
  <si>
    <t>Rekonstrukce sociálního zařízení Střediska volného času v Budišově nad Budišovkou</t>
  </si>
  <si>
    <t>Fasáda KD ve Lhotce u Litultovic</t>
  </si>
  <si>
    <t>město Město Albrechtice</t>
  </si>
  <si>
    <t>00296228</t>
  </si>
  <si>
    <t>nám. ČSA 27, 793 95 Město Albrechtice</t>
  </si>
  <si>
    <t>Herní zázemí v Parku B. Smetany</t>
  </si>
  <si>
    <t>Rekonstrukce místních a účelových komunikací v obci Libhošť</t>
  </si>
  <si>
    <t>obec Slezské Rudoltice</t>
  </si>
  <si>
    <t>00296333</t>
  </si>
  <si>
    <t>Slezské Rudoltice 64, 793 97 Slezské Rudoltice</t>
  </si>
  <si>
    <t>Chodníky Slezské Rudoltice – IV. Etapa</t>
  </si>
  <si>
    <t>Klubovna obecních spolků I. Etapa</t>
  </si>
  <si>
    <t>Rekonstrukce zastávek v obci Hladké Životice</t>
  </si>
  <si>
    <t>Obřadní síň na Rychtě v Úvalně</t>
  </si>
  <si>
    <t>obec Nové Sedlice</t>
  </si>
  <si>
    <t>66144540</t>
  </si>
  <si>
    <t>Záhumenní 85, 747 06 Nové Sedlice</t>
  </si>
  <si>
    <t>Rekonstrukce veřejného osvětlení v Nových Sedlicích</t>
  </si>
  <si>
    <t>Výstavba nové místní komunikace ve Starých Heřminovech</t>
  </si>
  <si>
    <t>Rekonstrukce místní komunikace v Holčovicích - II. Etapa</t>
  </si>
  <si>
    <t>Staré Staré Hamry a památníkem Maryčky Magdonové - opravy veřejného prostranství</t>
  </si>
  <si>
    <t>obec Milíkov</t>
  </si>
  <si>
    <t>00492621</t>
  </si>
  <si>
    <t>Milíkov 200, 739 81 Milíkov</t>
  </si>
  <si>
    <t>Rekonstrukce mateřské školy s polským jazykem vyučovacím</t>
  </si>
  <si>
    <t>obec Dětřichov nad Bystřicí</t>
  </si>
  <si>
    <t>00295931</t>
  </si>
  <si>
    <t>Dětřichov nad Bystřicí 58, 793 03 Dětřichov nad Bystřicí</t>
  </si>
  <si>
    <t>„Školní jídelna – výdejna při ZŠ Dětřichov nad Bystřicí“</t>
  </si>
  <si>
    <t>Napojení kostela, hřbitova a základní školy v Řepištích na dopravní infrastrukturu</t>
  </si>
  <si>
    <t>Rekonstrukce budovy obecního úřadu Hrčava</t>
  </si>
  <si>
    <t>Oprava místní komunikace Malá Morávka, Křížek - Kopřivná</t>
  </si>
  <si>
    <t>Rekonstrukce prvků požární zbrojnice v obci Melč</t>
  </si>
  <si>
    <t>"Podpora obnovy a rozvoje venkova Moravskoslezského kraje 2022" DT 1 - návrh na poskytnutí dotace</t>
  </si>
  <si>
    <t>Příloha č.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</si>
</sst>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i/>
      <sz val="10"/>
      <name val="Tahoma"/>
      <family val="2"/>
      <charset val="238"/>
    </font>
    <font>
      <sz val="10"/>
      <name val="Tahoma"/>
      <family val="2"/>
      <charset val="238"/>
    </font>
    <font>
      <b/>
      <sz val="10"/>
      <name val="Tahoma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2"/>
      <color theme="1"/>
      <name val="Tahom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49" fontId="1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10" fontId="1" fillId="2" borderId="1" xfId="0" applyNumberFormat="1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3" fontId="1" fillId="2" borderId="2" xfId="0" applyNumberFormat="1" applyFont="1" applyFill="1" applyBorder="1" applyAlignment="1">
      <alignment horizontal="center" vertical="center" wrapText="1"/>
    </xf>
    <xf numFmtId="3" fontId="3" fillId="2" borderId="4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5" fillId="0" borderId="0" xfId="0" applyFont="1"/>
    <xf numFmtId="3" fontId="2" fillId="0" borderId="3" xfId="0" applyNumberFormat="1" applyFont="1" applyFill="1" applyBorder="1" applyAlignment="1">
      <alignment horizontal="right" vertical="center"/>
    </xf>
    <xf numFmtId="49" fontId="3" fillId="2" borderId="4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 shrinkToFit="1"/>
    </xf>
    <xf numFmtId="0" fontId="2" fillId="0" borderId="3" xfId="0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 wrapText="1"/>
    </xf>
    <xf numFmtId="10" fontId="2" fillId="0" borderId="3" xfId="0" applyNumberFormat="1" applyFont="1" applyFill="1" applyBorder="1" applyAlignment="1">
      <alignment horizontal="center" vertical="center" wrapText="1"/>
    </xf>
    <xf numFmtId="10" fontId="2" fillId="0" borderId="3" xfId="0" applyNumberFormat="1" applyFont="1" applyFill="1" applyBorder="1" applyAlignment="1">
      <alignment horizontal="center" vertical="center"/>
    </xf>
    <xf numFmtId="14" fontId="2" fillId="0" borderId="3" xfId="0" applyNumberFormat="1" applyFont="1" applyFill="1" applyBorder="1" applyAlignment="1">
      <alignment horizontal="center" vertical="center"/>
    </xf>
    <xf numFmtId="4" fontId="2" fillId="0" borderId="3" xfId="0" applyNumberFormat="1" applyFont="1" applyFill="1" applyBorder="1" applyAlignment="1">
      <alignment horizontal="right" vertical="center"/>
    </xf>
    <xf numFmtId="3" fontId="2" fillId="0" borderId="3" xfId="0" applyNumberFormat="1" applyFont="1" applyFill="1" applyBorder="1" applyAlignment="1">
      <alignment horizontal="right" vertical="center" wrapText="1" shrinkToFit="1"/>
    </xf>
    <xf numFmtId="14" fontId="2" fillId="0" borderId="5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 wrapText="1"/>
    </xf>
    <xf numFmtId="0" fontId="4" fillId="0" borderId="3" xfId="0" applyFont="1" applyBorder="1"/>
    <xf numFmtId="4" fontId="4" fillId="0" borderId="3" xfId="0" applyNumberFormat="1" applyFont="1" applyBorder="1"/>
    <xf numFmtId="3" fontId="4" fillId="0" borderId="3" xfId="0" applyNumberFormat="1" applyFont="1" applyBorder="1"/>
    <xf numFmtId="0" fontId="4" fillId="0" borderId="6" xfId="0" applyFont="1" applyBorder="1"/>
    <xf numFmtId="0" fontId="4" fillId="0" borderId="7" xfId="0" applyFont="1" applyBorder="1"/>
    <xf numFmtId="0" fontId="4" fillId="0" borderId="0" xfId="0" applyFont="1"/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68"/>
  <sheetViews>
    <sheetView tabSelected="1" zoomScale="65" zoomScaleNormal="65" workbookViewId="0">
      <selection activeCell="T6" sqref="T6"/>
    </sheetView>
  </sheetViews>
  <sheetFormatPr defaultRowHeight="15" x14ac:dyDescent="0.25"/>
  <cols>
    <col min="2" max="2" width="11.5703125" customWidth="1"/>
    <col min="3" max="3" width="27.42578125" customWidth="1"/>
    <col min="4" max="4" width="14.140625" customWidth="1"/>
    <col min="5" max="5" width="12.5703125" customWidth="1"/>
    <col min="6" max="6" width="36.42578125" customWidth="1"/>
    <col min="7" max="7" width="36.28515625" customWidth="1"/>
    <col min="8" max="8" width="13.28515625" customWidth="1"/>
    <col min="9" max="9" width="16" customWidth="1"/>
    <col min="10" max="10" width="12.7109375" customWidth="1"/>
    <col min="11" max="11" width="13.7109375" customWidth="1"/>
    <col min="12" max="12" width="15.42578125" customWidth="1"/>
    <col min="13" max="13" width="13.85546875" customWidth="1"/>
    <col min="14" max="14" width="13.42578125" customWidth="1"/>
    <col min="15" max="15" width="15.7109375" customWidth="1"/>
    <col min="16" max="17" width="18.7109375" customWidth="1"/>
    <col min="18" max="18" width="21.7109375" customWidth="1"/>
  </cols>
  <sheetData>
    <row r="1" spans="1:18" x14ac:dyDescent="0.25">
      <c r="A1" s="29" t="s">
        <v>278</v>
      </c>
    </row>
    <row r="2" spans="1:18" ht="36.75" customHeight="1" thickBot="1" x14ac:dyDescent="0.3">
      <c r="A2" s="9" t="s">
        <v>277</v>
      </c>
    </row>
    <row r="3" spans="1:18" ht="185.25" customHeight="1" x14ac:dyDescent="0.25">
      <c r="A3" s="11" t="s">
        <v>0</v>
      </c>
      <c r="B3" s="11" t="s">
        <v>33</v>
      </c>
      <c r="C3" s="2" t="s">
        <v>12</v>
      </c>
      <c r="D3" s="2" t="s">
        <v>1</v>
      </c>
      <c r="E3" s="2" t="s">
        <v>2</v>
      </c>
      <c r="F3" s="2" t="s">
        <v>3</v>
      </c>
      <c r="G3" s="2" t="s">
        <v>4</v>
      </c>
      <c r="H3" s="2"/>
      <c r="I3" s="3" t="s">
        <v>5</v>
      </c>
      <c r="J3" s="1" t="s">
        <v>6</v>
      </c>
      <c r="K3" s="4" t="s">
        <v>7</v>
      </c>
      <c r="L3" s="4" t="s">
        <v>15</v>
      </c>
      <c r="M3" s="4" t="s">
        <v>8</v>
      </c>
      <c r="N3" s="4" t="s">
        <v>14</v>
      </c>
      <c r="O3" s="5" t="s">
        <v>9</v>
      </c>
      <c r="P3" s="6" t="s">
        <v>10</v>
      </c>
      <c r="Q3" s="6" t="s">
        <v>16</v>
      </c>
      <c r="R3" s="7" t="s">
        <v>86</v>
      </c>
    </row>
    <row r="4" spans="1:18" ht="54" customHeight="1" x14ac:dyDescent="0.25">
      <c r="A4" s="12">
        <v>1</v>
      </c>
      <c r="B4" s="13">
        <v>110</v>
      </c>
      <c r="C4" s="14" t="s">
        <v>57</v>
      </c>
      <c r="D4" s="14" t="s">
        <v>11</v>
      </c>
      <c r="E4" s="15" t="s">
        <v>72</v>
      </c>
      <c r="F4" s="14" t="s">
        <v>73</v>
      </c>
      <c r="G4" s="16" t="s">
        <v>237</v>
      </c>
      <c r="H4" s="14">
        <v>46</v>
      </c>
      <c r="I4" s="10">
        <v>590000</v>
      </c>
      <c r="J4" s="17">
        <f t="shared" ref="J4:J14" si="0">K4/I4</f>
        <v>0.4576271186440678</v>
      </c>
      <c r="K4" s="10">
        <v>270000</v>
      </c>
      <c r="L4" s="10">
        <v>320000</v>
      </c>
      <c r="M4" s="18">
        <f t="shared" ref="M4:M14" si="1">L4/I4</f>
        <v>0.5423728813559322</v>
      </c>
      <c r="N4" s="18" t="str">
        <f t="shared" ref="N4:N14" si="2">IF(M4&gt;60%,"chyba","ok")</f>
        <v>ok</v>
      </c>
      <c r="O4" s="10">
        <v>320000</v>
      </c>
      <c r="P4" s="10">
        <v>320000</v>
      </c>
      <c r="Q4" s="10"/>
      <c r="R4" s="19" t="s">
        <v>141</v>
      </c>
    </row>
    <row r="5" spans="1:18" ht="54" customHeight="1" x14ac:dyDescent="0.25">
      <c r="A5" s="12">
        <v>2</v>
      </c>
      <c r="B5" s="13">
        <v>12</v>
      </c>
      <c r="C5" s="14" t="s">
        <v>147</v>
      </c>
      <c r="D5" s="14" t="s">
        <v>11</v>
      </c>
      <c r="E5" s="15" t="s">
        <v>161</v>
      </c>
      <c r="F5" s="14" t="s">
        <v>160</v>
      </c>
      <c r="G5" s="16" t="s">
        <v>148</v>
      </c>
      <c r="H5" s="14">
        <v>45</v>
      </c>
      <c r="I5" s="10">
        <v>1417070</v>
      </c>
      <c r="J5" s="17">
        <f t="shared" si="0"/>
        <v>0.71772742348648977</v>
      </c>
      <c r="K5" s="10">
        <v>1017070</v>
      </c>
      <c r="L5" s="10">
        <v>400000</v>
      </c>
      <c r="M5" s="18">
        <f t="shared" si="1"/>
        <v>0.28227257651351029</v>
      </c>
      <c r="N5" s="18" t="str">
        <f t="shared" si="2"/>
        <v>ok</v>
      </c>
      <c r="O5" s="10">
        <v>400000</v>
      </c>
      <c r="P5" s="10">
        <v>400000</v>
      </c>
      <c r="Q5" s="10"/>
      <c r="R5" s="19" t="s">
        <v>141</v>
      </c>
    </row>
    <row r="6" spans="1:18" ht="54" customHeight="1" x14ac:dyDescent="0.25">
      <c r="A6" s="12">
        <v>3</v>
      </c>
      <c r="B6" s="13">
        <v>41</v>
      </c>
      <c r="C6" s="14" t="s">
        <v>27</v>
      </c>
      <c r="D6" s="14" t="s">
        <v>11</v>
      </c>
      <c r="E6" s="15" t="s">
        <v>29</v>
      </c>
      <c r="F6" s="14" t="s">
        <v>28</v>
      </c>
      <c r="G6" s="16" t="s">
        <v>157</v>
      </c>
      <c r="H6" s="14">
        <v>44.5</v>
      </c>
      <c r="I6" s="10">
        <v>935171</v>
      </c>
      <c r="J6" s="17">
        <f t="shared" si="0"/>
        <v>0.57227073978983523</v>
      </c>
      <c r="K6" s="10">
        <v>535171</v>
      </c>
      <c r="L6" s="10">
        <v>400000</v>
      </c>
      <c r="M6" s="18">
        <f t="shared" si="1"/>
        <v>0.42772926021016477</v>
      </c>
      <c r="N6" s="18" t="str">
        <f t="shared" si="2"/>
        <v>ok</v>
      </c>
      <c r="O6" s="10">
        <v>400000</v>
      </c>
      <c r="P6" s="10">
        <v>400000</v>
      </c>
      <c r="Q6" s="10"/>
      <c r="R6" s="19" t="s">
        <v>141</v>
      </c>
    </row>
    <row r="7" spans="1:18" ht="54" customHeight="1" x14ac:dyDescent="0.25">
      <c r="A7" s="12">
        <v>4</v>
      </c>
      <c r="B7" s="13">
        <v>126</v>
      </c>
      <c r="C7" s="14" t="s">
        <v>30</v>
      </c>
      <c r="D7" s="14" t="s">
        <v>11</v>
      </c>
      <c r="E7" s="15" t="s">
        <v>31</v>
      </c>
      <c r="F7" s="14" t="s">
        <v>32</v>
      </c>
      <c r="G7" s="16" t="s">
        <v>250</v>
      </c>
      <c r="H7" s="14">
        <v>44</v>
      </c>
      <c r="I7" s="10">
        <v>1896321</v>
      </c>
      <c r="J7" s="17">
        <f>K7/I7</f>
        <v>0.78906524791952415</v>
      </c>
      <c r="K7" s="10">
        <v>1496321</v>
      </c>
      <c r="L7" s="10">
        <v>400000</v>
      </c>
      <c r="M7" s="18">
        <f>L7/I7</f>
        <v>0.21093475208047582</v>
      </c>
      <c r="N7" s="18" t="str">
        <f>IF(M7&gt;60%,"chyba","ok")</f>
        <v>ok</v>
      </c>
      <c r="O7" s="10">
        <v>400000</v>
      </c>
      <c r="P7" s="10">
        <v>400000</v>
      </c>
      <c r="Q7" s="10"/>
      <c r="R7" s="19" t="s">
        <v>141</v>
      </c>
    </row>
    <row r="8" spans="1:18" ht="54" customHeight="1" x14ac:dyDescent="0.25">
      <c r="A8" s="12">
        <v>5</v>
      </c>
      <c r="B8" s="13">
        <v>119</v>
      </c>
      <c r="C8" s="14" t="s">
        <v>101</v>
      </c>
      <c r="D8" s="14" t="s">
        <v>102</v>
      </c>
      <c r="E8" s="15" t="s">
        <v>103</v>
      </c>
      <c r="F8" s="14" t="s">
        <v>104</v>
      </c>
      <c r="G8" s="16" t="s">
        <v>244</v>
      </c>
      <c r="H8" s="14">
        <v>44</v>
      </c>
      <c r="I8" s="10">
        <v>804500</v>
      </c>
      <c r="J8" s="17">
        <f>K8/I8</f>
        <v>0.50901180857675576</v>
      </c>
      <c r="K8" s="10">
        <v>409500</v>
      </c>
      <c r="L8" s="10">
        <v>395000</v>
      </c>
      <c r="M8" s="18">
        <f>L8/I8</f>
        <v>0.49098819142324424</v>
      </c>
      <c r="N8" s="18" t="str">
        <f>IF(M8&gt;60%,"chyba","ok")</f>
        <v>ok</v>
      </c>
      <c r="O8" s="10">
        <v>395000</v>
      </c>
      <c r="P8" s="10">
        <v>395000</v>
      </c>
      <c r="Q8" s="10"/>
      <c r="R8" s="19" t="s">
        <v>141</v>
      </c>
    </row>
    <row r="9" spans="1:18" ht="54" customHeight="1" x14ac:dyDescent="0.25">
      <c r="A9" s="12">
        <v>6</v>
      </c>
      <c r="B9" s="13">
        <v>85</v>
      </c>
      <c r="C9" s="14" t="s">
        <v>21</v>
      </c>
      <c r="D9" s="14" t="s">
        <v>11</v>
      </c>
      <c r="E9" s="15" t="s">
        <v>22</v>
      </c>
      <c r="F9" s="14" t="s">
        <v>23</v>
      </c>
      <c r="G9" s="16" t="s">
        <v>194</v>
      </c>
      <c r="H9" s="14">
        <v>43.5</v>
      </c>
      <c r="I9" s="10">
        <v>1250000</v>
      </c>
      <c r="J9" s="17">
        <f>K9/I9</f>
        <v>0.68</v>
      </c>
      <c r="K9" s="10">
        <v>850000</v>
      </c>
      <c r="L9" s="10">
        <v>400000</v>
      </c>
      <c r="M9" s="18">
        <f>L9/I9</f>
        <v>0.32</v>
      </c>
      <c r="N9" s="18" t="str">
        <f>IF(M9&gt;60%,"chyba","ok")</f>
        <v>ok</v>
      </c>
      <c r="O9" s="10">
        <v>400000</v>
      </c>
      <c r="P9" s="10">
        <v>400000</v>
      </c>
      <c r="Q9" s="10"/>
      <c r="R9" s="19" t="s">
        <v>141</v>
      </c>
    </row>
    <row r="10" spans="1:18" ht="54" customHeight="1" x14ac:dyDescent="0.25">
      <c r="A10" s="12">
        <v>7</v>
      </c>
      <c r="B10" s="13">
        <v>78</v>
      </c>
      <c r="C10" s="14" t="s">
        <v>44</v>
      </c>
      <c r="D10" s="14" t="s">
        <v>13</v>
      </c>
      <c r="E10" s="15" t="s">
        <v>45</v>
      </c>
      <c r="F10" s="14" t="s">
        <v>46</v>
      </c>
      <c r="G10" s="16" t="s">
        <v>181</v>
      </c>
      <c r="H10" s="14">
        <v>43.5</v>
      </c>
      <c r="I10" s="10">
        <v>1121171</v>
      </c>
      <c r="J10" s="17">
        <f>K10/I10</f>
        <v>0.64323015846824438</v>
      </c>
      <c r="K10" s="10">
        <v>721171</v>
      </c>
      <c r="L10" s="10">
        <v>400000</v>
      </c>
      <c r="M10" s="18">
        <f>L10/I10</f>
        <v>0.35676984153175562</v>
      </c>
      <c r="N10" s="18" t="str">
        <f>IF(M10&gt;60%,"chyba","ok")</f>
        <v>ok</v>
      </c>
      <c r="O10" s="10">
        <v>400000</v>
      </c>
      <c r="P10" s="10">
        <v>400000</v>
      </c>
      <c r="Q10" s="10"/>
      <c r="R10" s="19" t="s">
        <v>141</v>
      </c>
    </row>
    <row r="11" spans="1:18" ht="54" customHeight="1" x14ac:dyDescent="0.25">
      <c r="A11" s="12">
        <v>8</v>
      </c>
      <c r="B11" s="13">
        <v>32</v>
      </c>
      <c r="C11" s="14" t="s">
        <v>135</v>
      </c>
      <c r="D11" s="14" t="s">
        <v>11</v>
      </c>
      <c r="E11" s="15" t="s">
        <v>136</v>
      </c>
      <c r="F11" s="14" t="s">
        <v>137</v>
      </c>
      <c r="G11" s="16" t="s">
        <v>155</v>
      </c>
      <c r="H11" s="14">
        <v>43</v>
      </c>
      <c r="I11" s="20">
        <v>1213542</v>
      </c>
      <c r="J11" s="17">
        <f t="shared" si="0"/>
        <v>0.67038635663207369</v>
      </c>
      <c r="K11" s="20">
        <v>813542</v>
      </c>
      <c r="L11" s="10">
        <v>400000</v>
      </c>
      <c r="M11" s="18">
        <f t="shared" si="1"/>
        <v>0.32961364336792631</v>
      </c>
      <c r="N11" s="18" t="str">
        <f t="shared" si="2"/>
        <v>ok</v>
      </c>
      <c r="O11" s="10">
        <v>400000</v>
      </c>
      <c r="P11" s="10">
        <v>400000</v>
      </c>
      <c r="Q11" s="10"/>
      <c r="R11" s="19" t="s">
        <v>141</v>
      </c>
    </row>
    <row r="12" spans="1:18" ht="54" customHeight="1" x14ac:dyDescent="0.25">
      <c r="A12" s="12">
        <v>9</v>
      </c>
      <c r="B12" s="13">
        <v>94</v>
      </c>
      <c r="C12" s="14" t="s">
        <v>34</v>
      </c>
      <c r="D12" s="14" t="s">
        <v>11</v>
      </c>
      <c r="E12" s="15" t="s">
        <v>219</v>
      </c>
      <c r="F12" s="14" t="s">
        <v>220</v>
      </c>
      <c r="G12" s="16" t="s">
        <v>218</v>
      </c>
      <c r="H12" s="14">
        <v>42.5</v>
      </c>
      <c r="I12" s="10">
        <v>1459678</v>
      </c>
      <c r="J12" s="17">
        <f>K12/I12</f>
        <v>0.72596695983634751</v>
      </c>
      <c r="K12" s="10">
        <v>1059678</v>
      </c>
      <c r="L12" s="10">
        <v>400000</v>
      </c>
      <c r="M12" s="18">
        <f>L12/I12</f>
        <v>0.27403304016365254</v>
      </c>
      <c r="N12" s="18" t="str">
        <f>IF(M12&gt;60%,"chyba","ok")</f>
        <v>ok</v>
      </c>
      <c r="O12" s="10">
        <v>400000</v>
      </c>
      <c r="P12" s="10">
        <v>400000</v>
      </c>
      <c r="Q12" s="10"/>
      <c r="R12" s="19" t="s">
        <v>141</v>
      </c>
    </row>
    <row r="13" spans="1:18" ht="54" customHeight="1" x14ac:dyDescent="0.25">
      <c r="A13" s="12">
        <v>10</v>
      </c>
      <c r="B13" s="13">
        <v>58</v>
      </c>
      <c r="C13" s="14" t="s">
        <v>24</v>
      </c>
      <c r="D13" s="14" t="s">
        <v>11</v>
      </c>
      <c r="E13" s="15" t="s">
        <v>25</v>
      </c>
      <c r="F13" s="14" t="s">
        <v>26</v>
      </c>
      <c r="G13" s="16" t="s">
        <v>177</v>
      </c>
      <c r="H13" s="14">
        <v>42.5</v>
      </c>
      <c r="I13" s="10">
        <v>1398599</v>
      </c>
      <c r="J13" s="17">
        <f>K13/I13</f>
        <v>0.7139995095091588</v>
      </c>
      <c r="K13" s="10">
        <v>998599</v>
      </c>
      <c r="L13" s="10">
        <v>400000</v>
      </c>
      <c r="M13" s="18">
        <f>L13/I13</f>
        <v>0.2860004904908412</v>
      </c>
      <c r="N13" s="18" t="str">
        <f>IF(M13&gt;60%,"chyba","ok")</f>
        <v>ok</v>
      </c>
      <c r="O13" s="10">
        <v>400000</v>
      </c>
      <c r="P13" s="10">
        <v>400000</v>
      </c>
      <c r="Q13" s="10"/>
      <c r="R13" s="19" t="s">
        <v>141</v>
      </c>
    </row>
    <row r="14" spans="1:18" s="8" customFormat="1" ht="54" customHeight="1" x14ac:dyDescent="0.25">
      <c r="A14" s="12">
        <v>11</v>
      </c>
      <c r="B14" s="13">
        <v>138</v>
      </c>
      <c r="C14" s="14" t="s">
        <v>38</v>
      </c>
      <c r="D14" s="14" t="s">
        <v>11</v>
      </c>
      <c r="E14" s="15" t="s">
        <v>39</v>
      </c>
      <c r="F14" s="14" t="s">
        <v>40</v>
      </c>
      <c r="G14" s="16" t="s">
        <v>256</v>
      </c>
      <c r="H14" s="14">
        <v>42</v>
      </c>
      <c r="I14" s="10">
        <v>1034000</v>
      </c>
      <c r="J14" s="17">
        <f t="shared" si="0"/>
        <v>0.61315280464216637</v>
      </c>
      <c r="K14" s="10">
        <v>634000</v>
      </c>
      <c r="L14" s="10">
        <v>400000</v>
      </c>
      <c r="M14" s="18">
        <f t="shared" si="1"/>
        <v>0.38684719535783363</v>
      </c>
      <c r="N14" s="18" t="str">
        <f t="shared" si="2"/>
        <v>ok</v>
      </c>
      <c r="O14" s="10">
        <v>400000</v>
      </c>
      <c r="P14" s="10">
        <v>400000</v>
      </c>
      <c r="Q14" s="10"/>
      <c r="R14" s="19" t="s">
        <v>141</v>
      </c>
    </row>
    <row r="15" spans="1:18" s="8" customFormat="1" ht="54" customHeight="1" x14ac:dyDescent="0.25">
      <c r="A15" s="12">
        <v>12</v>
      </c>
      <c r="B15" s="13">
        <v>7</v>
      </c>
      <c r="C15" s="14" t="s">
        <v>144</v>
      </c>
      <c r="D15" s="14" t="s">
        <v>11</v>
      </c>
      <c r="E15" s="15" t="s">
        <v>164</v>
      </c>
      <c r="F15" s="14" t="s">
        <v>165</v>
      </c>
      <c r="G15" s="16" t="s">
        <v>145</v>
      </c>
      <c r="H15" s="14">
        <v>41.5</v>
      </c>
      <c r="I15" s="10">
        <v>1969200</v>
      </c>
      <c r="J15" s="17">
        <f t="shared" ref="J15:J46" si="3">K15/I15</f>
        <v>0.79687182612228313</v>
      </c>
      <c r="K15" s="10">
        <v>1569200</v>
      </c>
      <c r="L15" s="10">
        <v>400000</v>
      </c>
      <c r="M15" s="18">
        <f t="shared" ref="M15:M46" si="4">L15/I15</f>
        <v>0.20312817387771684</v>
      </c>
      <c r="N15" s="18" t="str">
        <f t="shared" ref="N15:N46" si="5">IF(M15&gt;60%,"chyba","ok")</f>
        <v>ok</v>
      </c>
      <c r="O15" s="10">
        <v>400000</v>
      </c>
      <c r="P15" s="10">
        <v>400000</v>
      </c>
      <c r="Q15" s="10"/>
      <c r="R15" s="19" t="s">
        <v>141</v>
      </c>
    </row>
    <row r="16" spans="1:18" s="8" customFormat="1" ht="54" customHeight="1" x14ac:dyDescent="0.25">
      <c r="A16" s="12">
        <v>13</v>
      </c>
      <c r="B16" s="13">
        <v>34</v>
      </c>
      <c r="C16" s="14" t="s">
        <v>87</v>
      </c>
      <c r="D16" s="14" t="s">
        <v>11</v>
      </c>
      <c r="E16" s="15" t="s">
        <v>88</v>
      </c>
      <c r="F16" s="14" t="s">
        <v>89</v>
      </c>
      <c r="G16" s="16" t="s">
        <v>156</v>
      </c>
      <c r="H16" s="14">
        <v>41.5</v>
      </c>
      <c r="I16" s="10">
        <v>1831260</v>
      </c>
      <c r="J16" s="17">
        <f t="shared" si="3"/>
        <v>0.78157115865578886</v>
      </c>
      <c r="K16" s="10">
        <v>1431260</v>
      </c>
      <c r="L16" s="10">
        <v>400000</v>
      </c>
      <c r="M16" s="18">
        <f t="shared" si="4"/>
        <v>0.21842884134421109</v>
      </c>
      <c r="N16" s="18" t="str">
        <f t="shared" si="5"/>
        <v>ok</v>
      </c>
      <c r="O16" s="10">
        <v>400000</v>
      </c>
      <c r="P16" s="10">
        <v>400000</v>
      </c>
      <c r="Q16" s="10"/>
      <c r="R16" s="19" t="s">
        <v>141</v>
      </c>
    </row>
    <row r="17" spans="1:18" s="8" customFormat="1" ht="54" customHeight="1" x14ac:dyDescent="0.25">
      <c r="A17" s="12">
        <v>14</v>
      </c>
      <c r="B17" s="13">
        <v>65</v>
      </c>
      <c r="C17" s="14" t="s">
        <v>17</v>
      </c>
      <c r="D17" s="14" t="s">
        <v>11</v>
      </c>
      <c r="E17" s="15" t="s">
        <v>18</v>
      </c>
      <c r="F17" s="14" t="s">
        <v>19</v>
      </c>
      <c r="G17" s="16" t="s">
        <v>180</v>
      </c>
      <c r="H17" s="14">
        <v>41.5</v>
      </c>
      <c r="I17" s="10">
        <v>1026785</v>
      </c>
      <c r="J17" s="17">
        <f t="shared" si="3"/>
        <v>0.61053190297871507</v>
      </c>
      <c r="K17" s="10">
        <v>626885</v>
      </c>
      <c r="L17" s="10">
        <v>399900</v>
      </c>
      <c r="M17" s="18">
        <f t="shared" si="4"/>
        <v>0.38946809702128488</v>
      </c>
      <c r="N17" s="18" t="str">
        <f t="shared" si="5"/>
        <v>ok</v>
      </c>
      <c r="O17" s="10">
        <v>399900</v>
      </c>
      <c r="P17" s="10">
        <v>399900</v>
      </c>
      <c r="Q17" s="10"/>
      <c r="R17" s="19" t="s">
        <v>141</v>
      </c>
    </row>
    <row r="18" spans="1:18" s="8" customFormat="1" ht="54" customHeight="1" x14ac:dyDescent="0.25">
      <c r="A18" s="12">
        <v>15</v>
      </c>
      <c r="B18" s="13">
        <v>117</v>
      </c>
      <c r="C18" s="14" t="s">
        <v>96</v>
      </c>
      <c r="D18" s="14" t="s">
        <v>11</v>
      </c>
      <c r="E18" s="15" t="s">
        <v>97</v>
      </c>
      <c r="F18" s="14" t="s">
        <v>98</v>
      </c>
      <c r="G18" s="16" t="s">
        <v>276</v>
      </c>
      <c r="H18" s="14">
        <v>41.5</v>
      </c>
      <c r="I18" s="10">
        <v>249550</v>
      </c>
      <c r="J18" s="17">
        <f t="shared" si="3"/>
        <v>0.40292526547786017</v>
      </c>
      <c r="K18" s="10">
        <v>100550</v>
      </c>
      <c r="L18" s="10">
        <v>149000</v>
      </c>
      <c r="M18" s="18">
        <f t="shared" si="4"/>
        <v>0.59707473452213988</v>
      </c>
      <c r="N18" s="18" t="str">
        <f t="shared" si="5"/>
        <v>ok</v>
      </c>
      <c r="O18" s="10">
        <v>149000</v>
      </c>
      <c r="P18" s="10"/>
      <c r="Q18" s="10">
        <v>149000</v>
      </c>
      <c r="R18" s="19" t="s">
        <v>141</v>
      </c>
    </row>
    <row r="19" spans="1:18" s="8" customFormat="1" ht="54" customHeight="1" x14ac:dyDescent="0.25">
      <c r="A19" s="12">
        <v>16</v>
      </c>
      <c r="B19" s="13">
        <v>76</v>
      </c>
      <c r="C19" s="14" t="s">
        <v>183</v>
      </c>
      <c r="D19" s="14" t="s">
        <v>11</v>
      </c>
      <c r="E19" s="15" t="s">
        <v>202</v>
      </c>
      <c r="F19" s="14" t="s">
        <v>203</v>
      </c>
      <c r="G19" s="16" t="s">
        <v>184</v>
      </c>
      <c r="H19" s="14">
        <v>41.5</v>
      </c>
      <c r="I19" s="10">
        <v>230000</v>
      </c>
      <c r="J19" s="17">
        <f t="shared" si="3"/>
        <v>0.4</v>
      </c>
      <c r="K19" s="10">
        <v>92000</v>
      </c>
      <c r="L19" s="10">
        <v>138000</v>
      </c>
      <c r="M19" s="18">
        <f t="shared" si="4"/>
        <v>0.6</v>
      </c>
      <c r="N19" s="18" t="str">
        <f t="shared" si="5"/>
        <v>ok</v>
      </c>
      <c r="O19" s="10">
        <v>138000</v>
      </c>
      <c r="P19" s="10"/>
      <c r="Q19" s="10">
        <v>138000</v>
      </c>
      <c r="R19" s="19" t="s">
        <v>141</v>
      </c>
    </row>
    <row r="20" spans="1:18" s="8" customFormat="1" ht="54" customHeight="1" x14ac:dyDescent="0.25">
      <c r="A20" s="12">
        <v>17</v>
      </c>
      <c r="B20" s="13">
        <v>46</v>
      </c>
      <c r="C20" s="14" t="s">
        <v>199</v>
      </c>
      <c r="D20" s="14" t="s">
        <v>11</v>
      </c>
      <c r="E20" s="15" t="s">
        <v>167</v>
      </c>
      <c r="F20" s="14" t="s">
        <v>168</v>
      </c>
      <c r="G20" s="16" t="s">
        <v>169</v>
      </c>
      <c r="H20" s="14">
        <v>41</v>
      </c>
      <c r="I20" s="10">
        <v>8248700</v>
      </c>
      <c r="J20" s="17">
        <f t="shared" si="3"/>
        <v>0.95150751027434621</v>
      </c>
      <c r="K20" s="10">
        <v>7848700</v>
      </c>
      <c r="L20" s="10">
        <v>400000</v>
      </c>
      <c r="M20" s="18">
        <f t="shared" si="4"/>
        <v>4.8492489725653738E-2</v>
      </c>
      <c r="N20" s="18" t="str">
        <f t="shared" si="5"/>
        <v>ok</v>
      </c>
      <c r="O20" s="10">
        <v>400000</v>
      </c>
      <c r="P20" s="10">
        <v>400000</v>
      </c>
      <c r="Q20" s="10"/>
      <c r="R20" s="19" t="s">
        <v>141</v>
      </c>
    </row>
    <row r="21" spans="1:18" s="8" customFormat="1" ht="54" customHeight="1" x14ac:dyDescent="0.25">
      <c r="A21" s="12">
        <v>18</v>
      </c>
      <c r="B21" s="13">
        <v>77</v>
      </c>
      <c r="C21" s="14" t="s">
        <v>185</v>
      </c>
      <c r="D21" s="14" t="s">
        <v>11</v>
      </c>
      <c r="E21" s="15" t="s">
        <v>204</v>
      </c>
      <c r="F21" s="14" t="s">
        <v>205</v>
      </c>
      <c r="G21" s="16" t="s">
        <v>186</v>
      </c>
      <c r="H21" s="14">
        <v>41</v>
      </c>
      <c r="I21" s="10">
        <v>1206876</v>
      </c>
      <c r="J21" s="17">
        <f t="shared" si="3"/>
        <v>0.66856578472021977</v>
      </c>
      <c r="K21" s="10">
        <v>806876</v>
      </c>
      <c r="L21" s="10">
        <v>400000</v>
      </c>
      <c r="M21" s="18">
        <f t="shared" si="4"/>
        <v>0.33143421527978018</v>
      </c>
      <c r="N21" s="18" t="str">
        <f t="shared" si="5"/>
        <v>ok</v>
      </c>
      <c r="O21" s="10">
        <v>400000</v>
      </c>
      <c r="P21" s="10">
        <v>400000</v>
      </c>
      <c r="Q21" s="10"/>
      <c r="R21" s="19" t="s">
        <v>141</v>
      </c>
    </row>
    <row r="22" spans="1:18" s="8" customFormat="1" ht="54" customHeight="1" x14ac:dyDescent="0.25">
      <c r="A22" s="12">
        <v>19</v>
      </c>
      <c r="B22" s="13">
        <v>87</v>
      </c>
      <c r="C22" s="14" t="s">
        <v>59</v>
      </c>
      <c r="D22" s="14" t="s">
        <v>11</v>
      </c>
      <c r="E22" s="15" t="s">
        <v>76</v>
      </c>
      <c r="F22" s="14" t="s">
        <v>77</v>
      </c>
      <c r="G22" s="16" t="s">
        <v>190</v>
      </c>
      <c r="H22" s="14">
        <v>41</v>
      </c>
      <c r="I22" s="10">
        <v>697800</v>
      </c>
      <c r="J22" s="17">
        <f t="shared" si="3"/>
        <v>0.46976210948695901</v>
      </c>
      <c r="K22" s="10">
        <v>327800</v>
      </c>
      <c r="L22" s="10">
        <v>370000</v>
      </c>
      <c r="M22" s="18">
        <f t="shared" si="4"/>
        <v>0.53023789051304093</v>
      </c>
      <c r="N22" s="18" t="str">
        <f t="shared" si="5"/>
        <v>ok</v>
      </c>
      <c r="O22" s="10">
        <v>370000</v>
      </c>
      <c r="P22" s="10">
        <v>370000</v>
      </c>
      <c r="Q22" s="10"/>
      <c r="R22" s="19" t="s">
        <v>141</v>
      </c>
    </row>
    <row r="23" spans="1:18" s="8" customFormat="1" ht="54" customHeight="1" x14ac:dyDescent="0.25">
      <c r="A23" s="12">
        <v>20</v>
      </c>
      <c r="B23" s="13">
        <v>122</v>
      </c>
      <c r="C23" s="14" t="s">
        <v>53</v>
      </c>
      <c r="D23" s="14" t="s">
        <v>11</v>
      </c>
      <c r="E23" s="15" t="s">
        <v>64</v>
      </c>
      <c r="F23" s="14" t="s">
        <v>65</v>
      </c>
      <c r="G23" s="16" t="s">
        <v>245</v>
      </c>
      <c r="H23" s="14">
        <v>41</v>
      </c>
      <c r="I23" s="10">
        <v>667058</v>
      </c>
      <c r="J23" s="17">
        <f t="shared" si="3"/>
        <v>0.40035199337988603</v>
      </c>
      <c r="K23" s="10">
        <v>267058</v>
      </c>
      <c r="L23" s="10">
        <v>400000</v>
      </c>
      <c r="M23" s="18">
        <f t="shared" si="4"/>
        <v>0.59964800662011397</v>
      </c>
      <c r="N23" s="18" t="str">
        <f t="shared" si="5"/>
        <v>ok</v>
      </c>
      <c r="O23" s="10">
        <v>400000</v>
      </c>
      <c r="P23" s="10">
        <v>400000</v>
      </c>
      <c r="Q23" s="10"/>
      <c r="R23" s="19" t="s">
        <v>141</v>
      </c>
    </row>
    <row r="24" spans="1:18" s="8" customFormat="1" ht="54" customHeight="1" x14ac:dyDescent="0.25">
      <c r="A24" s="12">
        <v>21</v>
      </c>
      <c r="B24" s="13">
        <v>80</v>
      </c>
      <c r="C24" s="14" t="s">
        <v>120</v>
      </c>
      <c r="D24" s="14" t="s">
        <v>11</v>
      </c>
      <c r="E24" s="15" t="s">
        <v>121</v>
      </c>
      <c r="F24" s="14" t="s">
        <v>122</v>
      </c>
      <c r="G24" s="16" t="s">
        <v>189</v>
      </c>
      <c r="H24" s="14">
        <v>41</v>
      </c>
      <c r="I24" s="10">
        <v>549497</v>
      </c>
      <c r="J24" s="17">
        <f t="shared" si="3"/>
        <v>0.40017870889195029</v>
      </c>
      <c r="K24" s="10">
        <v>219897</v>
      </c>
      <c r="L24" s="10">
        <v>329600</v>
      </c>
      <c r="M24" s="18">
        <f t="shared" si="4"/>
        <v>0.59982129110804971</v>
      </c>
      <c r="N24" s="18" t="str">
        <f t="shared" si="5"/>
        <v>ok</v>
      </c>
      <c r="O24" s="10">
        <v>329600</v>
      </c>
      <c r="P24" s="10">
        <v>329600</v>
      </c>
      <c r="Q24" s="10"/>
      <c r="R24" s="19" t="s">
        <v>141</v>
      </c>
    </row>
    <row r="25" spans="1:18" ht="54" customHeight="1" x14ac:dyDescent="0.25">
      <c r="A25" s="12">
        <v>22</v>
      </c>
      <c r="B25" s="13">
        <v>54</v>
      </c>
      <c r="C25" s="14" t="s">
        <v>126</v>
      </c>
      <c r="D25" s="14" t="s">
        <v>11</v>
      </c>
      <c r="E25" s="15" t="s">
        <v>127</v>
      </c>
      <c r="F25" s="14" t="s">
        <v>128</v>
      </c>
      <c r="G25" s="16" t="s">
        <v>175</v>
      </c>
      <c r="H25" s="14">
        <v>40.5</v>
      </c>
      <c r="I25" s="10">
        <v>1091600</v>
      </c>
      <c r="J25" s="17">
        <f t="shared" si="3"/>
        <v>0.63356540857456944</v>
      </c>
      <c r="K25" s="10">
        <v>691600</v>
      </c>
      <c r="L25" s="10">
        <v>400000</v>
      </c>
      <c r="M25" s="18">
        <f t="shared" si="4"/>
        <v>0.36643459142543056</v>
      </c>
      <c r="N25" s="18" t="str">
        <f t="shared" si="5"/>
        <v>ok</v>
      </c>
      <c r="O25" s="10">
        <v>400000</v>
      </c>
      <c r="P25" s="10">
        <v>400000</v>
      </c>
      <c r="Q25" s="10"/>
      <c r="R25" s="19" t="s">
        <v>141</v>
      </c>
    </row>
    <row r="26" spans="1:18" ht="54" customHeight="1" x14ac:dyDescent="0.25">
      <c r="A26" s="12">
        <v>23</v>
      </c>
      <c r="B26" s="13">
        <v>149</v>
      </c>
      <c r="C26" s="14" t="s">
        <v>265</v>
      </c>
      <c r="D26" s="14" t="s">
        <v>11</v>
      </c>
      <c r="E26" s="15" t="s">
        <v>266</v>
      </c>
      <c r="F26" s="14" t="s">
        <v>267</v>
      </c>
      <c r="G26" s="16" t="s">
        <v>268</v>
      </c>
      <c r="H26" s="14">
        <v>40.5</v>
      </c>
      <c r="I26" s="10">
        <v>560000</v>
      </c>
      <c r="J26" s="17">
        <f t="shared" si="3"/>
        <v>0.6071428571428571</v>
      </c>
      <c r="K26" s="10">
        <v>340000</v>
      </c>
      <c r="L26" s="10">
        <v>220000</v>
      </c>
      <c r="M26" s="18">
        <f t="shared" si="4"/>
        <v>0.39285714285714285</v>
      </c>
      <c r="N26" s="18" t="str">
        <f t="shared" si="5"/>
        <v>ok</v>
      </c>
      <c r="O26" s="10">
        <v>220000</v>
      </c>
      <c r="P26" s="10">
        <v>220000</v>
      </c>
      <c r="Q26" s="10"/>
      <c r="R26" s="19" t="s">
        <v>141</v>
      </c>
    </row>
    <row r="27" spans="1:18" ht="54" customHeight="1" x14ac:dyDescent="0.25">
      <c r="A27" s="12">
        <v>24</v>
      </c>
      <c r="B27" s="13">
        <v>108</v>
      </c>
      <c r="C27" s="14" t="s">
        <v>132</v>
      </c>
      <c r="D27" s="14" t="s">
        <v>11</v>
      </c>
      <c r="E27" s="15" t="s">
        <v>133</v>
      </c>
      <c r="F27" s="14" t="s">
        <v>134</v>
      </c>
      <c r="G27" s="16" t="s">
        <v>223</v>
      </c>
      <c r="H27" s="14">
        <v>40.5</v>
      </c>
      <c r="I27" s="10">
        <v>727400</v>
      </c>
      <c r="J27" s="17">
        <f t="shared" si="3"/>
        <v>0.45009623315919717</v>
      </c>
      <c r="K27" s="10">
        <v>327400</v>
      </c>
      <c r="L27" s="10">
        <v>400000</v>
      </c>
      <c r="M27" s="18">
        <f t="shared" si="4"/>
        <v>0.54990376684080289</v>
      </c>
      <c r="N27" s="18" t="str">
        <f t="shared" si="5"/>
        <v>ok</v>
      </c>
      <c r="O27" s="10">
        <v>400000</v>
      </c>
      <c r="P27" s="10">
        <v>400000</v>
      </c>
      <c r="Q27" s="10"/>
      <c r="R27" s="19" t="s">
        <v>141</v>
      </c>
    </row>
    <row r="28" spans="1:18" ht="54" customHeight="1" x14ac:dyDescent="0.25">
      <c r="A28" s="12">
        <v>25</v>
      </c>
      <c r="B28" s="13">
        <v>10</v>
      </c>
      <c r="C28" s="14" t="s">
        <v>41</v>
      </c>
      <c r="D28" s="14" t="s">
        <v>11</v>
      </c>
      <c r="E28" s="15" t="s">
        <v>42</v>
      </c>
      <c r="F28" s="14" t="s">
        <v>43</v>
      </c>
      <c r="G28" s="16" t="s">
        <v>146</v>
      </c>
      <c r="H28" s="14">
        <v>40</v>
      </c>
      <c r="I28" s="10">
        <v>1680167</v>
      </c>
      <c r="J28" s="17">
        <f t="shared" si="3"/>
        <v>0.76192842735275723</v>
      </c>
      <c r="K28" s="10">
        <v>1280167</v>
      </c>
      <c r="L28" s="10">
        <v>400000</v>
      </c>
      <c r="M28" s="18">
        <f t="shared" si="4"/>
        <v>0.2380715726472428</v>
      </c>
      <c r="N28" s="18" t="str">
        <f t="shared" si="5"/>
        <v>ok</v>
      </c>
      <c r="O28" s="10">
        <v>400000</v>
      </c>
      <c r="P28" s="10">
        <v>400000</v>
      </c>
      <c r="Q28" s="10"/>
      <c r="R28" s="19" t="s">
        <v>141</v>
      </c>
    </row>
    <row r="29" spans="1:18" ht="54" customHeight="1" x14ac:dyDescent="0.25">
      <c r="A29" s="12">
        <v>26</v>
      </c>
      <c r="B29" s="13">
        <v>112</v>
      </c>
      <c r="C29" s="14" t="s">
        <v>238</v>
      </c>
      <c r="D29" s="14" t="s">
        <v>11</v>
      </c>
      <c r="E29" s="15" t="s">
        <v>239</v>
      </c>
      <c r="F29" s="14" t="s">
        <v>240</v>
      </c>
      <c r="G29" s="16" t="s">
        <v>241</v>
      </c>
      <c r="H29" s="14">
        <v>40</v>
      </c>
      <c r="I29" s="10">
        <v>1596002</v>
      </c>
      <c r="J29" s="17">
        <f t="shared" si="3"/>
        <v>0.74937374765194531</v>
      </c>
      <c r="K29" s="10">
        <v>1196002</v>
      </c>
      <c r="L29" s="10">
        <v>400000</v>
      </c>
      <c r="M29" s="18">
        <f t="shared" si="4"/>
        <v>0.25062625234805469</v>
      </c>
      <c r="N29" s="18" t="str">
        <f t="shared" si="5"/>
        <v>ok</v>
      </c>
      <c r="O29" s="10">
        <v>400000</v>
      </c>
      <c r="P29" s="10">
        <v>400000</v>
      </c>
      <c r="Q29" s="10"/>
      <c r="R29" s="19" t="s">
        <v>141</v>
      </c>
    </row>
    <row r="30" spans="1:18" ht="54" customHeight="1" x14ac:dyDescent="0.25">
      <c r="A30" s="12">
        <v>27</v>
      </c>
      <c r="B30" s="13">
        <v>98</v>
      </c>
      <c r="C30" s="14" t="s">
        <v>129</v>
      </c>
      <c r="D30" s="14" t="s">
        <v>11</v>
      </c>
      <c r="E30" s="15" t="s">
        <v>130</v>
      </c>
      <c r="F30" s="14" t="s">
        <v>131</v>
      </c>
      <c r="G30" s="16" t="s">
        <v>222</v>
      </c>
      <c r="H30" s="14">
        <v>40</v>
      </c>
      <c r="I30" s="10">
        <v>1510624</v>
      </c>
      <c r="J30" s="17">
        <f t="shared" si="3"/>
        <v>0.73520876141250235</v>
      </c>
      <c r="K30" s="10">
        <v>1110624</v>
      </c>
      <c r="L30" s="10">
        <v>400000</v>
      </c>
      <c r="M30" s="18">
        <f t="shared" si="4"/>
        <v>0.26479123858749759</v>
      </c>
      <c r="N30" s="18" t="str">
        <f t="shared" si="5"/>
        <v>ok</v>
      </c>
      <c r="O30" s="10">
        <v>400000</v>
      </c>
      <c r="P30" s="10">
        <v>400000</v>
      </c>
      <c r="Q30" s="10"/>
      <c r="R30" s="19" t="s">
        <v>141</v>
      </c>
    </row>
    <row r="31" spans="1:18" ht="54" customHeight="1" x14ac:dyDescent="0.25">
      <c r="A31" s="12">
        <v>28</v>
      </c>
      <c r="B31" s="13">
        <v>166</v>
      </c>
      <c r="C31" s="14" t="s">
        <v>58</v>
      </c>
      <c r="D31" s="14" t="s">
        <v>11</v>
      </c>
      <c r="E31" s="15" t="s">
        <v>74</v>
      </c>
      <c r="F31" s="14" t="s">
        <v>75</v>
      </c>
      <c r="G31" s="16" t="s">
        <v>273</v>
      </c>
      <c r="H31" s="14">
        <v>40</v>
      </c>
      <c r="I31" s="10">
        <v>1300000</v>
      </c>
      <c r="J31" s="17">
        <f t="shared" si="3"/>
        <v>0.69230769230769229</v>
      </c>
      <c r="K31" s="10">
        <v>900000</v>
      </c>
      <c r="L31" s="10">
        <v>400000</v>
      </c>
      <c r="M31" s="18">
        <f t="shared" si="4"/>
        <v>0.30769230769230771</v>
      </c>
      <c r="N31" s="18" t="str">
        <f t="shared" si="5"/>
        <v>ok</v>
      </c>
      <c r="O31" s="10">
        <v>400000</v>
      </c>
      <c r="P31" s="10">
        <v>400000</v>
      </c>
      <c r="Q31" s="10"/>
      <c r="R31" s="19" t="s">
        <v>141</v>
      </c>
    </row>
    <row r="32" spans="1:18" ht="54" customHeight="1" x14ac:dyDescent="0.25">
      <c r="A32" s="12">
        <v>29</v>
      </c>
      <c r="B32" s="13">
        <v>83</v>
      </c>
      <c r="C32" s="14" t="s">
        <v>60</v>
      </c>
      <c r="D32" s="14" t="s">
        <v>11</v>
      </c>
      <c r="E32" s="15" t="s">
        <v>78</v>
      </c>
      <c r="F32" s="14" t="s">
        <v>79</v>
      </c>
      <c r="G32" s="16" t="s">
        <v>193</v>
      </c>
      <c r="H32" s="14">
        <v>40</v>
      </c>
      <c r="I32" s="10">
        <v>1019200</v>
      </c>
      <c r="J32" s="17">
        <f t="shared" si="3"/>
        <v>0.60753532182103609</v>
      </c>
      <c r="K32" s="10">
        <v>619200</v>
      </c>
      <c r="L32" s="10">
        <v>400000</v>
      </c>
      <c r="M32" s="18">
        <f t="shared" si="4"/>
        <v>0.39246467817896391</v>
      </c>
      <c r="N32" s="18" t="str">
        <f t="shared" si="5"/>
        <v>ok</v>
      </c>
      <c r="O32" s="10">
        <v>400000</v>
      </c>
      <c r="P32" s="10">
        <v>400000</v>
      </c>
      <c r="Q32" s="10"/>
      <c r="R32" s="19" t="s">
        <v>141</v>
      </c>
    </row>
    <row r="33" spans="1:18" ht="54" customHeight="1" x14ac:dyDescent="0.25">
      <c r="A33" s="12">
        <v>30</v>
      </c>
      <c r="B33" s="13">
        <v>16</v>
      </c>
      <c r="C33" s="14" t="s">
        <v>108</v>
      </c>
      <c r="D33" s="14" t="s">
        <v>11</v>
      </c>
      <c r="E33" s="15" t="s">
        <v>109</v>
      </c>
      <c r="F33" s="14" t="s">
        <v>110</v>
      </c>
      <c r="G33" s="16" t="s">
        <v>149</v>
      </c>
      <c r="H33" s="14">
        <v>40</v>
      </c>
      <c r="I33" s="20">
        <v>731915.35</v>
      </c>
      <c r="J33" s="17">
        <f t="shared" si="3"/>
        <v>0.45348871286822989</v>
      </c>
      <c r="K33" s="20">
        <v>331915.34999999998</v>
      </c>
      <c r="L33" s="10">
        <v>400000</v>
      </c>
      <c r="M33" s="18">
        <f t="shared" si="4"/>
        <v>0.54651128713177011</v>
      </c>
      <c r="N33" s="18" t="str">
        <f t="shared" si="5"/>
        <v>ok</v>
      </c>
      <c r="O33" s="10">
        <v>400000</v>
      </c>
      <c r="P33" s="10">
        <v>400000</v>
      </c>
      <c r="Q33" s="10"/>
      <c r="R33" s="19" t="s">
        <v>141</v>
      </c>
    </row>
    <row r="34" spans="1:18" ht="54" customHeight="1" x14ac:dyDescent="0.25">
      <c r="A34" s="12">
        <v>31</v>
      </c>
      <c r="B34" s="13">
        <v>139</v>
      </c>
      <c r="C34" s="14" t="s">
        <v>63</v>
      </c>
      <c r="D34" s="14" t="s">
        <v>11</v>
      </c>
      <c r="E34" s="15" t="s">
        <v>84</v>
      </c>
      <c r="F34" s="14" t="s">
        <v>85</v>
      </c>
      <c r="G34" s="16" t="s">
        <v>257</v>
      </c>
      <c r="H34" s="14">
        <v>39.5</v>
      </c>
      <c r="I34" s="10">
        <v>1062845</v>
      </c>
      <c r="J34" s="17">
        <f t="shared" si="3"/>
        <v>0.62365161429935689</v>
      </c>
      <c r="K34" s="10">
        <v>662845</v>
      </c>
      <c r="L34" s="10">
        <v>400000</v>
      </c>
      <c r="M34" s="18">
        <f t="shared" si="4"/>
        <v>0.37634838570064311</v>
      </c>
      <c r="N34" s="18" t="str">
        <f t="shared" si="5"/>
        <v>ok</v>
      </c>
      <c r="O34" s="10">
        <v>400000</v>
      </c>
      <c r="P34" s="10">
        <v>400000</v>
      </c>
      <c r="Q34" s="10"/>
      <c r="R34" s="19" t="s">
        <v>141</v>
      </c>
    </row>
    <row r="35" spans="1:18" ht="54" customHeight="1" x14ac:dyDescent="0.25">
      <c r="A35" s="12">
        <v>32</v>
      </c>
      <c r="B35" s="13">
        <v>100</v>
      </c>
      <c r="C35" s="14" t="s">
        <v>47</v>
      </c>
      <c r="D35" s="14" t="s">
        <v>11</v>
      </c>
      <c r="E35" s="15" t="s">
        <v>49</v>
      </c>
      <c r="F35" s="14" t="s">
        <v>50</v>
      </c>
      <c r="G35" s="16" t="s">
        <v>224</v>
      </c>
      <c r="H35" s="14">
        <v>39.5</v>
      </c>
      <c r="I35" s="10">
        <v>1005000</v>
      </c>
      <c r="J35" s="17">
        <f t="shared" si="3"/>
        <v>0.60199004975124382</v>
      </c>
      <c r="K35" s="10">
        <v>605000</v>
      </c>
      <c r="L35" s="10">
        <v>400000</v>
      </c>
      <c r="M35" s="18">
        <f t="shared" si="4"/>
        <v>0.39800995024875624</v>
      </c>
      <c r="N35" s="18" t="str">
        <f t="shared" si="5"/>
        <v>ok</v>
      </c>
      <c r="O35" s="10">
        <v>400000</v>
      </c>
      <c r="P35" s="10">
        <v>400000</v>
      </c>
      <c r="Q35" s="10"/>
      <c r="R35" s="19" t="s">
        <v>141</v>
      </c>
    </row>
    <row r="36" spans="1:18" ht="54" customHeight="1" x14ac:dyDescent="0.25">
      <c r="A36" s="12">
        <v>33</v>
      </c>
      <c r="B36" s="13">
        <v>28</v>
      </c>
      <c r="C36" s="14" t="s">
        <v>55</v>
      </c>
      <c r="D36" s="14" t="s">
        <v>11</v>
      </c>
      <c r="E36" s="15" t="s">
        <v>68</v>
      </c>
      <c r="F36" s="14" t="s">
        <v>69</v>
      </c>
      <c r="G36" s="16" t="s">
        <v>153</v>
      </c>
      <c r="H36" s="14">
        <v>39</v>
      </c>
      <c r="I36" s="20">
        <v>1328238.3400000001</v>
      </c>
      <c r="J36" s="17">
        <f t="shared" si="3"/>
        <v>0.69884922912253833</v>
      </c>
      <c r="K36" s="20">
        <v>928238.34</v>
      </c>
      <c r="L36" s="10">
        <v>400000</v>
      </c>
      <c r="M36" s="18">
        <f t="shared" si="4"/>
        <v>0.30115077087746162</v>
      </c>
      <c r="N36" s="18" t="str">
        <f t="shared" si="5"/>
        <v>ok</v>
      </c>
      <c r="O36" s="10">
        <v>400000</v>
      </c>
      <c r="P36" s="10">
        <v>400000</v>
      </c>
      <c r="Q36" s="10"/>
      <c r="R36" s="19" t="s">
        <v>141</v>
      </c>
    </row>
    <row r="37" spans="1:18" ht="54" customHeight="1" x14ac:dyDescent="0.25">
      <c r="A37" s="12">
        <v>34</v>
      </c>
      <c r="B37" s="13">
        <v>121</v>
      </c>
      <c r="C37" s="14" t="s">
        <v>56</v>
      </c>
      <c r="D37" s="14" t="s">
        <v>11</v>
      </c>
      <c r="E37" s="15" t="s">
        <v>70</v>
      </c>
      <c r="F37" s="14" t="s">
        <v>71</v>
      </c>
      <c r="G37" s="16" t="s">
        <v>242</v>
      </c>
      <c r="H37" s="14">
        <v>39</v>
      </c>
      <c r="I37" s="20">
        <v>1222388.6100000001</v>
      </c>
      <c r="J37" s="17">
        <f t="shared" si="3"/>
        <v>0.6727718200842856</v>
      </c>
      <c r="K37" s="20">
        <v>822388.61</v>
      </c>
      <c r="L37" s="10">
        <v>400000</v>
      </c>
      <c r="M37" s="18">
        <f t="shared" si="4"/>
        <v>0.32722817991571435</v>
      </c>
      <c r="N37" s="18" t="str">
        <f t="shared" si="5"/>
        <v>ok</v>
      </c>
      <c r="O37" s="10">
        <v>400000</v>
      </c>
      <c r="P37" s="10">
        <v>400000</v>
      </c>
      <c r="Q37" s="10"/>
      <c r="R37" s="19" t="s">
        <v>141</v>
      </c>
    </row>
    <row r="38" spans="1:18" ht="54" customHeight="1" x14ac:dyDescent="0.25">
      <c r="A38" s="12">
        <v>35</v>
      </c>
      <c r="B38" s="13">
        <v>105</v>
      </c>
      <c r="C38" s="14" t="s">
        <v>61</v>
      </c>
      <c r="D38" s="14" t="s">
        <v>11</v>
      </c>
      <c r="E38" s="15" t="s">
        <v>80</v>
      </c>
      <c r="F38" s="14" t="s">
        <v>81</v>
      </c>
      <c r="G38" s="16" t="s">
        <v>229</v>
      </c>
      <c r="H38" s="14">
        <v>39</v>
      </c>
      <c r="I38" s="10">
        <v>1050144</v>
      </c>
      <c r="J38" s="17">
        <f t="shared" si="3"/>
        <v>0.61909985678154611</v>
      </c>
      <c r="K38" s="10">
        <v>650144</v>
      </c>
      <c r="L38" s="10">
        <v>400000</v>
      </c>
      <c r="M38" s="18">
        <f t="shared" si="4"/>
        <v>0.38090014321845383</v>
      </c>
      <c r="N38" s="18" t="str">
        <f t="shared" si="5"/>
        <v>ok</v>
      </c>
      <c r="O38" s="10">
        <v>400000</v>
      </c>
      <c r="P38" s="10">
        <v>400000</v>
      </c>
      <c r="Q38" s="10"/>
      <c r="R38" s="19" t="s">
        <v>141</v>
      </c>
    </row>
    <row r="39" spans="1:18" ht="54" customHeight="1" x14ac:dyDescent="0.25">
      <c r="A39" s="12">
        <v>36</v>
      </c>
      <c r="B39" s="13">
        <v>137</v>
      </c>
      <c r="C39" s="14" t="s">
        <v>93</v>
      </c>
      <c r="D39" s="14" t="s">
        <v>11</v>
      </c>
      <c r="E39" s="15" t="s">
        <v>94</v>
      </c>
      <c r="F39" s="14" t="s">
        <v>95</v>
      </c>
      <c r="G39" s="16" t="s">
        <v>255</v>
      </c>
      <c r="H39" s="14">
        <v>39</v>
      </c>
      <c r="I39" s="21">
        <v>1039337.63</v>
      </c>
      <c r="J39" s="17">
        <f t="shared" si="3"/>
        <v>0.61513949995248418</v>
      </c>
      <c r="K39" s="21">
        <v>639337.63</v>
      </c>
      <c r="L39" s="10">
        <v>400000</v>
      </c>
      <c r="M39" s="18">
        <f t="shared" si="4"/>
        <v>0.38486050004751582</v>
      </c>
      <c r="N39" s="18" t="str">
        <f t="shared" si="5"/>
        <v>ok</v>
      </c>
      <c r="O39" s="10">
        <v>400000</v>
      </c>
      <c r="P39" s="10">
        <v>400000</v>
      </c>
      <c r="Q39" s="10"/>
      <c r="R39" s="19" t="s">
        <v>141</v>
      </c>
    </row>
    <row r="40" spans="1:18" ht="54" customHeight="1" x14ac:dyDescent="0.25">
      <c r="A40" s="12">
        <v>37</v>
      </c>
      <c r="B40" s="13">
        <v>93</v>
      </c>
      <c r="C40" s="14" t="s">
        <v>197</v>
      </c>
      <c r="D40" s="14" t="s">
        <v>11</v>
      </c>
      <c r="E40" s="15" t="s">
        <v>216</v>
      </c>
      <c r="F40" s="14" t="s">
        <v>217</v>
      </c>
      <c r="G40" s="16" t="s">
        <v>215</v>
      </c>
      <c r="H40" s="14">
        <v>39</v>
      </c>
      <c r="I40" s="10">
        <v>537530</v>
      </c>
      <c r="J40" s="17">
        <f t="shared" si="3"/>
        <v>0.55016464197347126</v>
      </c>
      <c r="K40" s="10">
        <v>295730</v>
      </c>
      <c r="L40" s="10">
        <v>241800</v>
      </c>
      <c r="M40" s="18">
        <f t="shared" si="4"/>
        <v>0.44983535802652874</v>
      </c>
      <c r="N40" s="18" t="str">
        <f t="shared" si="5"/>
        <v>ok</v>
      </c>
      <c r="O40" s="10">
        <v>241800</v>
      </c>
      <c r="P40" s="10"/>
      <c r="Q40" s="10">
        <v>241800</v>
      </c>
      <c r="R40" s="19" t="s">
        <v>141</v>
      </c>
    </row>
    <row r="41" spans="1:18" ht="54" customHeight="1" x14ac:dyDescent="0.25">
      <c r="A41" s="12">
        <v>38</v>
      </c>
      <c r="B41" s="13">
        <v>107</v>
      </c>
      <c r="C41" s="14" t="s">
        <v>233</v>
      </c>
      <c r="D41" s="14" t="s">
        <v>102</v>
      </c>
      <c r="E41" s="15" t="s">
        <v>234</v>
      </c>
      <c r="F41" s="14" t="s">
        <v>235</v>
      </c>
      <c r="G41" s="16" t="s">
        <v>236</v>
      </c>
      <c r="H41" s="14">
        <v>39</v>
      </c>
      <c r="I41" s="10">
        <v>636228</v>
      </c>
      <c r="J41" s="17">
        <f t="shared" si="3"/>
        <v>0.4027298389885387</v>
      </c>
      <c r="K41" s="10">
        <v>256228</v>
      </c>
      <c r="L41" s="10">
        <v>380000</v>
      </c>
      <c r="M41" s="18">
        <f t="shared" si="4"/>
        <v>0.59727016101146135</v>
      </c>
      <c r="N41" s="18" t="str">
        <f t="shared" si="5"/>
        <v>ok</v>
      </c>
      <c r="O41" s="10">
        <v>380000</v>
      </c>
      <c r="P41" s="10">
        <v>380000</v>
      </c>
      <c r="Q41" s="10"/>
      <c r="R41" s="19" t="s">
        <v>141</v>
      </c>
    </row>
    <row r="42" spans="1:18" ht="54" customHeight="1" x14ac:dyDescent="0.25">
      <c r="A42" s="12">
        <v>39</v>
      </c>
      <c r="B42" s="13">
        <v>131</v>
      </c>
      <c r="C42" s="14" t="s">
        <v>251</v>
      </c>
      <c r="D42" s="14" t="s">
        <v>11</v>
      </c>
      <c r="E42" s="15" t="s">
        <v>252</v>
      </c>
      <c r="F42" s="14" t="s">
        <v>253</v>
      </c>
      <c r="G42" s="16" t="s">
        <v>254</v>
      </c>
      <c r="H42" s="14">
        <v>39</v>
      </c>
      <c r="I42" s="10">
        <v>559722</v>
      </c>
      <c r="J42" s="17">
        <f t="shared" si="3"/>
        <v>0.40005931516002585</v>
      </c>
      <c r="K42" s="10">
        <v>223922</v>
      </c>
      <c r="L42" s="10">
        <v>335800</v>
      </c>
      <c r="M42" s="18">
        <f t="shared" si="4"/>
        <v>0.59994068483997409</v>
      </c>
      <c r="N42" s="18" t="str">
        <f t="shared" si="5"/>
        <v>ok</v>
      </c>
      <c r="O42" s="10">
        <v>335800</v>
      </c>
      <c r="P42" s="10">
        <v>335800</v>
      </c>
      <c r="Q42" s="10"/>
      <c r="R42" s="19" t="s">
        <v>141</v>
      </c>
    </row>
    <row r="43" spans="1:18" ht="54" customHeight="1" x14ac:dyDescent="0.25">
      <c r="A43" s="12">
        <v>40</v>
      </c>
      <c r="B43" s="13">
        <v>124</v>
      </c>
      <c r="C43" s="14" t="s">
        <v>246</v>
      </c>
      <c r="D43" s="14" t="s">
        <v>102</v>
      </c>
      <c r="E43" s="15" t="s">
        <v>247</v>
      </c>
      <c r="F43" s="14" t="s">
        <v>248</v>
      </c>
      <c r="G43" s="16" t="s">
        <v>249</v>
      </c>
      <c r="H43" s="14">
        <v>38.5</v>
      </c>
      <c r="I43" s="10">
        <v>2362260</v>
      </c>
      <c r="J43" s="17">
        <f t="shared" si="3"/>
        <v>0.83067062897394872</v>
      </c>
      <c r="K43" s="10">
        <v>1962260</v>
      </c>
      <c r="L43" s="10">
        <v>400000</v>
      </c>
      <c r="M43" s="18">
        <f t="shared" si="4"/>
        <v>0.16932937102605133</v>
      </c>
      <c r="N43" s="18" t="str">
        <f t="shared" si="5"/>
        <v>ok</v>
      </c>
      <c r="O43" s="10">
        <v>400000</v>
      </c>
      <c r="P43" s="10">
        <v>400000</v>
      </c>
      <c r="Q43" s="10"/>
      <c r="R43" s="19" t="s">
        <v>141</v>
      </c>
    </row>
    <row r="44" spans="1:18" ht="54" customHeight="1" x14ac:dyDescent="0.25">
      <c r="A44" s="12">
        <v>41</v>
      </c>
      <c r="B44" s="13">
        <v>29</v>
      </c>
      <c r="C44" s="14" t="s">
        <v>90</v>
      </c>
      <c r="D44" s="14" t="s">
        <v>11</v>
      </c>
      <c r="E44" s="15" t="s">
        <v>91</v>
      </c>
      <c r="F44" s="14" t="s">
        <v>92</v>
      </c>
      <c r="G44" s="16" t="s">
        <v>154</v>
      </c>
      <c r="H44" s="14">
        <v>38.5</v>
      </c>
      <c r="I44" s="10">
        <v>1287117</v>
      </c>
      <c r="J44" s="17">
        <f t="shared" si="3"/>
        <v>0.68922794120503417</v>
      </c>
      <c r="K44" s="10">
        <v>887117</v>
      </c>
      <c r="L44" s="10">
        <v>400000</v>
      </c>
      <c r="M44" s="18">
        <f t="shared" si="4"/>
        <v>0.31077205879496578</v>
      </c>
      <c r="N44" s="18" t="str">
        <f t="shared" si="5"/>
        <v>ok</v>
      </c>
      <c r="O44" s="10">
        <v>400000</v>
      </c>
      <c r="P44" s="10">
        <v>400000</v>
      </c>
      <c r="Q44" s="10"/>
      <c r="R44" s="19" t="s">
        <v>141</v>
      </c>
    </row>
    <row r="45" spans="1:18" ht="54" customHeight="1" x14ac:dyDescent="0.25">
      <c r="A45" s="12">
        <v>42</v>
      </c>
      <c r="B45" s="13">
        <v>64</v>
      </c>
      <c r="C45" s="14" t="s">
        <v>178</v>
      </c>
      <c r="D45" s="14" t="s">
        <v>11</v>
      </c>
      <c r="E45" s="15" t="s">
        <v>201</v>
      </c>
      <c r="F45" s="14" t="s">
        <v>200</v>
      </c>
      <c r="G45" s="16" t="s">
        <v>179</v>
      </c>
      <c r="H45" s="14">
        <v>38.5</v>
      </c>
      <c r="I45" s="10">
        <v>390000</v>
      </c>
      <c r="J45" s="17">
        <f t="shared" si="3"/>
        <v>0.60256410256410253</v>
      </c>
      <c r="K45" s="10">
        <v>235000</v>
      </c>
      <c r="L45" s="10">
        <v>155000</v>
      </c>
      <c r="M45" s="18">
        <f t="shared" si="4"/>
        <v>0.39743589743589741</v>
      </c>
      <c r="N45" s="18" t="str">
        <f t="shared" si="5"/>
        <v>ok</v>
      </c>
      <c r="O45" s="10">
        <v>155000</v>
      </c>
      <c r="P45" s="10">
        <v>155000</v>
      </c>
      <c r="Q45" s="10"/>
      <c r="R45" s="19" t="s">
        <v>141</v>
      </c>
    </row>
    <row r="46" spans="1:18" ht="54" customHeight="1" x14ac:dyDescent="0.25">
      <c r="A46" s="12">
        <v>43</v>
      </c>
      <c r="B46" s="13">
        <v>95</v>
      </c>
      <c r="C46" s="14" t="s">
        <v>54</v>
      </c>
      <c r="D46" s="14" t="s">
        <v>11</v>
      </c>
      <c r="E46" s="15" t="s">
        <v>66</v>
      </c>
      <c r="F46" s="14" t="s">
        <v>67</v>
      </c>
      <c r="G46" s="16" t="s">
        <v>221</v>
      </c>
      <c r="H46" s="14">
        <v>38.5</v>
      </c>
      <c r="I46" s="10">
        <v>500000</v>
      </c>
      <c r="J46" s="17">
        <f t="shared" si="3"/>
        <v>0.55000000000000004</v>
      </c>
      <c r="K46" s="10">
        <v>275000</v>
      </c>
      <c r="L46" s="10">
        <v>225000</v>
      </c>
      <c r="M46" s="18">
        <f t="shared" si="4"/>
        <v>0.45</v>
      </c>
      <c r="N46" s="18" t="str">
        <f t="shared" si="5"/>
        <v>ok</v>
      </c>
      <c r="O46" s="10">
        <v>225000</v>
      </c>
      <c r="P46" s="10">
        <v>225000</v>
      </c>
      <c r="Q46" s="10"/>
      <c r="R46" s="19" t="s">
        <v>141</v>
      </c>
    </row>
    <row r="47" spans="1:18" ht="54" customHeight="1" x14ac:dyDescent="0.25">
      <c r="A47" s="12">
        <v>44</v>
      </c>
      <c r="B47" s="13">
        <v>82</v>
      </c>
      <c r="C47" s="14" t="s">
        <v>191</v>
      </c>
      <c r="D47" s="14" t="s">
        <v>11</v>
      </c>
      <c r="E47" s="15" t="s">
        <v>208</v>
      </c>
      <c r="F47" s="14" t="s">
        <v>209</v>
      </c>
      <c r="G47" s="16" t="s">
        <v>192</v>
      </c>
      <c r="H47" s="14">
        <v>38.5</v>
      </c>
      <c r="I47" s="10">
        <v>485134</v>
      </c>
      <c r="J47" s="17">
        <f t="shared" ref="J47:J67" si="6">K47/I47</f>
        <v>0.45025498109800594</v>
      </c>
      <c r="K47" s="10">
        <v>218434</v>
      </c>
      <c r="L47" s="10">
        <v>266700</v>
      </c>
      <c r="M47" s="18">
        <f t="shared" ref="M47:M67" si="7">L47/I47</f>
        <v>0.54974501890199412</v>
      </c>
      <c r="N47" s="18" t="str">
        <f t="shared" ref="N47:N67" si="8">IF(M47&gt;60%,"chyba","ok")</f>
        <v>ok</v>
      </c>
      <c r="O47" s="10">
        <v>266700</v>
      </c>
      <c r="P47" s="10">
        <v>266700</v>
      </c>
      <c r="Q47" s="10"/>
      <c r="R47" s="19" t="s">
        <v>141</v>
      </c>
    </row>
    <row r="48" spans="1:18" ht="54" customHeight="1" x14ac:dyDescent="0.25">
      <c r="A48" s="12">
        <v>45</v>
      </c>
      <c r="B48" s="13">
        <v>22</v>
      </c>
      <c r="C48" s="14" t="s">
        <v>151</v>
      </c>
      <c r="D48" s="14" t="s">
        <v>11</v>
      </c>
      <c r="E48" s="15" t="s">
        <v>162</v>
      </c>
      <c r="F48" s="14" t="s">
        <v>163</v>
      </c>
      <c r="G48" s="16" t="s">
        <v>152</v>
      </c>
      <c r="H48" s="14">
        <v>38</v>
      </c>
      <c r="I48" s="10">
        <v>2056395</v>
      </c>
      <c r="J48" s="17">
        <f t="shared" si="6"/>
        <v>0.80548484119052999</v>
      </c>
      <c r="K48" s="10">
        <v>1656395</v>
      </c>
      <c r="L48" s="10">
        <v>400000</v>
      </c>
      <c r="M48" s="18">
        <f t="shared" si="7"/>
        <v>0.19451515880946996</v>
      </c>
      <c r="N48" s="18" t="str">
        <f t="shared" si="8"/>
        <v>ok</v>
      </c>
      <c r="O48" s="10">
        <v>400000</v>
      </c>
      <c r="P48" s="10">
        <v>400000</v>
      </c>
      <c r="Q48" s="10"/>
      <c r="R48" s="19" t="s">
        <v>141</v>
      </c>
    </row>
    <row r="49" spans="1:18" ht="54" customHeight="1" x14ac:dyDescent="0.25">
      <c r="A49" s="12">
        <v>46</v>
      </c>
      <c r="B49" s="13">
        <v>143</v>
      </c>
      <c r="C49" s="14" t="s">
        <v>114</v>
      </c>
      <c r="D49" s="14" t="s">
        <v>11</v>
      </c>
      <c r="E49" s="15" t="s">
        <v>115</v>
      </c>
      <c r="F49" s="14" t="s">
        <v>116</v>
      </c>
      <c r="G49" s="16" t="s">
        <v>262</v>
      </c>
      <c r="H49" s="14">
        <v>38</v>
      </c>
      <c r="I49" s="10">
        <v>1301800</v>
      </c>
      <c r="J49" s="17">
        <f t="shared" si="6"/>
        <v>0.69273313873098785</v>
      </c>
      <c r="K49" s="10">
        <v>901800</v>
      </c>
      <c r="L49" s="10">
        <v>400000</v>
      </c>
      <c r="M49" s="18">
        <f t="shared" si="7"/>
        <v>0.30726686126901215</v>
      </c>
      <c r="N49" s="18" t="str">
        <f t="shared" si="8"/>
        <v>ok</v>
      </c>
      <c r="O49" s="10">
        <v>400000</v>
      </c>
      <c r="P49" s="10">
        <v>400000</v>
      </c>
      <c r="Q49" s="10"/>
      <c r="R49" s="19" t="s">
        <v>141</v>
      </c>
    </row>
    <row r="50" spans="1:18" ht="54" customHeight="1" x14ac:dyDescent="0.25">
      <c r="A50" s="12">
        <v>47</v>
      </c>
      <c r="B50" s="13">
        <v>20</v>
      </c>
      <c r="C50" s="14" t="s">
        <v>48</v>
      </c>
      <c r="D50" s="14" t="s">
        <v>11</v>
      </c>
      <c r="E50" s="15" t="s">
        <v>51</v>
      </c>
      <c r="F50" s="14" t="s">
        <v>52</v>
      </c>
      <c r="G50" s="16" t="s">
        <v>150</v>
      </c>
      <c r="H50" s="14">
        <v>38</v>
      </c>
      <c r="I50" s="20">
        <v>919841.37</v>
      </c>
      <c r="J50" s="17">
        <f t="shared" si="6"/>
        <v>0.5651424114573147</v>
      </c>
      <c r="K50" s="20">
        <v>519841.37</v>
      </c>
      <c r="L50" s="10">
        <v>400000</v>
      </c>
      <c r="M50" s="18">
        <f t="shared" si="7"/>
        <v>0.43485758854268536</v>
      </c>
      <c r="N50" s="18" t="str">
        <f t="shared" si="8"/>
        <v>ok</v>
      </c>
      <c r="O50" s="10">
        <v>400000</v>
      </c>
      <c r="P50" s="10">
        <v>400000</v>
      </c>
      <c r="Q50" s="10"/>
      <c r="R50" s="19" t="s">
        <v>141</v>
      </c>
    </row>
    <row r="51" spans="1:18" ht="54" customHeight="1" x14ac:dyDescent="0.25">
      <c r="A51" s="12">
        <v>48</v>
      </c>
      <c r="B51" s="13">
        <v>55</v>
      </c>
      <c r="C51" s="14" t="s">
        <v>34</v>
      </c>
      <c r="D51" s="14" t="s">
        <v>11</v>
      </c>
      <c r="E51" s="15" t="s">
        <v>99</v>
      </c>
      <c r="F51" s="14" t="s">
        <v>100</v>
      </c>
      <c r="G51" s="16" t="s">
        <v>176</v>
      </c>
      <c r="H51" s="14">
        <v>38</v>
      </c>
      <c r="I51" s="10">
        <v>808550</v>
      </c>
      <c r="J51" s="17">
        <f t="shared" si="6"/>
        <v>0.50528724259476843</v>
      </c>
      <c r="K51" s="10">
        <v>408550</v>
      </c>
      <c r="L51" s="10">
        <v>400000</v>
      </c>
      <c r="M51" s="18">
        <f t="shared" si="7"/>
        <v>0.49471275740523157</v>
      </c>
      <c r="N51" s="18" t="str">
        <f t="shared" si="8"/>
        <v>ok</v>
      </c>
      <c r="O51" s="10">
        <v>400000</v>
      </c>
      <c r="P51" s="10">
        <v>400000</v>
      </c>
      <c r="Q51" s="10"/>
      <c r="R51" s="19" t="s">
        <v>141</v>
      </c>
    </row>
    <row r="52" spans="1:18" ht="54" customHeight="1" x14ac:dyDescent="0.25">
      <c r="A52" s="12">
        <v>49</v>
      </c>
      <c r="B52" s="13">
        <v>106</v>
      </c>
      <c r="C52" s="14" t="s">
        <v>230</v>
      </c>
      <c r="D52" s="14" t="s">
        <v>11</v>
      </c>
      <c r="E52" s="15" t="s">
        <v>231</v>
      </c>
      <c r="F52" s="14" t="s">
        <v>232</v>
      </c>
      <c r="G52" s="16" t="s">
        <v>275</v>
      </c>
      <c r="H52" s="14">
        <v>38</v>
      </c>
      <c r="I52" s="20">
        <v>762344.1</v>
      </c>
      <c r="J52" s="17">
        <f t="shared" si="6"/>
        <v>0.47530255694246204</v>
      </c>
      <c r="K52" s="20">
        <v>362344.1</v>
      </c>
      <c r="L52" s="10">
        <v>400000</v>
      </c>
      <c r="M52" s="18">
        <f t="shared" si="7"/>
        <v>0.52469744305753796</v>
      </c>
      <c r="N52" s="18" t="str">
        <f t="shared" si="8"/>
        <v>ok</v>
      </c>
      <c r="O52" s="10">
        <v>400000</v>
      </c>
      <c r="P52" s="10">
        <v>400000</v>
      </c>
      <c r="Q52" s="10"/>
      <c r="R52" s="19" t="s">
        <v>141</v>
      </c>
    </row>
    <row r="53" spans="1:18" ht="54" customHeight="1" x14ac:dyDescent="0.25">
      <c r="A53" s="12">
        <v>50</v>
      </c>
      <c r="B53" s="13">
        <v>167</v>
      </c>
      <c r="C53" s="14" t="s">
        <v>138</v>
      </c>
      <c r="D53" s="14" t="s">
        <v>11</v>
      </c>
      <c r="E53" s="15" t="s">
        <v>139</v>
      </c>
      <c r="F53" s="14" t="s">
        <v>140</v>
      </c>
      <c r="G53" s="16" t="s">
        <v>274</v>
      </c>
      <c r="H53" s="14">
        <v>38</v>
      </c>
      <c r="I53" s="10">
        <v>650000</v>
      </c>
      <c r="J53" s="17">
        <f t="shared" si="6"/>
        <v>0.4</v>
      </c>
      <c r="K53" s="10">
        <v>260000</v>
      </c>
      <c r="L53" s="10">
        <v>390000</v>
      </c>
      <c r="M53" s="18">
        <f t="shared" si="7"/>
        <v>0.6</v>
      </c>
      <c r="N53" s="18" t="str">
        <f t="shared" si="8"/>
        <v>ok</v>
      </c>
      <c r="O53" s="10">
        <v>390000</v>
      </c>
      <c r="P53" s="10">
        <v>390000</v>
      </c>
      <c r="Q53" s="10"/>
      <c r="R53" s="19" t="s">
        <v>141</v>
      </c>
    </row>
    <row r="54" spans="1:18" ht="54" customHeight="1" x14ac:dyDescent="0.25">
      <c r="A54" s="12">
        <v>51</v>
      </c>
      <c r="B54" s="13">
        <v>73</v>
      </c>
      <c r="C54" s="14" t="s">
        <v>111</v>
      </c>
      <c r="D54" s="14" t="s">
        <v>11</v>
      </c>
      <c r="E54" s="15" t="s">
        <v>112</v>
      </c>
      <c r="F54" s="14" t="s">
        <v>113</v>
      </c>
      <c r="G54" s="16" t="s">
        <v>182</v>
      </c>
      <c r="H54" s="14">
        <v>37.5</v>
      </c>
      <c r="I54" s="10">
        <v>500000</v>
      </c>
      <c r="J54" s="17">
        <f t="shared" si="6"/>
        <v>0.6</v>
      </c>
      <c r="K54" s="10">
        <v>300000</v>
      </c>
      <c r="L54" s="10">
        <v>200000</v>
      </c>
      <c r="M54" s="18">
        <f t="shared" si="7"/>
        <v>0.4</v>
      </c>
      <c r="N54" s="18" t="str">
        <f t="shared" si="8"/>
        <v>ok</v>
      </c>
      <c r="O54" s="10">
        <v>200000</v>
      </c>
      <c r="P54" s="10"/>
      <c r="Q54" s="10">
        <v>200000</v>
      </c>
      <c r="R54" s="19" t="s">
        <v>141</v>
      </c>
    </row>
    <row r="55" spans="1:18" ht="54" customHeight="1" x14ac:dyDescent="0.25">
      <c r="A55" s="12">
        <v>52</v>
      </c>
      <c r="B55" s="13">
        <v>157</v>
      </c>
      <c r="C55" s="14" t="s">
        <v>269</v>
      </c>
      <c r="D55" s="14" t="s">
        <v>11</v>
      </c>
      <c r="E55" s="15" t="s">
        <v>270</v>
      </c>
      <c r="F55" s="14" t="s">
        <v>271</v>
      </c>
      <c r="G55" s="16" t="s">
        <v>272</v>
      </c>
      <c r="H55" s="14">
        <v>37.5</v>
      </c>
      <c r="I55" s="10">
        <v>750000</v>
      </c>
      <c r="J55" s="17">
        <f t="shared" si="6"/>
        <v>0.55000000000000004</v>
      </c>
      <c r="K55" s="10">
        <v>412500</v>
      </c>
      <c r="L55" s="10">
        <v>337500</v>
      </c>
      <c r="M55" s="18">
        <f t="shared" si="7"/>
        <v>0.45</v>
      </c>
      <c r="N55" s="18" t="str">
        <f t="shared" si="8"/>
        <v>ok</v>
      </c>
      <c r="O55" s="10">
        <v>337500</v>
      </c>
      <c r="P55" s="10">
        <v>337500</v>
      </c>
      <c r="Q55" s="10"/>
      <c r="R55" s="19" t="s">
        <v>141</v>
      </c>
    </row>
    <row r="56" spans="1:18" ht="54" customHeight="1" x14ac:dyDescent="0.25">
      <c r="A56" s="12">
        <v>53</v>
      </c>
      <c r="B56" s="13">
        <v>101</v>
      </c>
      <c r="C56" s="14" t="s">
        <v>225</v>
      </c>
      <c r="D56" s="14" t="s">
        <v>102</v>
      </c>
      <c r="E56" s="15" t="s">
        <v>226</v>
      </c>
      <c r="F56" s="14" t="s">
        <v>227</v>
      </c>
      <c r="G56" s="16" t="s">
        <v>228</v>
      </c>
      <c r="H56" s="14">
        <v>37.5</v>
      </c>
      <c r="I56" s="10">
        <v>823390</v>
      </c>
      <c r="J56" s="17">
        <f t="shared" si="6"/>
        <v>0.51420347587413007</v>
      </c>
      <c r="K56" s="10">
        <v>423390</v>
      </c>
      <c r="L56" s="10">
        <v>400000</v>
      </c>
      <c r="M56" s="18">
        <f t="shared" si="7"/>
        <v>0.48579652412586988</v>
      </c>
      <c r="N56" s="18" t="str">
        <f t="shared" si="8"/>
        <v>ok</v>
      </c>
      <c r="O56" s="10">
        <v>400000</v>
      </c>
      <c r="P56" s="10">
        <v>400000</v>
      </c>
      <c r="Q56" s="10"/>
      <c r="R56" s="19" t="s">
        <v>141</v>
      </c>
    </row>
    <row r="57" spans="1:18" ht="54" customHeight="1" x14ac:dyDescent="0.25">
      <c r="A57" s="12">
        <v>54</v>
      </c>
      <c r="B57" s="13">
        <v>45</v>
      </c>
      <c r="C57" s="14" t="s">
        <v>105</v>
      </c>
      <c r="D57" s="14" t="s">
        <v>11</v>
      </c>
      <c r="E57" s="15" t="s">
        <v>106</v>
      </c>
      <c r="F57" s="14" t="s">
        <v>107</v>
      </c>
      <c r="G57" s="16" t="s">
        <v>170</v>
      </c>
      <c r="H57" s="14">
        <v>37</v>
      </c>
      <c r="I57" s="10">
        <v>840000</v>
      </c>
      <c r="J57" s="17">
        <f t="shared" si="6"/>
        <v>0.52380952380952384</v>
      </c>
      <c r="K57" s="10">
        <v>440000</v>
      </c>
      <c r="L57" s="10">
        <v>400000</v>
      </c>
      <c r="M57" s="18">
        <f t="shared" si="7"/>
        <v>0.47619047619047616</v>
      </c>
      <c r="N57" s="18" t="str">
        <f t="shared" si="8"/>
        <v>ok</v>
      </c>
      <c r="O57" s="10">
        <v>400000</v>
      </c>
      <c r="P57" s="10">
        <v>400000</v>
      </c>
      <c r="Q57" s="10"/>
      <c r="R57" s="19" t="s">
        <v>141</v>
      </c>
    </row>
    <row r="58" spans="1:18" ht="54" customHeight="1" x14ac:dyDescent="0.25">
      <c r="A58" s="12">
        <v>55</v>
      </c>
      <c r="B58" s="13">
        <v>116</v>
      </c>
      <c r="C58" s="14" t="s">
        <v>123</v>
      </c>
      <c r="D58" s="14" t="s">
        <v>11</v>
      </c>
      <c r="E58" s="15" t="s">
        <v>124</v>
      </c>
      <c r="F58" s="14" t="s">
        <v>125</v>
      </c>
      <c r="G58" s="16" t="s">
        <v>174</v>
      </c>
      <c r="H58" s="14">
        <v>37</v>
      </c>
      <c r="I58" s="10">
        <v>800000</v>
      </c>
      <c r="J58" s="17">
        <f t="shared" si="6"/>
        <v>0.5</v>
      </c>
      <c r="K58" s="10">
        <v>400000</v>
      </c>
      <c r="L58" s="10">
        <v>400000</v>
      </c>
      <c r="M58" s="18">
        <f t="shared" si="7"/>
        <v>0.5</v>
      </c>
      <c r="N58" s="18" t="str">
        <f t="shared" si="8"/>
        <v>ok</v>
      </c>
      <c r="O58" s="10">
        <v>400000</v>
      </c>
      <c r="P58" s="10">
        <v>400000</v>
      </c>
      <c r="Q58" s="10"/>
      <c r="R58" s="19" t="s">
        <v>141</v>
      </c>
    </row>
    <row r="59" spans="1:18" ht="54" customHeight="1" x14ac:dyDescent="0.25">
      <c r="A59" s="12">
        <v>56</v>
      </c>
      <c r="B59" s="13">
        <v>92</v>
      </c>
      <c r="C59" s="14" t="s">
        <v>198</v>
      </c>
      <c r="D59" s="14" t="s">
        <v>11</v>
      </c>
      <c r="E59" s="15" t="s">
        <v>213</v>
      </c>
      <c r="F59" s="14" t="s">
        <v>214</v>
      </c>
      <c r="G59" s="16" t="s">
        <v>212</v>
      </c>
      <c r="H59" s="14">
        <v>37</v>
      </c>
      <c r="I59" s="10">
        <v>295000</v>
      </c>
      <c r="J59" s="17">
        <f t="shared" si="6"/>
        <v>0.4</v>
      </c>
      <c r="K59" s="10">
        <v>118000</v>
      </c>
      <c r="L59" s="10">
        <v>177000</v>
      </c>
      <c r="M59" s="18">
        <f t="shared" si="7"/>
        <v>0.6</v>
      </c>
      <c r="N59" s="18" t="str">
        <f t="shared" si="8"/>
        <v>ok</v>
      </c>
      <c r="O59" s="10">
        <v>177000</v>
      </c>
      <c r="P59" s="10">
        <v>177000</v>
      </c>
      <c r="Q59" s="10"/>
      <c r="R59" s="19" t="s">
        <v>141</v>
      </c>
    </row>
    <row r="60" spans="1:18" ht="54" customHeight="1" x14ac:dyDescent="0.25">
      <c r="A60" s="12">
        <v>57</v>
      </c>
      <c r="B60" s="13">
        <v>148</v>
      </c>
      <c r="C60" s="14" t="s">
        <v>117</v>
      </c>
      <c r="D60" s="14" t="s">
        <v>11</v>
      </c>
      <c r="E60" s="15" t="s">
        <v>118</v>
      </c>
      <c r="F60" s="14" t="s">
        <v>119</v>
      </c>
      <c r="G60" s="16" t="s">
        <v>264</v>
      </c>
      <c r="H60" s="14">
        <v>36.5</v>
      </c>
      <c r="I60" s="10">
        <v>861100</v>
      </c>
      <c r="J60" s="17">
        <f t="shared" si="6"/>
        <v>0.70967367320868657</v>
      </c>
      <c r="K60" s="10">
        <v>611100</v>
      </c>
      <c r="L60" s="10">
        <v>250000</v>
      </c>
      <c r="M60" s="18">
        <f t="shared" si="7"/>
        <v>0.29032632679131343</v>
      </c>
      <c r="N60" s="18" t="str">
        <f t="shared" si="8"/>
        <v>ok</v>
      </c>
      <c r="O60" s="10">
        <v>250000</v>
      </c>
      <c r="P60" s="10"/>
      <c r="Q60" s="10">
        <v>250000</v>
      </c>
      <c r="R60" s="19" t="s">
        <v>141</v>
      </c>
    </row>
    <row r="61" spans="1:18" ht="54" customHeight="1" x14ac:dyDescent="0.25">
      <c r="A61" s="12">
        <v>58</v>
      </c>
      <c r="B61" s="13">
        <v>145</v>
      </c>
      <c r="C61" s="14" t="s">
        <v>62</v>
      </c>
      <c r="D61" s="14" t="s">
        <v>11</v>
      </c>
      <c r="E61" s="15" t="s">
        <v>82</v>
      </c>
      <c r="F61" s="14" t="s">
        <v>83</v>
      </c>
      <c r="G61" s="16" t="s">
        <v>263</v>
      </c>
      <c r="H61" s="14">
        <v>36.5</v>
      </c>
      <c r="I61" s="10">
        <v>934800</v>
      </c>
      <c r="J61" s="17">
        <f t="shared" si="6"/>
        <v>0.57210098416773636</v>
      </c>
      <c r="K61" s="10">
        <v>534800</v>
      </c>
      <c r="L61" s="10">
        <v>400000</v>
      </c>
      <c r="M61" s="18">
        <f t="shared" si="7"/>
        <v>0.42789901583226359</v>
      </c>
      <c r="N61" s="18" t="str">
        <f t="shared" si="8"/>
        <v>ok</v>
      </c>
      <c r="O61" s="10">
        <v>400000</v>
      </c>
      <c r="P61" s="10">
        <v>400000</v>
      </c>
      <c r="Q61" s="10"/>
      <c r="R61" s="19" t="s">
        <v>141</v>
      </c>
    </row>
    <row r="62" spans="1:18" ht="54" customHeight="1" x14ac:dyDescent="0.25">
      <c r="A62" s="12">
        <v>59</v>
      </c>
      <c r="B62" s="13">
        <v>141</v>
      </c>
      <c r="C62" s="14" t="s">
        <v>258</v>
      </c>
      <c r="D62" s="14" t="s">
        <v>11</v>
      </c>
      <c r="E62" s="15" t="s">
        <v>259</v>
      </c>
      <c r="F62" s="14" t="s">
        <v>260</v>
      </c>
      <c r="G62" s="16" t="s">
        <v>261</v>
      </c>
      <c r="H62" s="14">
        <v>36.5</v>
      </c>
      <c r="I62" s="10">
        <v>930000</v>
      </c>
      <c r="J62" s="17">
        <f t="shared" si="6"/>
        <v>0.56989247311827962</v>
      </c>
      <c r="K62" s="10">
        <v>530000</v>
      </c>
      <c r="L62" s="10">
        <v>400000</v>
      </c>
      <c r="M62" s="18">
        <f t="shared" si="7"/>
        <v>0.43010752688172044</v>
      </c>
      <c r="N62" s="18" t="str">
        <f t="shared" si="8"/>
        <v>ok</v>
      </c>
      <c r="O62" s="10">
        <v>400000</v>
      </c>
      <c r="P62" s="10">
        <v>400000</v>
      </c>
      <c r="Q62" s="10"/>
      <c r="R62" s="19" t="s">
        <v>141</v>
      </c>
    </row>
    <row r="63" spans="1:18" ht="54" customHeight="1" x14ac:dyDescent="0.25">
      <c r="A63" s="12">
        <v>60</v>
      </c>
      <c r="B63" s="13">
        <v>6</v>
      </c>
      <c r="C63" s="14" t="s">
        <v>142</v>
      </c>
      <c r="D63" s="14" t="s">
        <v>11</v>
      </c>
      <c r="E63" s="15" t="s">
        <v>159</v>
      </c>
      <c r="F63" s="14" t="s">
        <v>158</v>
      </c>
      <c r="G63" s="16" t="s">
        <v>143</v>
      </c>
      <c r="H63" s="14">
        <v>36.5</v>
      </c>
      <c r="I63" s="10">
        <v>753744</v>
      </c>
      <c r="J63" s="17">
        <f t="shared" si="6"/>
        <v>0.46931584198348508</v>
      </c>
      <c r="K63" s="10">
        <v>353744</v>
      </c>
      <c r="L63" s="10">
        <v>400000</v>
      </c>
      <c r="M63" s="18">
        <f t="shared" si="7"/>
        <v>0.53068415801651492</v>
      </c>
      <c r="N63" s="18" t="str">
        <f t="shared" si="8"/>
        <v>ok</v>
      </c>
      <c r="O63" s="10">
        <v>400000</v>
      </c>
      <c r="P63" s="10">
        <v>400000</v>
      </c>
      <c r="Q63" s="10"/>
      <c r="R63" s="19" t="s">
        <v>141</v>
      </c>
    </row>
    <row r="64" spans="1:18" ht="54" customHeight="1" x14ac:dyDescent="0.25">
      <c r="A64" s="12">
        <v>61</v>
      </c>
      <c r="B64" s="13">
        <v>90</v>
      </c>
      <c r="C64" s="14" t="s">
        <v>195</v>
      </c>
      <c r="D64" s="14" t="s">
        <v>11</v>
      </c>
      <c r="E64" s="15" t="s">
        <v>210</v>
      </c>
      <c r="F64" s="14" t="s">
        <v>211</v>
      </c>
      <c r="G64" s="16" t="s">
        <v>196</v>
      </c>
      <c r="H64" s="14">
        <v>36.5</v>
      </c>
      <c r="I64" s="10">
        <v>398002</v>
      </c>
      <c r="J64" s="17">
        <f t="shared" si="6"/>
        <v>0.40000301506022584</v>
      </c>
      <c r="K64" s="10">
        <v>159202</v>
      </c>
      <c r="L64" s="10">
        <v>238800</v>
      </c>
      <c r="M64" s="18">
        <f t="shared" si="7"/>
        <v>0.59999698493977416</v>
      </c>
      <c r="N64" s="18" t="str">
        <f t="shared" si="8"/>
        <v>ok</v>
      </c>
      <c r="O64" s="10">
        <v>238800</v>
      </c>
      <c r="P64" s="10"/>
      <c r="Q64" s="10">
        <v>238800</v>
      </c>
      <c r="R64" s="19" t="s">
        <v>141</v>
      </c>
    </row>
    <row r="65" spans="1:18" ht="54" customHeight="1" x14ac:dyDescent="0.25">
      <c r="A65" s="12">
        <v>62</v>
      </c>
      <c r="B65" s="13">
        <v>44</v>
      </c>
      <c r="C65" s="14" t="s">
        <v>166</v>
      </c>
      <c r="D65" s="14" t="s">
        <v>11</v>
      </c>
      <c r="E65" s="15" t="s">
        <v>171</v>
      </c>
      <c r="F65" s="14" t="s">
        <v>173</v>
      </c>
      <c r="G65" s="16" t="s">
        <v>172</v>
      </c>
      <c r="H65" s="14">
        <v>36</v>
      </c>
      <c r="I65" s="10">
        <v>1188115</v>
      </c>
      <c r="J65" s="17">
        <f t="shared" si="6"/>
        <v>0.78958265824436191</v>
      </c>
      <c r="K65" s="10">
        <v>938115</v>
      </c>
      <c r="L65" s="10">
        <v>250000</v>
      </c>
      <c r="M65" s="18">
        <f t="shared" si="7"/>
        <v>0.21041734175563814</v>
      </c>
      <c r="N65" s="18" t="str">
        <f t="shared" si="8"/>
        <v>ok</v>
      </c>
      <c r="O65" s="10">
        <v>250000</v>
      </c>
      <c r="P65" s="10"/>
      <c r="Q65" s="10">
        <v>250000</v>
      </c>
      <c r="R65" s="19" t="s">
        <v>141</v>
      </c>
    </row>
    <row r="66" spans="1:18" ht="54" customHeight="1" x14ac:dyDescent="0.25">
      <c r="A66" s="12">
        <v>63</v>
      </c>
      <c r="B66" s="13">
        <v>115</v>
      </c>
      <c r="C66" s="14" t="s">
        <v>35</v>
      </c>
      <c r="D66" s="14" t="s">
        <v>11</v>
      </c>
      <c r="E66" s="15" t="s">
        <v>36</v>
      </c>
      <c r="F66" s="14" t="s">
        <v>37</v>
      </c>
      <c r="G66" s="16" t="s">
        <v>243</v>
      </c>
      <c r="H66" s="14">
        <v>36</v>
      </c>
      <c r="I66" s="10">
        <v>1841389</v>
      </c>
      <c r="J66" s="17">
        <f t="shared" si="6"/>
        <v>0.78277267866811417</v>
      </c>
      <c r="K66" s="10">
        <v>1441389</v>
      </c>
      <c r="L66" s="10">
        <v>400000</v>
      </c>
      <c r="M66" s="18">
        <f t="shared" si="7"/>
        <v>0.21722732133188588</v>
      </c>
      <c r="N66" s="18" t="str">
        <f t="shared" si="8"/>
        <v>ok</v>
      </c>
      <c r="O66" s="10">
        <v>400000</v>
      </c>
      <c r="P66" s="10">
        <v>400000</v>
      </c>
      <c r="Q66" s="10"/>
      <c r="R66" s="19" t="s">
        <v>141</v>
      </c>
    </row>
    <row r="67" spans="1:18" ht="54" customHeight="1" x14ac:dyDescent="0.25">
      <c r="A67" s="12">
        <v>64</v>
      </c>
      <c r="B67" s="13">
        <v>79</v>
      </c>
      <c r="C67" s="14" t="s">
        <v>187</v>
      </c>
      <c r="D67" s="14" t="s">
        <v>11</v>
      </c>
      <c r="E67" s="15" t="s">
        <v>206</v>
      </c>
      <c r="F67" s="14" t="s">
        <v>207</v>
      </c>
      <c r="G67" s="16" t="s">
        <v>188</v>
      </c>
      <c r="H67" s="14">
        <v>36</v>
      </c>
      <c r="I67" s="10">
        <v>1199890</v>
      </c>
      <c r="J67" s="17">
        <f t="shared" si="6"/>
        <v>0.66663610830992837</v>
      </c>
      <c r="K67" s="10">
        <v>799890</v>
      </c>
      <c r="L67" s="10">
        <v>400000</v>
      </c>
      <c r="M67" s="18">
        <f t="shared" si="7"/>
        <v>0.33336389169007158</v>
      </c>
      <c r="N67" s="18" t="str">
        <f t="shared" si="8"/>
        <v>ok</v>
      </c>
      <c r="O67" s="10">
        <v>400000</v>
      </c>
      <c r="P67" s="10">
        <v>400000</v>
      </c>
      <c r="Q67" s="10"/>
      <c r="R67" s="19" t="s">
        <v>141</v>
      </c>
    </row>
    <row r="68" spans="1:18" ht="35.1" customHeight="1" x14ac:dyDescent="0.25">
      <c r="G68" s="23" t="s">
        <v>20</v>
      </c>
      <c r="H68" s="24"/>
      <c r="I68" s="25">
        <f>SUM(I4:I67)</f>
        <v>72093991.400000006</v>
      </c>
      <c r="J68" s="24"/>
      <c r="K68" s="25">
        <f>SUM(K4:K67)</f>
        <v>49124891.399999999</v>
      </c>
      <c r="L68" s="26">
        <f>SUM(L4:L67)</f>
        <v>22969100</v>
      </c>
      <c r="M68" s="27"/>
      <c r="N68" s="28"/>
      <c r="O68" s="26">
        <f>SUM(O4:O67)</f>
        <v>22969100</v>
      </c>
      <c r="P68" s="26">
        <f>SUM(P4:P67)</f>
        <v>21501500</v>
      </c>
      <c r="Q68" s="26">
        <f>SUM(Q4:Q67)</f>
        <v>1467600</v>
      </c>
      <c r="R68" s="22"/>
    </row>
  </sheetData>
  <autoFilter ref="A3:R68" xr:uid="{697901EF-A53C-4A84-B779-73F45EF59250}">
    <sortState xmlns:xlrd2="http://schemas.microsoft.com/office/spreadsheetml/2017/richdata2" ref="A4:R68">
      <sortCondition ref="B4:B68"/>
    </sortState>
  </autoFilter>
  <pageMargins left="0.70866141732283472" right="0.70866141732283472" top="0.78740157480314965" bottom="0.78740157480314965" header="0.31496062992125984" footer="0.31496062992125984"/>
  <pageSetup paperSize="8" scale="4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DT1</vt:lpstr>
    </vt:vector>
  </TitlesOfParts>
  <Company>KUMSK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Bartošková Jana</dc:creator>
  <cp:lastModifiedBy>Bartošková Jana</cp:lastModifiedBy>
  <cp:lastPrinted>2020-01-30T09:13:19Z</cp:lastPrinted>
  <dcterms:created xsi:type="dcterms:W3CDTF">2015-05-12T05:59:26Z</dcterms:created>
  <dcterms:modified xsi:type="dcterms:W3CDTF">2022-02-15T12:52:25Z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3ff9749-f68b-40ec-aa05-229831920469_Enabled">
    <vt:lpwstr>true</vt:lpwstr>
  </property>
  <property fmtid="{D5CDD505-2E9C-101B-9397-08002B2CF9AE}" pid="3" name="MSIP_Label_63ff9749-f68b-40ec-aa05-229831920469_SetDate">
    <vt:lpwstr>2022-01-03T12:31:54Z</vt:lpwstr>
  </property>
  <property fmtid="{D5CDD505-2E9C-101B-9397-08002B2CF9AE}" pid="4" name="MSIP_Label_63ff9749-f68b-40ec-aa05-229831920469_Method">
    <vt:lpwstr>Standard</vt:lpwstr>
  </property>
  <property fmtid="{D5CDD505-2E9C-101B-9397-08002B2CF9AE}" pid="5" name="MSIP_Label_63ff9749-f68b-40ec-aa05-229831920469_Name">
    <vt:lpwstr>Neveřejná informace</vt:lpwstr>
  </property>
  <property fmtid="{D5CDD505-2E9C-101B-9397-08002B2CF9AE}" pid="6" name="MSIP_Label_63ff9749-f68b-40ec-aa05-229831920469_SiteId">
    <vt:lpwstr>39f24d0b-aa30-4551-8e81-43c77cf1000e</vt:lpwstr>
  </property>
  <property fmtid="{D5CDD505-2E9C-101B-9397-08002B2CF9AE}" pid="7" name="MSIP_Label_63ff9749-f68b-40ec-aa05-229831920469_ActionId">
    <vt:lpwstr>34a5de22-a146-4a6a-8dd0-195961c38cd3</vt:lpwstr>
  </property>
  <property fmtid="{D5CDD505-2E9C-101B-9397-08002B2CF9AE}" pid="8" name="MSIP_Label_63ff9749-f68b-40ec-aa05-229831920469_ContentBits">
    <vt:lpwstr>2</vt:lpwstr>
  </property>
</Properties>
</file>