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2/Vyhodnocení/RK/"/>
    </mc:Choice>
  </mc:AlternateContent>
  <xr:revisionPtr revIDLastSave="1881" documentId="6_{EB9C9652-8289-4BCD-A941-1DD8F938C31F}" xr6:coauthVersionLast="46" xr6:coauthVersionMax="46" xr10:uidLastSave="{DDE00622-FD05-4515-ACE3-D332E4335136}"/>
  <bookViews>
    <workbookView xWindow="-120" yWindow="-120" windowWidth="29040" windowHeight="15840" xr2:uid="{00000000-000D-0000-FFFF-FFFF00000000}"/>
  </bookViews>
  <sheets>
    <sheet name="DT1" sheetId="1" r:id="rId1"/>
  </sheets>
  <definedNames>
    <definedName name="_xlnm._FilterDatabase" localSheetId="0" hidden="1">'DT1'!$A$3:$R$55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J7" i="1"/>
  <c r="M53" i="1"/>
  <c r="N53" i="1" s="1"/>
  <c r="J53" i="1"/>
  <c r="M40" i="1"/>
  <c r="N40" i="1" s="1"/>
  <c r="J40" i="1"/>
  <c r="M22" i="1"/>
  <c r="N22" i="1" s="1"/>
  <c r="J22" i="1"/>
  <c r="M8" i="1"/>
  <c r="N8" i="1" s="1"/>
  <c r="J8" i="1"/>
  <c r="M34" i="1"/>
  <c r="N34" i="1" s="1"/>
  <c r="J34" i="1"/>
  <c r="M35" i="1"/>
  <c r="N35" i="1" s="1"/>
  <c r="J35" i="1"/>
  <c r="M45" i="1" l="1"/>
  <c r="N45" i="1" s="1"/>
  <c r="J45" i="1"/>
  <c r="M47" i="1" l="1"/>
  <c r="N47" i="1" s="1"/>
  <c r="J47" i="1"/>
  <c r="M42" i="1" l="1"/>
  <c r="N42" i="1" s="1"/>
  <c r="J42" i="1"/>
  <c r="J4" i="1"/>
  <c r="M4" i="1"/>
  <c r="N4" i="1" s="1"/>
  <c r="M31" i="1"/>
  <c r="N31" i="1" s="1"/>
  <c r="J31" i="1"/>
  <c r="M14" i="1"/>
  <c r="M54" i="1"/>
  <c r="N54" i="1" s="1"/>
  <c r="J54" i="1"/>
  <c r="M19" i="1" l="1"/>
  <c r="N19" i="1" s="1"/>
  <c r="J19" i="1"/>
  <c r="Q55" i="1"/>
  <c r="P55" i="1"/>
  <c r="I55" i="1"/>
  <c r="K55" i="1"/>
  <c r="L55" i="1"/>
  <c r="O55" i="1"/>
  <c r="N14" i="1" l="1"/>
  <c r="J14" i="1"/>
  <c r="J52" i="1" l="1"/>
  <c r="J32" i="1"/>
  <c r="J51" i="1"/>
  <c r="J12" i="1"/>
  <c r="J18" i="1"/>
  <c r="J43" i="1"/>
  <c r="J15" i="1"/>
  <c r="J48" i="1"/>
  <c r="J24" i="1"/>
  <c r="J44" i="1"/>
  <c r="J20" i="1"/>
  <c r="J13" i="1"/>
  <c r="J37" i="1"/>
  <c r="J17" i="1"/>
  <c r="J49" i="1"/>
  <c r="J46" i="1"/>
  <c r="J9" i="1"/>
  <c r="J27" i="1"/>
  <c r="J39" i="1"/>
  <c r="M52" i="1"/>
  <c r="N52" i="1" s="1"/>
  <c r="M32" i="1"/>
  <c r="N32" i="1" s="1"/>
  <c r="M51" i="1"/>
  <c r="N51" i="1" s="1"/>
  <c r="M12" i="1"/>
  <c r="N12" i="1" s="1"/>
  <c r="M18" i="1"/>
  <c r="N18" i="1" s="1"/>
  <c r="M43" i="1"/>
  <c r="N43" i="1" s="1"/>
  <c r="M15" i="1"/>
  <c r="N15" i="1" s="1"/>
  <c r="M48" i="1"/>
  <c r="N48" i="1" s="1"/>
  <c r="M24" i="1"/>
  <c r="N24" i="1" s="1"/>
  <c r="M44" i="1"/>
  <c r="N44" i="1" s="1"/>
  <c r="M20" i="1"/>
  <c r="N20" i="1" s="1"/>
  <c r="M13" i="1"/>
  <c r="N13" i="1" s="1"/>
  <c r="M37" i="1"/>
  <c r="N37" i="1" s="1"/>
  <c r="M17" i="1"/>
  <c r="N17" i="1" s="1"/>
  <c r="M49" i="1"/>
  <c r="N49" i="1" s="1"/>
  <c r="M46" i="1"/>
  <c r="N46" i="1" s="1"/>
  <c r="M9" i="1"/>
  <c r="N9" i="1" s="1"/>
  <c r="M27" i="1"/>
  <c r="N27" i="1" s="1"/>
  <c r="M39" i="1"/>
  <c r="N39" i="1" s="1"/>
  <c r="M10" i="1" l="1"/>
  <c r="N10" i="1" s="1"/>
  <c r="J10" i="1"/>
  <c r="M23" i="1"/>
  <c r="N23" i="1" s="1"/>
  <c r="J23" i="1"/>
  <c r="M36" i="1"/>
  <c r="N36" i="1" s="1"/>
  <c r="J36" i="1"/>
  <c r="M16" i="1" l="1"/>
  <c r="N16" i="1" s="1"/>
  <c r="M38" i="1"/>
  <c r="N38" i="1" s="1"/>
  <c r="M21" i="1"/>
  <c r="N21" i="1" s="1"/>
  <c r="M6" i="1"/>
  <c r="N6" i="1" s="1"/>
  <c r="M28" i="1"/>
  <c r="N28" i="1" s="1"/>
  <c r="J16" i="1"/>
  <c r="J38" i="1"/>
  <c r="J21" i="1"/>
  <c r="J6" i="1"/>
  <c r="J28" i="1"/>
  <c r="M29" i="1" l="1"/>
  <c r="N29" i="1" s="1"/>
  <c r="J29" i="1"/>
  <c r="M11" i="1"/>
  <c r="N11" i="1" s="1"/>
  <c r="J11" i="1"/>
  <c r="M25" i="1" l="1"/>
  <c r="N25" i="1" s="1"/>
  <c r="J25" i="1"/>
  <c r="M26" i="1" l="1"/>
  <c r="N26" i="1" s="1"/>
  <c r="J26" i="1"/>
  <c r="M33" i="1"/>
  <c r="N33" i="1" s="1"/>
  <c r="J33" i="1"/>
  <c r="M30" i="1"/>
  <c r="N30" i="1" s="1"/>
  <c r="J30" i="1"/>
  <c r="M41" i="1" l="1"/>
  <c r="N41" i="1" s="1"/>
  <c r="J41" i="1"/>
  <c r="M50" i="1"/>
  <c r="N50" i="1" s="1"/>
  <c r="J50" i="1"/>
  <c r="M5" i="1"/>
  <c r="N5" i="1" s="1"/>
  <c r="J5" i="1"/>
</calcChain>
</file>

<file path=xl/sharedStrings.xml><?xml version="1.0" encoding="utf-8"?>
<sst xmlns="http://schemas.openxmlformats.org/spreadsheetml/2006/main" count="326" uniqueCount="228">
  <si>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</si>
  <si>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</si>
  <si>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</si>
  <si>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</si>
  <si>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</si>
  <si>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</si>
  <si>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</si>
  <si>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</si>
  <si>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</si>
  <si>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</si>
  <si>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</si>
  <si>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obec</t>
  </si>
  <si>
    <t>Žadatel</t>
  </si>
  <si>
    <t>obec Životice u Nového Jičína</t>
  </si>
  <si>
    <t>48804711</t>
  </si>
  <si>
    <t>Životice u Nového Jičína 128, 742 72 Životice u Nového Jičína</t>
  </si>
  <si>
    <t>městys</t>
  </si>
  <si>
    <t>Kontrola % dotace</t>
  </si>
  <si>
    <t>Podíl dotace na uznatelných nákladech projektu (Kč)</t>
  </si>
  <si>
    <t>Dotace neinvestiční (Kč)</t>
  </si>
  <si>
    <t>obec Dolní Životice</t>
  </si>
  <si>
    <t>00635570</t>
  </si>
  <si>
    <t>Štáblovská 35, 747 56 Dolní Životice</t>
  </si>
  <si>
    <t>Celkem</t>
  </si>
  <si>
    <t>obec Široká Niva</t>
  </si>
  <si>
    <t>00296406</t>
  </si>
  <si>
    <t>Široká Niva 79, 792 01 Široká Niva</t>
  </si>
  <si>
    <t xml:space="preserve">obec Vřesina </t>
  </si>
  <si>
    <t>00635545</t>
  </si>
  <si>
    <t>21. dubna 247/1, 747 20 Vřesina</t>
  </si>
  <si>
    <t>Pořadové číslo žádosti</t>
  </si>
  <si>
    <t>obec Píšť</t>
  </si>
  <si>
    <t>00300560</t>
  </si>
  <si>
    <t>Píšť 58/2, 747 18 Píšť</t>
  </si>
  <si>
    <t>obec Olbramice</t>
  </si>
  <si>
    <t>60798416</t>
  </si>
  <si>
    <t>Prostorná 132, 742 83 Olbramice</t>
  </si>
  <si>
    <t>obec Fryčovice</t>
  </si>
  <si>
    <t>obec Valšov</t>
  </si>
  <si>
    <t>00296635</t>
  </si>
  <si>
    <t>Fryčovice 83, 739 45 Fryčovice</t>
  </si>
  <si>
    <t>00576034</t>
  </si>
  <si>
    <t>Valšov 72, 792 01 Valšov</t>
  </si>
  <si>
    <t>obec Jistebník</t>
  </si>
  <si>
    <t>00298018</t>
  </si>
  <si>
    <t>Jistebník 149, 742 82 Jistebník</t>
  </si>
  <si>
    <t>obec Stará Ves</t>
  </si>
  <si>
    <t>obec Dívčí Hrad</t>
  </si>
  <si>
    <t>obec Šilheřovice</t>
  </si>
  <si>
    <t>obec Zbyslavice</t>
  </si>
  <si>
    <t>obec Ludvíkov</t>
  </si>
  <si>
    <t>Dlouhá 287/32, 793 43 Stará Ves(BR)</t>
  </si>
  <si>
    <t>00575950</t>
  </si>
  <si>
    <t>00576115</t>
  </si>
  <si>
    <t>Dívčí Hrad 64, 793 99 Dívčí Hrad</t>
  </si>
  <si>
    <t>00300730</t>
  </si>
  <si>
    <t>Střední 305, 747 15 Šilheřovice</t>
  </si>
  <si>
    <t>00600695</t>
  </si>
  <si>
    <t>Ve Dvoře 81, 742 83 Zbyslavice</t>
  </si>
  <si>
    <t>00576131</t>
  </si>
  <si>
    <t>Ludvíkov 122, 793 26 Ludvíkov</t>
  </si>
  <si>
    <t>Maximální časová použitelnost dotace od - do</t>
  </si>
  <si>
    <t>obec Hrádek</t>
  </si>
  <si>
    <t>00535958</t>
  </si>
  <si>
    <t>Hrádek 352, 739 97 Hrádek</t>
  </si>
  <si>
    <t>obec Třemešná</t>
  </si>
  <si>
    <t>00296414</t>
  </si>
  <si>
    <t>Třemešná 304, 793 82 Třemešná</t>
  </si>
  <si>
    <t>obec Rohov</t>
  </si>
  <si>
    <t>00635499</t>
  </si>
  <si>
    <t>Hlavní 180, 747 25 Rohov</t>
  </si>
  <si>
    <t>obec Rybí</t>
  </si>
  <si>
    <t>00600741</t>
  </si>
  <si>
    <t>Rybí 380, 742 65 Rybí</t>
  </si>
  <si>
    <t>město</t>
  </si>
  <si>
    <t>obec Otice</t>
  </si>
  <si>
    <t>00300543</t>
  </si>
  <si>
    <t>Hlavní 1, Otice, 747 81 Otice</t>
  </si>
  <si>
    <t>obec Milotice nad Opavou</t>
  </si>
  <si>
    <t>00846511</t>
  </si>
  <si>
    <t>Milotice nad Opavou 55, 792 01 Milotice nad Opavou</t>
  </si>
  <si>
    <t>obec Lhotka</t>
  </si>
  <si>
    <t>00296864</t>
  </si>
  <si>
    <t>obec Horní Lomná</t>
  </si>
  <si>
    <t>00535974</t>
  </si>
  <si>
    <t>Horní Lomná 44, 739 91 Horní Lomná</t>
  </si>
  <si>
    <t>obec Sedliště</t>
  </si>
  <si>
    <t>00297178</t>
  </si>
  <si>
    <t>Sedliště 271, 739 36 Sedliště</t>
  </si>
  <si>
    <t>obec Slavkov</t>
  </si>
  <si>
    <t>00300667</t>
  </si>
  <si>
    <t>Ludvíka Svobody 30, 747 57 Slavkov u Opavy</t>
  </si>
  <si>
    <t>obec Větřkovice</t>
  </si>
  <si>
    <t>00849740</t>
  </si>
  <si>
    <t>Větřkovice 197, 747 43 Větřkovice</t>
  </si>
  <si>
    <t>obec Oldřišov</t>
  </si>
  <si>
    <t>00300527</t>
  </si>
  <si>
    <t>Slezská 135, 747 33 Oldřišov</t>
  </si>
  <si>
    <t>obec Chlebičov</t>
  </si>
  <si>
    <t>00533947</t>
  </si>
  <si>
    <t>Hlavní 65, Chlebičov, 747 31 Chlebičov</t>
  </si>
  <si>
    <t>obec Závada</t>
  </si>
  <si>
    <t>00635553</t>
  </si>
  <si>
    <t>Závada 106, 747 19 Závada</t>
  </si>
  <si>
    <t>obec Šenov u Nového Jičína</t>
  </si>
  <si>
    <t>60798432</t>
  </si>
  <si>
    <t>Dukelská 245, 742 42 Šenov u Nového Jičína</t>
  </si>
  <si>
    <t>obec Kyjovice</t>
  </si>
  <si>
    <t>00534722</t>
  </si>
  <si>
    <t>Kyjovice 2, 747 68 Kyjovice</t>
  </si>
  <si>
    <t>obec Jezdkovice</t>
  </si>
  <si>
    <t>00849952</t>
  </si>
  <si>
    <t>Jezdkovice 32, 747 55 Jezdkovice</t>
  </si>
  <si>
    <t>obec Chotěbuz</t>
  </si>
  <si>
    <t>67339158</t>
  </si>
  <si>
    <t>Chotěbuzská 250, Chotěbuz, 735 61 Chotěbuz</t>
  </si>
  <si>
    <t>městys Spálov</t>
  </si>
  <si>
    <t>00298387</t>
  </si>
  <si>
    <t>Spálov 62, 742 37 Spálov</t>
  </si>
  <si>
    <t>obec Bartošovice</t>
  </si>
  <si>
    <t>00297721</t>
  </si>
  <si>
    <t>Bartošovice 135, 742 54 Bartošovice</t>
  </si>
  <si>
    <t>obec Kateřinice</t>
  </si>
  <si>
    <t>00600784</t>
  </si>
  <si>
    <t>Kateřinice 127, 742 58 Příbor</t>
  </si>
  <si>
    <t>obec Služovice</t>
  </si>
  <si>
    <t>00300675</t>
  </si>
  <si>
    <t>Služovice 135, 747 28 Služovice</t>
  </si>
  <si>
    <t>obec Tvrdkov</t>
  </si>
  <si>
    <t>00576000</t>
  </si>
  <si>
    <t>Tvrdkov 57, 793 44 Horní Město</t>
  </si>
  <si>
    <t>1.1.-31.12.2022</t>
  </si>
  <si>
    <t>Chodník ke kulturnímu a společenskému domu</t>
  </si>
  <si>
    <t>Snížení vlhkosti budovy MŠ Spálov, č.p. 57</t>
  </si>
  <si>
    <t>Obnova  úseků chodníků</t>
  </si>
  <si>
    <t>obec Krmelín</t>
  </si>
  <si>
    <t>Rekonstrukce propustku v Krmelíně</t>
  </si>
  <si>
    <t>Rekonstrukce prvků občanské vybavenosti v obci Služovice</t>
  </si>
  <si>
    <t>Přístupová cesta k nádrži v obci Chlebičov</t>
  </si>
  <si>
    <t xml:space="preserve">Vybudování hřbitovní zdi v Jezdkovicích </t>
  </si>
  <si>
    <t xml:space="preserve">Rekonstrukce osvětlení ZŠ Oldřišov </t>
  </si>
  <si>
    <t>Rekonstrukce zázemí pro spolky v obci Slavkov</t>
  </si>
  <si>
    <t>Rekonstrukce sociálního zařízení mateřské školy Jistebník</t>
  </si>
  <si>
    <t>Rekonstrukce povrchu chodníku na ul. Ratibořská v Píšti</t>
  </si>
  <si>
    <t>město Klimkovice</t>
  </si>
  <si>
    <t>Schodiště u kina Panorama v Klimkovicích</t>
  </si>
  <si>
    <t>00298051</t>
  </si>
  <si>
    <t>Lidická 1, 742 83 Klimkovice</t>
  </si>
  <si>
    <t>Příruční sklad pro spolky obce</t>
  </si>
  <si>
    <t>Vzduchotechnika obecního úřadu a kulturního sálu Větřkovice</t>
  </si>
  <si>
    <t>obec Mladecko</t>
  </si>
  <si>
    <t>Rekonstrukce střechy kaple sv. Josefa, Obec Mladecko</t>
  </si>
  <si>
    <t>obec Horní Tošanovice</t>
  </si>
  <si>
    <t>Úprava zpevněných ploch u KD Hájenka</t>
  </si>
  <si>
    <t>00296848</t>
  </si>
  <si>
    <t>Kostelní 70, 739 24 Krmelín</t>
  </si>
  <si>
    <t>00635502</t>
  </si>
  <si>
    <t>Mladecko 19, 747 54 Mladecko</t>
  </si>
  <si>
    <t>00576883</t>
  </si>
  <si>
    <t>Horní Tošanovice 129, 739 53 Hnojník</t>
  </si>
  <si>
    <t>Lhotka 89, 73947 Lhotka</t>
  </si>
  <si>
    <t>Oprava pláště, vstupního schodiště a vstupu Obecního domu ve Lhotce</t>
  </si>
  <si>
    <t>Obnova střechy multifunkční stodoly  st.p.č. 34 v k.ú Valšov</t>
  </si>
  <si>
    <t xml:space="preserve">Renovace oken Základní školy Dolní Životice </t>
  </si>
  <si>
    <t xml:space="preserve">Osvětlení chodníku na hřbitov v Závadě </t>
  </si>
  <si>
    <t>Sedliště - revitalizace parku</t>
  </si>
  <si>
    <t>Stavební úpravy hasičské zbrojnice</t>
  </si>
  <si>
    <t>město Andělská Hora</t>
  </si>
  <si>
    <t xml:space="preserve">Rekonstrukce komunikace v Andělské Hoře </t>
  </si>
  <si>
    <t>obec Nové Heřminovy</t>
  </si>
  <si>
    <t>Rekonstrukce místní komunikace</t>
  </si>
  <si>
    <t xml:space="preserve">Stavební úpravy v budově obecního úřadu </t>
  </si>
  <si>
    <t xml:space="preserve">Rekonstrukce dřevěného skladu na nádraží úzkorozchodné trati </t>
  </si>
  <si>
    <t xml:space="preserve">Rekonstrukcí plochy u pošty za bezpečnější a zdravější Otice </t>
  </si>
  <si>
    <t>00575976</t>
  </si>
  <si>
    <t>Andělská Hora 197, 793 31 Andělská Hora</t>
  </si>
  <si>
    <t>Nové Heřminovy 122, 792 01 Nové Heřminovy</t>
  </si>
  <si>
    <t>00846538</t>
  </si>
  <si>
    <t>Zřízení záchytného parkoviště Ruda</t>
  </si>
  <si>
    <t>Nová okna a dveře do prodejny potravin v Olbramicích</t>
  </si>
  <si>
    <t>Parkoviště u kostela ve Vřesině</t>
  </si>
  <si>
    <t>obec Hodslavice</t>
  </si>
  <si>
    <t>00297917</t>
  </si>
  <si>
    <t>Hodslavice 211, 742 71 Hodslavice</t>
  </si>
  <si>
    <t>Rekonstrukce tělocvičny ZŠ Hodslavice</t>
  </si>
  <si>
    <t>Vybudování nové místní komunikace v Ludvíkově (okres: Bruntál)</t>
  </si>
  <si>
    <t>Revitalizace koryta Šilheřovického potoka - úsek 1, úsek 2</t>
  </si>
  <si>
    <t>obec Písečná</t>
  </si>
  <si>
    <t>70632430</t>
  </si>
  <si>
    <t>Písečná 262, 739 91 Písečná</t>
  </si>
  <si>
    <t>Rozšíření sítě veřejného osvětlení v obci Písečná</t>
  </si>
  <si>
    <t>00295906</t>
  </si>
  <si>
    <t>město Břidličná</t>
  </si>
  <si>
    <t xml:space="preserve"> Nábřežní 452, 793 51 Břidličná</t>
  </si>
  <si>
    <t>Výstavba nové místní komunikace v Břidličné</t>
  </si>
  <si>
    <t>Vybudování dětského hřiště u kulturního domu.</t>
  </si>
  <si>
    <t>Autobusová čekárna</t>
  </si>
  <si>
    <t>Rekonstrukce vnitřních prostor MŠ Rohov</t>
  </si>
  <si>
    <t>město Paskov</t>
  </si>
  <si>
    <t>00297062</t>
  </si>
  <si>
    <t>Nádražní 700, 739 21 Paskov</t>
  </si>
  <si>
    <t>Rekonstrukce autobusových čekáren na zastávkách hromadné dopravy ve městě Paskov</t>
  </si>
  <si>
    <t>Oprava pozemní komunikace v obci Stará Ves</t>
  </si>
  <si>
    <t>město Horní Benešov</t>
  </si>
  <si>
    <t>00296007</t>
  </si>
  <si>
    <t>Masarykova 32, 793 12 Horní Benešov</t>
  </si>
  <si>
    <t>Oprava kanceláří III. NP, MěÚ Horní Benešov, Masarykova 32</t>
  </si>
  <si>
    <t>Rekonstrukce mostů ve Fryčovicích</t>
  </si>
  <si>
    <t>obec Staříč</t>
  </si>
  <si>
    <t>00576956</t>
  </si>
  <si>
    <t>Chlebovická 201, 739 43 Staříč</t>
  </si>
  <si>
    <t>Rekonstrukce opěrných zdí podél místní komunikace ve Staříči</t>
  </si>
  <si>
    <t>obec Mosty u Jablunkova</t>
  </si>
  <si>
    <t>00296953</t>
  </si>
  <si>
    <t>Mosty u Jablunkova 800, 739 98 Mosty u Jablunkova</t>
  </si>
  <si>
    <t>Přístřešek na autobusové zastávce Šance, škola</t>
  </si>
  <si>
    <t>Oplocení hřbitova v Bartošovicích</t>
  </si>
  <si>
    <t>Rekonstrukce MK - místní část Chodury</t>
  </si>
  <si>
    <t>obec Albrechtičky</t>
  </si>
  <si>
    <t>Obnova opěrné zdi, schodiště a vjezdu ke kulturnímu domu čp. 131, Albrechtičky</t>
  </si>
  <si>
    <t>00600814</t>
  </si>
  <si>
    <t>Albrechtičky 131, 742 55 Albrechtičky</t>
  </si>
  <si>
    <t>Chodníky Chotěbuz - úsek 1</t>
  </si>
  <si>
    <t>Modernizace parkoviště před domy č.p. 100/č.p. 101</t>
  </si>
  <si>
    <t>Modernizace prodejny potravin ve Zbyslavicích</t>
  </si>
  <si>
    <t>Multifunkční zázemí k víceúčelovému hřišti v Horní Lomné</t>
  </si>
  <si>
    <t>"Podpora obnovy a rozvoje venkova Moravskoslezského kraje 2022" DT 1 - náhradní projekty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</si>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</sst>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14" fontId="2" fillId="0" borderId="5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10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0" fontId="4" fillId="0" borderId="3" xfId="0" applyFont="1" applyBorder="1"/>
    <xf numFmtId="0" fontId="3" fillId="0" borderId="3" xfId="0" applyFont="1" applyBorder="1" applyAlignment="1">
      <alignment horizontal="left" vertical="center" wrapText="1"/>
    </xf>
    <xf numFmtId="4" fontId="4" fillId="0" borderId="3" xfId="0" applyNumberFormat="1" applyFont="1" applyBorder="1"/>
    <xf numFmtId="3" fontId="4" fillId="0" borderId="3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zoomScale="65" zoomScaleNormal="65" workbookViewId="0"/>
  </sheetViews>
  <sheetFormatPr defaultRowHeight="15" x14ac:dyDescent="0.25"/>
  <cols>
    <col min="2" max="2" width="11.5703125" customWidth="1"/>
    <col min="3" max="3" width="27.42578125" customWidth="1"/>
    <col min="4" max="4" width="14.140625" customWidth="1"/>
    <col min="5" max="5" width="12.5703125" customWidth="1"/>
    <col min="6" max="6" width="36.42578125" customWidth="1"/>
    <col min="7" max="7" width="36.28515625" customWidth="1"/>
    <col min="8" max="8" width="10.7109375" customWidth="1"/>
    <col min="9" max="9" width="16" customWidth="1"/>
    <col min="10" max="10" width="12.7109375" customWidth="1"/>
    <col min="11" max="11" width="13.7109375" customWidth="1"/>
    <col min="12" max="12" width="15.42578125" customWidth="1"/>
    <col min="13" max="13" width="13.85546875" customWidth="1"/>
    <col min="14" max="14" width="13.42578125" customWidth="1"/>
    <col min="15" max="15" width="15.7109375" customWidth="1"/>
    <col min="16" max="17" width="18.7109375" customWidth="1"/>
    <col min="18" max="18" width="21.7109375" customWidth="1"/>
  </cols>
  <sheetData>
    <row r="1" spans="1:18" x14ac:dyDescent="0.25">
      <c r="A1" t="s">
        <v>227</v>
      </c>
    </row>
    <row r="2" spans="1:18" ht="36.75" customHeight="1" thickBot="1" x14ac:dyDescent="0.3">
      <c r="A2" s="36" t="s">
        <v>226</v>
      </c>
    </row>
    <row r="3" spans="1:18" ht="185.25" customHeight="1" x14ac:dyDescent="0.25">
      <c r="A3" s="2" t="s">
        <v>0</v>
      </c>
      <c r="B3" s="2" t="s">
        <v>30</v>
      </c>
      <c r="C3" s="2" t="s">
        <v>12</v>
      </c>
      <c r="D3" s="2" t="s">
        <v>1</v>
      </c>
      <c r="E3" s="2" t="s">
        <v>2</v>
      </c>
      <c r="F3" s="2" t="s">
        <v>3</v>
      </c>
      <c r="G3" s="2" t="s">
        <v>4</v>
      </c>
      <c r="H3" s="2"/>
      <c r="I3" s="3" t="s">
        <v>5</v>
      </c>
      <c r="J3" s="1" t="s">
        <v>6</v>
      </c>
      <c r="K3" s="4" t="s">
        <v>7</v>
      </c>
      <c r="L3" s="4" t="s">
        <v>18</v>
      </c>
      <c r="M3" s="4" t="s">
        <v>8</v>
      </c>
      <c r="N3" s="4" t="s">
        <v>17</v>
      </c>
      <c r="O3" s="5" t="s">
        <v>9</v>
      </c>
      <c r="P3" s="6" t="s">
        <v>10</v>
      </c>
      <c r="Q3" s="6" t="s">
        <v>19</v>
      </c>
      <c r="R3" s="10" t="s">
        <v>61</v>
      </c>
    </row>
    <row r="4" spans="1:18" ht="54" customHeight="1" x14ac:dyDescent="0.25">
      <c r="A4" s="11">
        <v>65</v>
      </c>
      <c r="B4" s="12">
        <v>30</v>
      </c>
      <c r="C4" s="13" t="s">
        <v>144</v>
      </c>
      <c r="D4" s="13" t="s">
        <v>74</v>
      </c>
      <c r="E4" s="14" t="s">
        <v>146</v>
      </c>
      <c r="F4" s="13" t="s">
        <v>147</v>
      </c>
      <c r="G4" s="15" t="s">
        <v>145</v>
      </c>
      <c r="H4" s="11">
        <v>36</v>
      </c>
      <c r="I4" s="16">
        <v>1089980.72</v>
      </c>
      <c r="J4" s="17">
        <f t="shared" ref="J4:J14" si="0">K4/I4</f>
        <v>0.6330210317848558</v>
      </c>
      <c r="K4" s="16">
        <v>689980.72</v>
      </c>
      <c r="L4" s="7">
        <v>400000</v>
      </c>
      <c r="M4" s="18">
        <f t="shared" ref="M4:M14" si="1">L4/I4</f>
        <v>0.3669789682151442</v>
      </c>
      <c r="N4" s="18" t="str">
        <f t="shared" ref="N4:N14" si="2">IF(M4&gt;60%,"chyba","ok")</f>
        <v>ok</v>
      </c>
      <c r="O4" s="7">
        <v>400000</v>
      </c>
      <c r="P4" s="7">
        <v>400000</v>
      </c>
      <c r="Q4" s="7"/>
      <c r="R4" s="19" t="s">
        <v>131</v>
      </c>
    </row>
    <row r="5" spans="1:18" ht="54" customHeight="1" x14ac:dyDescent="0.25">
      <c r="A5" s="11">
        <v>66</v>
      </c>
      <c r="B5" s="12">
        <v>53</v>
      </c>
      <c r="C5" s="13" t="s">
        <v>20</v>
      </c>
      <c r="D5" s="13" t="s">
        <v>11</v>
      </c>
      <c r="E5" s="14" t="s">
        <v>21</v>
      </c>
      <c r="F5" s="13" t="s">
        <v>22</v>
      </c>
      <c r="G5" s="15" t="s">
        <v>163</v>
      </c>
      <c r="H5" s="11">
        <v>36</v>
      </c>
      <c r="I5" s="7">
        <v>659120</v>
      </c>
      <c r="J5" s="17">
        <f t="shared" si="0"/>
        <v>0.62070639640733094</v>
      </c>
      <c r="K5" s="7">
        <v>409120</v>
      </c>
      <c r="L5" s="7">
        <v>250000</v>
      </c>
      <c r="M5" s="18">
        <f t="shared" si="1"/>
        <v>0.379293603592669</v>
      </c>
      <c r="N5" s="18" t="str">
        <f t="shared" si="2"/>
        <v>ok</v>
      </c>
      <c r="O5" s="7">
        <v>250000</v>
      </c>
      <c r="P5" s="7"/>
      <c r="Q5" s="7">
        <v>250000</v>
      </c>
      <c r="R5" s="19" t="s">
        <v>131</v>
      </c>
    </row>
    <row r="6" spans="1:18" ht="54" customHeight="1" x14ac:dyDescent="0.25">
      <c r="A6" s="11">
        <v>67</v>
      </c>
      <c r="B6" s="12">
        <v>161</v>
      </c>
      <c r="C6" s="13" t="s">
        <v>47</v>
      </c>
      <c r="D6" s="13" t="s">
        <v>11</v>
      </c>
      <c r="E6" s="14" t="s">
        <v>53</v>
      </c>
      <c r="F6" s="13" t="s">
        <v>54</v>
      </c>
      <c r="G6" s="15" t="s">
        <v>223</v>
      </c>
      <c r="H6" s="11">
        <v>36</v>
      </c>
      <c r="I6" s="7">
        <v>1050000</v>
      </c>
      <c r="J6" s="17">
        <f t="shared" si="0"/>
        <v>0.61904761904761907</v>
      </c>
      <c r="K6" s="7">
        <v>650000</v>
      </c>
      <c r="L6" s="7">
        <v>400000</v>
      </c>
      <c r="M6" s="18">
        <f t="shared" si="1"/>
        <v>0.38095238095238093</v>
      </c>
      <c r="N6" s="18" t="str">
        <f t="shared" si="2"/>
        <v>ok</v>
      </c>
      <c r="O6" s="7">
        <v>400000</v>
      </c>
      <c r="P6" s="7">
        <v>400000</v>
      </c>
      <c r="Q6" s="7"/>
      <c r="R6" s="19" t="s">
        <v>131</v>
      </c>
    </row>
    <row r="7" spans="1:18" ht="54" customHeight="1" x14ac:dyDescent="0.25">
      <c r="A7" s="11">
        <v>68</v>
      </c>
      <c r="B7" s="12">
        <v>156</v>
      </c>
      <c r="C7" s="13" t="s">
        <v>218</v>
      </c>
      <c r="D7" s="13" t="s">
        <v>11</v>
      </c>
      <c r="E7" s="14" t="s">
        <v>220</v>
      </c>
      <c r="F7" s="13" t="s">
        <v>221</v>
      </c>
      <c r="G7" s="15" t="s">
        <v>219</v>
      </c>
      <c r="H7" s="11">
        <v>36</v>
      </c>
      <c r="I7" s="7">
        <v>1005000</v>
      </c>
      <c r="J7" s="17">
        <f t="shared" si="0"/>
        <v>0.60199004975124382</v>
      </c>
      <c r="K7" s="7">
        <v>605000</v>
      </c>
      <c r="L7" s="7">
        <v>400000</v>
      </c>
      <c r="M7" s="18">
        <f t="shared" si="1"/>
        <v>0.39800995024875624</v>
      </c>
      <c r="N7" s="18" t="str">
        <f t="shared" si="2"/>
        <v>ok</v>
      </c>
      <c r="O7" s="7">
        <v>400000</v>
      </c>
      <c r="P7" s="7">
        <v>400000</v>
      </c>
      <c r="Q7" s="7"/>
      <c r="R7" s="19" t="s">
        <v>131</v>
      </c>
    </row>
    <row r="8" spans="1:18" ht="54" customHeight="1" x14ac:dyDescent="0.25">
      <c r="A8" s="11">
        <v>69</v>
      </c>
      <c r="B8" s="12">
        <v>134</v>
      </c>
      <c r="C8" s="13" t="s">
        <v>198</v>
      </c>
      <c r="D8" s="13" t="s">
        <v>74</v>
      </c>
      <c r="E8" s="14" t="s">
        <v>199</v>
      </c>
      <c r="F8" s="13" t="s">
        <v>200</v>
      </c>
      <c r="G8" s="15" t="s">
        <v>201</v>
      </c>
      <c r="H8" s="11">
        <v>36</v>
      </c>
      <c r="I8" s="7">
        <v>999556</v>
      </c>
      <c r="J8" s="17">
        <f t="shared" si="0"/>
        <v>0.60102285414724133</v>
      </c>
      <c r="K8" s="7">
        <v>600756</v>
      </c>
      <c r="L8" s="7">
        <v>398800</v>
      </c>
      <c r="M8" s="18">
        <f t="shared" si="1"/>
        <v>0.39897714585275862</v>
      </c>
      <c r="N8" s="18" t="str">
        <f t="shared" si="2"/>
        <v>ok</v>
      </c>
      <c r="O8" s="7">
        <v>398800</v>
      </c>
      <c r="P8" s="7">
        <v>398800</v>
      </c>
      <c r="Q8" s="7"/>
      <c r="R8" s="19" t="s">
        <v>131</v>
      </c>
    </row>
    <row r="9" spans="1:18" ht="54" customHeight="1" x14ac:dyDescent="0.25">
      <c r="A9" s="11">
        <v>70</v>
      </c>
      <c r="B9" s="12">
        <v>130</v>
      </c>
      <c r="C9" s="13" t="s">
        <v>78</v>
      </c>
      <c r="D9" s="13" t="s">
        <v>11</v>
      </c>
      <c r="E9" s="14" t="s">
        <v>79</v>
      </c>
      <c r="F9" s="13" t="s">
        <v>80</v>
      </c>
      <c r="G9" s="15" t="s">
        <v>195</v>
      </c>
      <c r="H9" s="11">
        <v>36</v>
      </c>
      <c r="I9" s="7">
        <v>680000</v>
      </c>
      <c r="J9" s="17">
        <f t="shared" si="0"/>
        <v>0.55147058823529416</v>
      </c>
      <c r="K9" s="7">
        <v>375000</v>
      </c>
      <c r="L9" s="7">
        <v>305000</v>
      </c>
      <c r="M9" s="18">
        <f t="shared" si="1"/>
        <v>0.4485294117647059</v>
      </c>
      <c r="N9" s="18" t="str">
        <f t="shared" si="2"/>
        <v>ok</v>
      </c>
      <c r="O9" s="7">
        <v>305000</v>
      </c>
      <c r="P9" s="7">
        <v>305000</v>
      </c>
      <c r="Q9" s="7"/>
      <c r="R9" s="19" t="s">
        <v>131</v>
      </c>
    </row>
    <row r="10" spans="1:18" ht="54" customHeight="1" x14ac:dyDescent="0.25">
      <c r="A10" s="11">
        <v>71</v>
      </c>
      <c r="B10" s="12">
        <v>133</v>
      </c>
      <c r="C10" s="13" t="s">
        <v>68</v>
      </c>
      <c r="D10" s="13" t="s">
        <v>11</v>
      </c>
      <c r="E10" s="14" t="s">
        <v>69</v>
      </c>
      <c r="F10" s="13" t="s">
        <v>70</v>
      </c>
      <c r="G10" s="15" t="s">
        <v>197</v>
      </c>
      <c r="H10" s="11">
        <v>36</v>
      </c>
      <c r="I10" s="7">
        <v>816000</v>
      </c>
      <c r="J10" s="17">
        <f t="shared" si="0"/>
        <v>0.5100490196078431</v>
      </c>
      <c r="K10" s="7">
        <v>416200</v>
      </c>
      <c r="L10" s="7">
        <v>399800</v>
      </c>
      <c r="M10" s="18">
        <f t="shared" si="1"/>
        <v>0.48995098039215684</v>
      </c>
      <c r="N10" s="18" t="str">
        <f t="shared" si="2"/>
        <v>ok</v>
      </c>
      <c r="O10" s="7">
        <v>399800</v>
      </c>
      <c r="P10" s="7">
        <v>399800</v>
      </c>
      <c r="Q10" s="7"/>
      <c r="R10" s="19" t="s">
        <v>131</v>
      </c>
    </row>
    <row r="11" spans="1:18" ht="54" customHeight="1" x14ac:dyDescent="0.25">
      <c r="A11" s="11">
        <v>72</v>
      </c>
      <c r="B11" s="12">
        <v>111</v>
      </c>
      <c r="C11" s="13" t="s">
        <v>38</v>
      </c>
      <c r="D11" s="13" t="s">
        <v>11</v>
      </c>
      <c r="E11" s="14" t="s">
        <v>41</v>
      </c>
      <c r="F11" s="13" t="s">
        <v>42</v>
      </c>
      <c r="G11" s="15" t="s">
        <v>162</v>
      </c>
      <c r="H11" s="11">
        <v>36</v>
      </c>
      <c r="I11" s="7">
        <v>789100</v>
      </c>
      <c r="J11" s="17">
        <f t="shared" si="0"/>
        <v>0.493093397541503</v>
      </c>
      <c r="K11" s="7">
        <v>389100</v>
      </c>
      <c r="L11" s="7">
        <v>400000</v>
      </c>
      <c r="M11" s="18">
        <f t="shared" si="1"/>
        <v>0.50690660245849706</v>
      </c>
      <c r="N11" s="18" t="str">
        <f t="shared" si="2"/>
        <v>ok</v>
      </c>
      <c r="O11" s="7">
        <v>400000</v>
      </c>
      <c r="P11" s="7">
        <v>400000</v>
      </c>
      <c r="Q11" s="7"/>
      <c r="R11" s="19" t="s">
        <v>131</v>
      </c>
    </row>
    <row r="12" spans="1:18" ht="54" customHeight="1" x14ac:dyDescent="0.25">
      <c r="A12" s="11">
        <v>73</v>
      </c>
      <c r="B12" s="12">
        <v>150</v>
      </c>
      <c r="C12" s="13" t="s">
        <v>119</v>
      </c>
      <c r="D12" s="13" t="s">
        <v>11</v>
      </c>
      <c r="E12" s="14" t="s">
        <v>120</v>
      </c>
      <c r="F12" s="13" t="s">
        <v>121</v>
      </c>
      <c r="G12" s="15" t="s">
        <v>216</v>
      </c>
      <c r="H12" s="11">
        <v>36</v>
      </c>
      <c r="I12" s="7">
        <v>580000</v>
      </c>
      <c r="J12" s="17">
        <f t="shared" si="0"/>
        <v>0.48275862068965519</v>
      </c>
      <c r="K12" s="7">
        <v>280000</v>
      </c>
      <c r="L12" s="7">
        <v>300000</v>
      </c>
      <c r="M12" s="18">
        <f t="shared" si="1"/>
        <v>0.51724137931034486</v>
      </c>
      <c r="N12" s="18" t="str">
        <f t="shared" si="2"/>
        <v>ok</v>
      </c>
      <c r="O12" s="7">
        <v>300000</v>
      </c>
      <c r="P12" s="7">
        <v>300000</v>
      </c>
      <c r="Q12" s="7"/>
      <c r="R12" s="19" t="s">
        <v>131</v>
      </c>
    </row>
    <row r="13" spans="1:18" ht="54" customHeight="1" x14ac:dyDescent="0.25">
      <c r="A13" s="11">
        <v>74</v>
      </c>
      <c r="B13" s="12">
        <v>24</v>
      </c>
      <c r="C13" s="13" t="s">
        <v>95</v>
      </c>
      <c r="D13" s="13" t="s">
        <v>11</v>
      </c>
      <c r="E13" s="14" t="s">
        <v>96</v>
      </c>
      <c r="F13" s="13" t="s">
        <v>97</v>
      </c>
      <c r="G13" s="15" t="s">
        <v>140</v>
      </c>
      <c r="H13" s="11">
        <v>36</v>
      </c>
      <c r="I13" s="7">
        <v>706880</v>
      </c>
      <c r="J13" s="17">
        <f t="shared" si="0"/>
        <v>0.43413309189678589</v>
      </c>
      <c r="K13" s="7">
        <v>306880</v>
      </c>
      <c r="L13" s="7">
        <v>400000</v>
      </c>
      <c r="M13" s="18">
        <f t="shared" si="1"/>
        <v>0.56586690810321416</v>
      </c>
      <c r="N13" s="18" t="str">
        <f t="shared" si="2"/>
        <v>ok</v>
      </c>
      <c r="O13" s="7">
        <v>400000</v>
      </c>
      <c r="P13" s="7">
        <v>400000</v>
      </c>
      <c r="Q13" s="7"/>
      <c r="R13" s="19" t="s">
        <v>131</v>
      </c>
    </row>
    <row r="14" spans="1:18" ht="54" customHeight="1" x14ac:dyDescent="0.25">
      <c r="A14" s="11">
        <v>90</v>
      </c>
      <c r="B14" s="12">
        <v>159</v>
      </c>
      <c r="C14" s="13" t="s">
        <v>104</v>
      </c>
      <c r="D14" s="13" t="s">
        <v>11</v>
      </c>
      <c r="E14" s="14" t="s">
        <v>105</v>
      </c>
      <c r="F14" s="13" t="s">
        <v>106</v>
      </c>
      <c r="G14" s="15" t="s">
        <v>132</v>
      </c>
      <c r="H14" s="11">
        <v>36</v>
      </c>
      <c r="I14" s="7">
        <v>1505175</v>
      </c>
      <c r="J14" s="17">
        <f t="shared" si="0"/>
        <v>0.73425017024598471</v>
      </c>
      <c r="K14" s="7">
        <v>1105175</v>
      </c>
      <c r="L14" s="7">
        <v>400000</v>
      </c>
      <c r="M14" s="18">
        <f t="shared" si="1"/>
        <v>0.26574982975401529</v>
      </c>
      <c r="N14" s="18" t="str">
        <f t="shared" si="2"/>
        <v>ok</v>
      </c>
      <c r="O14" s="7">
        <v>400000</v>
      </c>
      <c r="P14" s="7">
        <v>400000</v>
      </c>
      <c r="Q14" s="7"/>
      <c r="R14" s="19" t="s">
        <v>131</v>
      </c>
    </row>
    <row r="15" spans="1:18" ht="54" customHeight="1" x14ac:dyDescent="0.25">
      <c r="A15" s="20">
        <v>75</v>
      </c>
      <c r="B15" s="21">
        <v>13</v>
      </c>
      <c r="C15" s="22" t="s">
        <v>110</v>
      </c>
      <c r="D15" s="22" t="s">
        <v>11</v>
      </c>
      <c r="E15" s="23" t="s">
        <v>111</v>
      </c>
      <c r="F15" s="22" t="s">
        <v>112</v>
      </c>
      <c r="G15" s="24" t="s">
        <v>139</v>
      </c>
      <c r="H15" s="20">
        <v>35.5</v>
      </c>
      <c r="I15" s="25">
        <v>2848359.71</v>
      </c>
      <c r="J15" s="26">
        <f t="shared" ref="J15:J31" si="3">K15/I15</f>
        <v>0.85956829869637497</v>
      </c>
      <c r="K15" s="25">
        <v>2448359.71</v>
      </c>
      <c r="L15" s="8">
        <v>400000</v>
      </c>
      <c r="M15" s="27">
        <f t="shared" ref="M15:M31" si="4">L15/I15</f>
        <v>0.14043170130362503</v>
      </c>
      <c r="N15" s="27" t="str">
        <f t="shared" ref="N15:N31" si="5">IF(M15&gt;60%,"chyba","ok")</f>
        <v>ok</v>
      </c>
      <c r="O15" s="8">
        <v>400000</v>
      </c>
      <c r="P15" s="8">
        <v>400000</v>
      </c>
      <c r="Q15" s="8"/>
      <c r="R15" s="28" t="s">
        <v>131</v>
      </c>
    </row>
    <row r="16" spans="1:18" ht="54" customHeight="1" x14ac:dyDescent="0.25">
      <c r="A16" s="11">
        <v>76</v>
      </c>
      <c r="B16" s="12">
        <v>118</v>
      </c>
      <c r="C16" s="13" t="s">
        <v>50</v>
      </c>
      <c r="D16" s="13" t="s">
        <v>11</v>
      </c>
      <c r="E16" s="14" t="s">
        <v>59</v>
      </c>
      <c r="F16" s="13" t="s">
        <v>60</v>
      </c>
      <c r="G16" s="15" t="s">
        <v>185</v>
      </c>
      <c r="H16" s="11">
        <v>35.5</v>
      </c>
      <c r="I16" s="7">
        <v>1500000</v>
      </c>
      <c r="J16" s="17">
        <f t="shared" si="3"/>
        <v>0.73333333333333328</v>
      </c>
      <c r="K16" s="7">
        <v>1100000</v>
      </c>
      <c r="L16" s="7">
        <v>400000</v>
      </c>
      <c r="M16" s="18">
        <f t="shared" si="4"/>
        <v>0.26666666666666666</v>
      </c>
      <c r="N16" s="18" t="str">
        <f t="shared" si="5"/>
        <v>ok</v>
      </c>
      <c r="O16" s="7">
        <v>400000</v>
      </c>
      <c r="P16" s="7">
        <v>400000</v>
      </c>
      <c r="Q16" s="7"/>
      <c r="R16" s="19" t="s">
        <v>131</v>
      </c>
    </row>
    <row r="17" spans="1:18" ht="54" customHeight="1" x14ac:dyDescent="0.25">
      <c r="A17" s="11">
        <v>77</v>
      </c>
      <c r="B17" s="12">
        <v>23</v>
      </c>
      <c r="C17" s="13" t="s">
        <v>89</v>
      </c>
      <c r="D17" s="13" t="s">
        <v>11</v>
      </c>
      <c r="E17" s="14" t="s">
        <v>90</v>
      </c>
      <c r="F17" s="13" t="s">
        <v>91</v>
      </c>
      <c r="G17" s="15" t="s">
        <v>141</v>
      </c>
      <c r="H17" s="11">
        <v>35.5</v>
      </c>
      <c r="I17" s="16">
        <v>966974.9</v>
      </c>
      <c r="J17" s="17">
        <f t="shared" si="3"/>
        <v>0.58633879741863004</v>
      </c>
      <c r="K17" s="16">
        <v>566974.9</v>
      </c>
      <c r="L17" s="7">
        <v>400000</v>
      </c>
      <c r="M17" s="18">
        <f t="shared" si="4"/>
        <v>0.41366120258137001</v>
      </c>
      <c r="N17" s="18" t="str">
        <f t="shared" si="5"/>
        <v>ok</v>
      </c>
      <c r="O17" s="7">
        <v>400000</v>
      </c>
      <c r="P17" s="7">
        <v>400000</v>
      </c>
      <c r="Q17" s="7"/>
      <c r="R17" s="19" t="s">
        <v>131</v>
      </c>
    </row>
    <row r="18" spans="1:18" ht="54" customHeight="1" x14ac:dyDescent="0.25">
      <c r="A18" s="11">
        <v>78</v>
      </c>
      <c r="B18" s="12">
        <v>155</v>
      </c>
      <c r="C18" s="13" t="s">
        <v>116</v>
      </c>
      <c r="D18" s="13" t="s">
        <v>16</v>
      </c>
      <c r="E18" s="14" t="s">
        <v>117</v>
      </c>
      <c r="F18" s="13" t="s">
        <v>118</v>
      </c>
      <c r="G18" s="15" t="s">
        <v>133</v>
      </c>
      <c r="H18" s="11">
        <v>35.5</v>
      </c>
      <c r="I18" s="7">
        <v>374313</v>
      </c>
      <c r="J18" s="17">
        <f t="shared" si="3"/>
        <v>0.50121956758114194</v>
      </c>
      <c r="K18" s="7">
        <v>187613</v>
      </c>
      <c r="L18" s="7">
        <v>186700</v>
      </c>
      <c r="M18" s="18">
        <f t="shared" si="4"/>
        <v>0.498780432418858</v>
      </c>
      <c r="N18" s="18" t="str">
        <f t="shared" si="5"/>
        <v>ok</v>
      </c>
      <c r="O18" s="7">
        <v>186700</v>
      </c>
      <c r="P18" s="7"/>
      <c r="Q18" s="7">
        <v>186700</v>
      </c>
      <c r="R18" s="19" t="s">
        <v>131</v>
      </c>
    </row>
    <row r="19" spans="1:18" ht="54" customHeight="1" x14ac:dyDescent="0.25">
      <c r="A19" s="11">
        <v>79</v>
      </c>
      <c r="B19" s="12">
        <v>8</v>
      </c>
      <c r="C19" s="13" t="s">
        <v>135</v>
      </c>
      <c r="D19" s="13" t="s">
        <v>11</v>
      </c>
      <c r="E19" s="14" t="s">
        <v>154</v>
      </c>
      <c r="F19" s="13" t="s">
        <v>155</v>
      </c>
      <c r="G19" s="15" t="s">
        <v>136</v>
      </c>
      <c r="H19" s="11">
        <v>35.5</v>
      </c>
      <c r="I19" s="7">
        <v>689700</v>
      </c>
      <c r="J19" s="17">
        <f t="shared" si="3"/>
        <v>0.42003769754965925</v>
      </c>
      <c r="K19" s="7">
        <v>289700</v>
      </c>
      <c r="L19" s="7">
        <v>400000</v>
      </c>
      <c r="M19" s="18">
        <f t="shared" si="4"/>
        <v>0.57996230245034075</v>
      </c>
      <c r="N19" s="18" t="str">
        <f t="shared" si="5"/>
        <v>ok</v>
      </c>
      <c r="O19" s="7">
        <v>400000</v>
      </c>
      <c r="P19" s="7">
        <v>400000</v>
      </c>
      <c r="Q19" s="7"/>
      <c r="R19" s="19" t="s">
        <v>131</v>
      </c>
    </row>
    <row r="20" spans="1:18" ht="54" customHeight="1" x14ac:dyDescent="0.25">
      <c r="A20" s="11">
        <v>80</v>
      </c>
      <c r="B20" s="12">
        <v>11</v>
      </c>
      <c r="C20" s="13" t="s">
        <v>98</v>
      </c>
      <c r="D20" s="13" t="s">
        <v>11</v>
      </c>
      <c r="E20" s="14" t="s">
        <v>99</v>
      </c>
      <c r="F20" s="13" t="s">
        <v>100</v>
      </c>
      <c r="G20" s="15" t="s">
        <v>138</v>
      </c>
      <c r="H20" s="11">
        <v>35</v>
      </c>
      <c r="I20" s="7">
        <v>2903758</v>
      </c>
      <c r="J20" s="17">
        <f t="shared" si="3"/>
        <v>0.86224747379085998</v>
      </c>
      <c r="K20" s="7">
        <v>2503758</v>
      </c>
      <c r="L20" s="7">
        <v>400000</v>
      </c>
      <c r="M20" s="18">
        <f t="shared" si="4"/>
        <v>0.13775252620914002</v>
      </c>
      <c r="N20" s="18" t="str">
        <f t="shared" si="5"/>
        <v>ok</v>
      </c>
      <c r="O20" s="7">
        <v>400000</v>
      </c>
      <c r="P20" s="7">
        <v>400000</v>
      </c>
      <c r="Q20" s="7"/>
      <c r="R20" s="19" t="s">
        <v>131</v>
      </c>
    </row>
    <row r="21" spans="1:18" ht="54" customHeight="1" x14ac:dyDescent="0.25">
      <c r="A21" s="11">
        <v>81</v>
      </c>
      <c r="B21" s="12">
        <v>125</v>
      </c>
      <c r="C21" s="13" t="s">
        <v>48</v>
      </c>
      <c r="D21" s="13" t="s">
        <v>11</v>
      </c>
      <c r="E21" s="14" t="s">
        <v>55</v>
      </c>
      <c r="F21" s="13" t="s">
        <v>56</v>
      </c>
      <c r="G21" s="15" t="s">
        <v>186</v>
      </c>
      <c r="H21" s="11">
        <v>35</v>
      </c>
      <c r="I21" s="7">
        <v>1736000</v>
      </c>
      <c r="J21" s="17">
        <f t="shared" si="3"/>
        <v>0.7695852534562212</v>
      </c>
      <c r="K21" s="7">
        <v>1336000</v>
      </c>
      <c r="L21" s="7">
        <v>400000</v>
      </c>
      <c r="M21" s="18">
        <f t="shared" si="4"/>
        <v>0.2304147465437788</v>
      </c>
      <c r="N21" s="18" t="str">
        <f t="shared" si="5"/>
        <v>ok</v>
      </c>
      <c r="O21" s="7">
        <v>400000</v>
      </c>
      <c r="P21" s="7">
        <v>400000</v>
      </c>
      <c r="Q21" s="7"/>
      <c r="R21" s="19" t="s">
        <v>131</v>
      </c>
    </row>
    <row r="22" spans="1:18" ht="54" customHeight="1" x14ac:dyDescent="0.25">
      <c r="A22" s="11">
        <v>82</v>
      </c>
      <c r="B22" s="12">
        <v>142</v>
      </c>
      <c r="C22" s="13" t="s">
        <v>203</v>
      </c>
      <c r="D22" s="13" t="s">
        <v>74</v>
      </c>
      <c r="E22" s="14" t="s">
        <v>204</v>
      </c>
      <c r="F22" s="13" t="s">
        <v>205</v>
      </c>
      <c r="G22" s="15" t="s">
        <v>206</v>
      </c>
      <c r="H22" s="11">
        <v>35</v>
      </c>
      <c r="I22" s="16">
        <v>759670.25</v>
      </c>
      <c r="J22" s="17">
        <f t="shared" si="3"/>
        <v>0.73672787633845083</v>
      </c>
      <c r="K22" s="16">
        <v>559670.25</v>
      </c>
      <c r="L22" s="7">
        <v>250000</v>
      </c>
      <c r="M22" s="18">
        <f t="shared" si="4"/>
        <v>0.32909015457693652</v>
      </c>
      <c r="N22" s="18" t="str">
        <f t="shared" si="5"/>
        <v>ok</v>
      </c>
      <c r="O22" s="7">
        <v>250000</v>
      </c>
      <c r="P22" s="29"/>
      <c r="Q22" s="7">
        <v>250000</v>
      </c>
      <c r="R22" s="19" t="s">
        <v>131</v>
      </c>
    </row>
    <row r="23" spans="1:18" ht="54" customHeight="1" x14ac:dyDescent="0.25">
      <c r="A23" s="11">
        <v>83</v>
      </c>
      <c r="B23" s="12">
        <v>72</v>
      </c>
      <c r="C23" s="13" t="s">
        <v>65</v>
      </c>
      <c r="D23" s="13" t="s">
        <v>11</v>
      </c>
      <c r="E23" s="14" t="s">
        <v>66</v>
      </c>
      <c r="F23" s="13" t="s">
        <v>67</v>
      </c>
      <c r="G23" s="15" t="s">
        <v>172</v>
      </c>
      <c r="H23" s="11">
        <v>35</v>
      </c>
      <c r="I23" s="7">
        <v>520000</v>
      </c>
      <c r="J23" s="17">
        <f t="shared" si="3"/>
        <v>0.46153846153846156</v>
      </c>
      <c r="K23" s="7">
        <v>240000</v>
      </c>
      <c r="L23" s="7">
        <v>280000</v>
      </c>
      <c r="M23" s="18">
        <f t="shared" si="4"/>
        <v>0.53846153846153844</v>
      </c>
      <c r="N23" s="18" t="str">
        <f t="shared" si="5"/>
        <v>ok</v>
      </c>
      <c r="O23" s="7">
        <v>280000</v>
      </c>
      <c r="P23" s="7">
        <v>280000</v>
      </c>
      <c r="Q23" s="7"/>
      <c r="R23" s="19" t="s">
        <v>131</v>
      </c>
    </row>
    <row r="24" spans="1:18" ht="54" customHeight="1" x14ac:dyDescent="0.25">
      <c r="A24" s="11">
        <v>84</v>
      </c>
      <c r="B24" s="12">
        <v>132</v>
      </c>
      <c r="C24" s="13" t="s">
        <v>107</v>
      </c>
      <c r="D24" s="13" t="s">
        <v>11</v>
      </c>
      <c r="E24" s="14" t="s">
        <v>108</v>
      </c>
      <c r="F24" s="13" t="s">
        <v>109</v>
      </c>
      <c r="G24" s="15" t="s">
        <v>196</v>
      </c>
      <c r="H24" s="11">
        <v>35</v>
      </c>
      <c r="I24" s="7">
        <v>380000</v>
      </c>
      <c r="J24" s="17">
        <f t="shared" si="3"/>
        <v>0.4</v>
      </c>
      <c r="K24" s="7">
        <v>152000</v>
      </c>
      <c r="L24" s="7">
        <v>228000</v>
      </c>
      <c r="M24" s="18">
        <f t="shared" si="4"/>
        <v>0.6</v>
      </c>
      <c r="N24" s="18" t="str">
        <f t="shared" si="5"/>
        <v>ok</v>
      </c>
      <c r="O24" s="7">
        <v>228000</v>
      </c>
      <c r="P24" s="7">
        <v>228000</v>
      </c>
      <c r="Q24" s="7"/>
      <c r="R24" s="19" t="s">
        <v>131</v>
      </c>
    </row>
    <row r="25" spans="1:18" ht="54" customHeight="1" x14ac:dyDescent="0.25">
      <c r="A25" s="11">
        <v>85</v>
      </c>
      <c r="B25" s="12">
        <v>144</v>
      </c>
      <c r="C25" s="13" t="s">
        <v>37</v>
      </c>
      <c r="D25" s="13" t="s">
        <v>11</v>
      </c>
      <c r="E25" s="14" t="s">
        <v>39</v>
      </c>
      <c r="F25" s="13" t="s">
        <v>40</v>
      </c>
      <c r="G25" s="15" t="s">
        <v>207</v>
      </c>
      <c r="H25" s="11">
        <v>35</v>
      </c>
      <c r="I25" s="7">
        <v>500000</v>
      </c>
      <c r="J25" s="17">
        <f t="shared" si="3"/>
        <v>0.4</v>
      </c>
      <c r="K25" s="7">
        <v>200000</v>
      </c>
      <c r="L25" s="7">
        <v>300000</v>
      </c>
      <c r="M25" s="18">
        <f t="shared" si="4"/>
        <v>0.6</v>
      </c>
      <c r="N25" s="18" t="str">
        <f t="shared" si="5"/>
        <v>ok</v>
      </c>
      <c r="O25" s="7">
        <v>300000</v>
      </c>
      <c r="P25" s="7">
        <v>300000</v>
      </c>
      <c r="Q25" s="7"/>
      <c r="R25" s="19" t="s">
        <v>131</v>
      </c>
    </row>
    <row r="26" spans="1:18" ht="54" customHeight="1" x14ac:dyDescent="0.25">
      <c r="A26" s="11">
        <v>86</v>
      </c>
      <c r="B26" s="12">
        <v>67</v>
      </c>
      <c r="C26" s="13" t="s">
        <v>24</v>
      </c>
      <c r="D26" s="13" t="s">
        <v>11</v>
      </c>
      <c r="E26" s="14" t="s">
        <v>25</v>
      </c>
      <c r="F26" s="13" t="s">
        <v>26</v>
      </c>
      <c r="G26" s="15" t="s">
        <v>171</v>
      </c>
      <c r="H26" s="11">
        <v>34.5</v>
      </c>
      <c r="I26" s="7">
        <v>630000</v>
      </c>
      <c r="J26" s="17">
        <f t="shared" si="3"/>
        <v>0.60317460317460314</v>
      </c>
      <c r="K26" s="7">
        <v>380000</v>
      </c>
      <c r="L26" s="7">
        <v>250000</v>
      </c>
      <c r="M26" s="18">
        <f t="shared" si="4"/>
        <v>0.3968253968253968</v>
      </c>
      <c r="N26" s="18" t="str">
        <f t="shared" si="5"/>
        <v>ok</v>
      </c>
      <c r="O26" s="7">
        <v>250000</v>
      </c>
      <c r="P26" s="7"/>
      <c r="Q26" s="7">
        <v>250000</v>
      </c>
      <c r="R26" s="19" t="s">
        <v>131</v>
      </c>
    </row>
    <row r="27" spans="1:18" ht="54" customHeight="1" x14ac:dyDescent="0.25">
      <c r="A27" s="11">
        <v>87</v>
      </c>
      <c r="B27" s="12">
        <v>89</v>
      </c>
      <c r="C27" s="13" t="s">
        <v>75</v>
      </c>
      <c r="D27" s="13" t="s">
        <v>11</v>
      </c>
      <c r="E27" s="14" t="s">
        <v>76</v>
      </c>
      <c r="F27" s="13" t="s">
        <v>77</v>
      </c>
      <c r="G27" s="15" t="s">
        <v>173</v>
      </c>
      <c r="H27" s="11">
        <v>34.5</v>
      </c>
      <c r="I27" s="7">
        <v>787187</v>
      </c>
      <c r="J27" s="17">
        <f t="shared" si="3"/>
        <v>0.60111129884004688</v>
      </c>
      <c r="K27" s="7">
        <v>473187</v>
      </c>
      <c r="L27" s="7">
        <v>314000</v>
      </c>
      <c r="M27" s="18">
        <f t="shared" si="4"/>
        <v>0.39888870115995312</v>
      </c>
      <c r="N27" s="18" t="str">
        <f t="shared" si="5"/>
        <v>ok</v>
      </c>
      <c r="O27" s="7">
        <v>314000</v>
      </c>
      <c r="P27" s="7">
        <v>314000</v>
      </c>
      <c r="Q27" s="7"/>
      <c r="R27" s="19" t="s">
        <v>131</v>
      </c>
    </row>
    <row r="28" spans="1:18" ht="54" customHeight="1" x14ac:dyDescent="0.25">
      <c r="A28" s="11">
        <v>88</v>
      </c>
      <c r="B28" s="12">
        <v>136</v>
      </c>
      <c r="C28" s="13" t="s">
        <v>46</v>
      </c>
      <c r="D28" s="13" t="s">
        <v>11</v>
      </c>
      <c r="E28" s="14" t="s">
        <v>52</v>
      </c>
      <c r="F28" s="13" t="s">
        <v>51</v>
      </c>
      <c r="G28" s="15" t="s">
        <v>202</v>
      </c>
      <c r="H28" s="11">
        <v>34.5</v>
      </c>
      <c r="I28" s="7">
        <v>909000</v>
      </c>
      <c r="J28" s="17">
        <f t="shared" si="3"/>
        <v>0.55995599559956</v>
      </c>
      <c r="K28" s="7">
        <v>509000</v>
      </c>
      <c r="L28" s="7">
        <v>400000</v>
      </c>
      <c r="M28" s="18">
        <f t="shared" si="4"/>
        <v>0.44004400440044006</v>
      </c>
      <c r="N28" s="18" t="str">
        <f t="shared" si="5"/>
        <v>ok</v>
      </c>
      <c r="O28" s="7">
        <v>400000</v>
      </c>
      <c r="P28" s="7">
        <v>400000</v>
      </c>
      <c r="Q28" s="7"/>
      <c r="R28" s="19" t="s">
        <v>131</v>
      </c>
    </row>
    <row r="29" spans="1:18" ht="54" customHeight="1" x14ac:dyDescent="0.25">
      <c r="A29" s="11">
        <v>89</v>
      </c>
      <c r="B29" s="12">
        <v>25</v>
      </c>
      <c r="C29" s="13" t="s">
        <v>43</v>
      </c>
      <c r="D29" s="13" t="s">
        <v>11</v>
      </c>
      <c r="E29" s="14" t="s">
        <v>44</v>
      </c>
      <c r="F29" s="13" t="s">
        <v>45</v>
      </c>
      <c r="G29" s="15" t="s">
        <v>142</v>
      </c>
      <c r="H29" s="11">
        <v>34</v>
      </c>
      <c r="I29" s="16">
        <v>2252881.66</v>
      </c>
      <c r="J29" s="17">
        <f t="shared" si="3"/>
        <v>0.82244961770428715</v>
      </c>
      <c r="K29" s="16">
        <v>1852881.66</v>
      </c>
      <c r="L29" s="7">
        <v>400000</v>
      </c>
      <c r="M29" s="18">
        <f t="shared" si="4"/>
        <v>0.17755038229571277</v>
      </c>
      <c r="N29" s="18" t="str">
        <f t="shared" si="5"/>
        <v>ok</v>
      </c>
      <c r="O29" s="7">
        <v>400000</v>
      </c>
      <c r="P29" s="7">
        <v>400000</v>
      </c>
      <c r="Q29" s="7"/>
      <c r="R29" s="19" t="s">
        <v>131</v>
      </c>
    </row>
    <row r="30" spans="1:18" ht="54" customHeight="1" x14ac:dyDescent="0.25">
      <c r="A30" s="11">
        <v>91</v>
      </c>
      <c r="B30" s="12">
        <v>160</v>
      </c>
      <c r="C30" s="13" t="s">
        <v>13</v>
      </c>
      <c r="D30" s="13" t="s">
        <v>11</v>
      </c>
      <c r="E30" s="14" t="s">
        <v>14</v>
      </c>
      <c r="F30" s="13" t="s">
        <v>15</v>
      </c>
      <c r="G30" s="15" t="s">
        <v>134</v>
      </c>
      <c r="H30" s="11">
        <v>33.5</v>
      </c>
      <c r="I30" s="7">
        <v>1037031</v>
      </c>
      <c r="J30" s="17">
        <f t="shared" si="3"/>
        <v>0.61428346886447949</v>
      </c>
      <c r="K30" s="7">
        <v>637031</v>
      </c>
      <c r="L30" s="7">
        <v>400000</v>
      </c>
      <c r="M30" s="18">
        <f t="shared" si="4"/>
        <v>0.38571653113552051</v>
      </c>
      <c r="N30" s="18" t="str">
        <f t="shared" si="5"/>
        <v>ok</v>
      </c>
      <c r="O30" s="7">
        <v>400000</v>
      </c>
      <c r="P30" s="7">
        <v>400000</v>
      </c>
      <c r="Q30" s="7"/>
      <c r="R30" s="19" t="s">
        <v>131</v>
      </c>
    </row>
    <row r="31" spans="1:18" ht="54" customHeight="1" x14ac:dyDescent="0.25">
      <c r="A31" s="11">
        <v>92</v>
      </c>
      <c r="B31" s="12">
        <v>37</v>
      </c>
      <c r="C31" s="13" t="s">
        <v>150</v>
      </c>
      <c r="D31" s="13" t="s">
        <v>11</v>
      </c>
      <c r="E31" s="14" t="s">
        <v>156</v>
      </c>
      <c r="F31" s="13" t="s">
        <v>157</v>
      </c>
      <c r="G31" s="15" t="s">
        <v>151</v>
      </c>
      <c r="H31" s="11">
        <v>33.5</v>
      </c>
      <c r="I31" s="7">
        <v>463213</v>
      </c>
      <c r="J31" s="17">
        <f t="shared" si="3"/>
        <v>0.40006001558678189</v>
      </c>
      <c r="K31" s="7">
        <v>185313</v>
      </c>
      <c r="L31" s="7">
        <v>277900</v>
      </c>
      <c r="M31" s="18">
        <f t="shared" si="4"/>
        <v>0.59993998441321816</v>
      </c>
      <c r="N31" s="18" t="str">
        <f t="shared" si="5"/>
        <v>ok</v>
      </c>
      <c r="O31" s="7">
        <v>277900</v>
      </c>
      <c r="P31" s="7">
        <v>277900</v>
      </c>
      <c r="Q31" s="7"/>
      <c r="R31" s="19" t="s">
        <v>131</v>
      </c>
    </row>
    <row r="32" spans="1:18" ht="54" customHeight="1" x14ac:dyDescent="0.25">
      <c r="A32" s="11">
        <v>93</v>
      </c>
      <c r="B32" s="12">
        <v>9</v>
      </c>
      <c r="C32" s="13" t="s">
        <v>125</v>
      </c>
      <c r="D32" s="13" t="s">
        <v>11</v>
      </c>
      <c r="E32" s="14" t="s">
        <v>126</v>
      </c>
      <c r="F32" s="13" t="s">
        <v>127</v>
      </c>
      <c r="G32" s="15" t="s">
        <v>137</v>
      </c>
      <c r="H32" s="11">
        <v>33</v>
      </c>
      <c r="I32" s="7">
        <v>840040</v>
      </c>
      <c r="J32" s="17">
        <f t="shared" ref="J32:J33" si="6">K32/I32</f>
        <v>0.52383219846673967</v>
      </c>
      <c r="K32" s="7">
        <v>440040</v>
      </c>
      <c r="L32" s="7">
        <v>400000</v>
      </c>
      <c r="M32" s="18">
        <f t="shared" ref="M32:M33" si="7">L32/I32</f>
        <v>0.47616780153326033</v>
      </c>
      <c r="N32" s="18" t="str">
        <f t="shared" ref="N32:N33" si="8">IF(M32&gt;60%,"chyba","ok")</f>
        <v>ok</v>
      </c>
      <c r="O32" s="7">
        <v>400000</v>
      </c>
      <c r="P32" s="7">
        <v>400000</v>
      </c>
      <c r="Q32" s="7"/>
      <c r="R32" s="19" t="s">
        <v>131</v>
      </c>
    </row>
    <row r="33" spans="1:18" ht="54" customHeight="1" x14ac:dyDescent="0.25">
      <c r="A33" s="11">
        <v>94</v>
      </c>
      <c r="B33" s="12">
        <v>104</v>
      </c>
      <c r="C33" s="13" t="s">
        <v>27</v>
      </c>
      <c r="D33" s="13" t="s">
        <v>11</v>
      </c>
      <c r="E33" s="14" t="s">
        <v>28</v>
      </c>
      <c r="F33" s="13" t="s">
        <v>29</v>
      </c>
      <c r="G33" s="15" t="s">
        <v>180</v>
      </c>
      <c r="H33" s="11">
        <v>32.5</v>
      </c>
      <c r="I33" s="7">
        <v>5790700</v>
      </c>
      <c r="J33" s="17">
        <f t="shared" si="6"/>
        <v>0.93092372252059341</v>
      </c>
      <c r="K33" s="7">
        <v>5390700</v>
      </c>
      <c r="L33" s="7">
        <v>400000</v>
      </c>
      <c r="M33" s="18">
        <f t="shared" si="7"/>
        <v>6.9076277479406631E-2</v>
      </c>
      <c r="N33" s="18" t="str">
        <f t="shared" si="8"/>
        <v>ok</v>
      </c>
      <c r="O33" s="7">
        <v>400000</v>
      </c>
      <c r="P33" s="7">
        <v>400000</v>
      </c>
      <c r="Q33" s="7"/>
      <c r="R33" s="19" t="s">
        <v>131</v>
      </c>
    </row>
    <row r="34" spans="1:18" ht="54" customHeight="1" x14ac:dyDescent="0.25">
      <c r="A34" s="11">
        <v>95</v>
      </c>
      <c r="B34" s="12">
        <v>129</v>
      </c>
      <c r="C34" s="13" t="s">
        <v>192</v>
      </c>
      <c r="D34" s="13" t="s">
        <v>74</v>
      </c>
      <c r="E34" s="14" t="s">
        <v>191</v>
      </c>
      <c r="F34" s="13" t="s">
        <v>193</v>
      </c>
      <c r="G34" s="15" t="s">
        <v>194</v>
      </c>
      <c r="H34" s="11">
        <v>32</v>
      </c>
      <c r="I34" s="7">
        <v>5634850</v>
      </c>
      <c r="J34" s="17">
        <f t="shared" ref="J34:J40" si="9">K34/I34</f>
        <v>0.92901319467244026</v>
      </c>
      <c r="K34" s="7">
        <v>5234850</v>
      </c>
      <c r="L34" s="7">
        <v>400000</v>
      </c>
      <c r="M34" s="18">
        <f t="shared" ref="M34:M40" si="10">L34/I34</f>
        <v>7.0986805327559743E-2</v>
      </c>
      <c r="N34" s="18" t="str">
        <f t="shared" ref="N34:N40" si="11">IF(M34&gt;60%,"chyba","ok")</f>
        <v>ok</v>
      </c>
      <c r="O34" s="7">
        <v>400000</v>
      </c>
      <c r="P34" s="7">
        <v>400000</v>
      </c>
      <c r="Q34" s="7"/>
      <c r="R34" s="19" t="s">
        <v>131</v>
      </c>
    </row>
    <row r="35" spans="1:18" ht="54" customHeight="1" x14ac:dyDescent="0.25">
      <c r="A35" s="11">
        <v>96</v>
      </c>
      <c r="B35" s="12">
        <v>128</v>
      </c>
      <c r="C35" s="13" t="s">
        <v>187</v>
      </c>
      <c r="D35" s="13" t="s">
        <v>11</v>
      </c>
      <c r="E35" s="14" t="s">
        <v>188</v>
      </c>
      <c r="F35" s="13" t="s">
        <v>189</v>
      </c>
      <c r="G35" s="15" t="s">
        <v>190</v>
      </c>
      <c r="H35" s="11">
        <v>32</v>
      </c>
      <c r="I35" s="7">
        <v>1880000</v>
      </c>
      <c r="J35" s="17">
        <f t="shared" si="9"/>
        <v>0.78723404255319152</v>
      </c>
      <c r="K35" s="7">
        <v>1480000</v>
      </c>
      <c r="L35" s="7">
        <v>400000</v>
      </c>
      <c r="M35" s="18">
        <f t="shared" si="10"/>
        <v>0.21276595744680851</v>
      </c>
      <c r="N35" s="18" t="str">
        <f t="shared" si="11"/>
        <v>ok</v>
      </c>
      <c r="O35" s="7">
        <v>400000</v>
      </c>
      <c r="P35" s="7">
        <v>400000</v>
      </c>
      <c r="Q35" s="7"/>
      <c r="R35" s="19" t="s">
        <v>131</v>
      </c>
    </row>
    <row r="36" spans="1:18" ht="54" customHeight="1" x14ac:dyDescent="0.25">
      <c r="A36" s="11">
        <v>97</v>
      </c>
      <c r="B36" s="12">
        <v>151</v>
      </c>
      <c r="C36" s="13" t="s">
        <v>62</v>
      </c>
      <c r="D36" s="13" t="s">
        <v>11</v>
      </c>
      <c r="E36" s="14" t="s">
        <v>63</v>
      </c>
      <c r="F36" s="13" t="s">
        <v>64</v>
      </c>
      <c r="G36" s="15" t="s">
        <v>217</v>
      </c>
      <c r="H36" s="11">
        <v>32</v>
      </c>
      <c r="I36" s="7">
        <v>1200000</v>
      </c>
      <c r="J36" s="17">
        <f t="shared" si="9"/>
        <v>0.66666666666666663</v>
      </c>
      <c r="K36" s="7">
        <v>800000</v>
      </c>
      <c r="L36" s="7">
        <v>400000</v>
      </c>
      <c r="M36" s="18">
        <f t="shared" si="10"/>
        <v>0.33333333333333331</v>
      </c>
      <c r="N36" s="18" t="str">
        <f t="shared" si="11"/>
        <v>ok</v>
      </c>
      <c r="O36" s="7">
        <v>400000</v>
      </c>
      <c r="P36" s="7">
        <v>400000</v>
      </c>
      <c r="Q36" s="7"/>
      <c r="R36" s="19" t="s">
        <v>131</v>
      </c>
    </row>
    <row r="37" spans="1:18" ht="54" customHeight="1" x14ac:dyDescent="0.25">
      <c r="A37" s="11">
        <v>98</v>
      </c>
      <c r="B37" s="12">
        <v>36</v>
      </c>
      <c r="C37" s="13" t="s">
        <v>92</v>
      </c>
      <c r="D37" s="13" t="s">
        <v>11</v>
      </c>
      <c r="E37" s="14" t="s">
        <v>93</v>
      </c>
      <c r="F37" s="13" t="s">
        <v>94</v>
      </c>
      <c r="G37" s="15" t="s">
        <v>149</v>
      </c>
      <c r="H37" s="11">
        <v>32</v>
      </c>
      <c r="I37" s="16">
        <v>802179.18</v>
      </c>
      <c r="J37" s="17">
        <f t="shared" si="9"/>
        <v>0.50135828755864742</v>
      </c>
      <c r="K37" s="16">
        <v>402179.18</v>
      </c>
      <c r="L37" s="7">
        <v>400000</v>
      </c>
      <c r="M37" s="18">
        <f t="shared" si="10"/>
        <v>0.49864171244135252</v>
      </c>
      <c r="N37" s="18" t="str">
        <f t="shared" si="11"/>
        <v>ok</v>
      </c>
      <c r="O37" s="7">
        <v>400000</v>
      </c>
      <c r="P37" s="7">
        <v>400000</v>
      </c>
      <c r="Q37" s="7"/>
      <c r="R37" s="19" t="s">
        <v>131</v>
      </c>
    </row>
    <row r="38" spans="1:18" ht="54" customHeight="1" x14ac:dyDescent="0.25">
      <c r="A38" s="11">
        <v>99</v>
      </c>
      <c r="B38" s="12">
        <v>162</v>
      </c>
      <c r="C38" s="13" t="s">
        <v>49</v>
      </c>
      <c r="D38" s="13" t="s">
        <v>11</v>
      </c>
      <c r="E38" s="14" t="s">
        <v>57</v>
      </c>
      <c r="F38" s="13" t="s">
        <v>58</v>
      </c>
      <c r="G38" s="15" t="s">
        <v>224</v>
      </c>
      <c r="H38" s="11">
        <v>32</v>
      </c>
      <c r="I38" s="7">
        <v>715000</v>
      </c>
      <c r="J38" s="17">
        <f t="shared" si="9"/>
        <v>0.45454545454545453</v>
      </c>
      <c r="K38" s="7">
        <v>325000</v>
      </c>
      <c r="L38" s="7">
        <v>390000</v>
      </c>
      <c r="M38" s="18">
        <f t="shared" si="10"/>
        <v>0.54545454545454541</v>
      </c>
      <c r="N38" s="18" t="str">
        <f t="shared" si="11"/>
        <v>ok</v>
      </c>
      <c r="O38" s="7">
        <v>390000</v>
      </c>
      <c r="P38" s="7">
        <v>390000</v>
      </c>
      <c r="Q38" s="7"/>
      <c r="R38" s="19" t="s">
        <v>131</v>
      </c>
    </row>
    <row r="39" spans="1:18" ht="54" customHeight="1" x14ac:dyDescent="0.25">
      <c r="A39" s="11">
        <v>100</v>
      </c>
      <c r="B39" s="12">
        <v>60</v>
      </c>
      <c r="C39" s="13" t="s">
        <v>71</v>
      </c>
      <c r="D39" s="13" t="s">
        <v>11</v>
      </c>
      <c r="E39" s="14" t="s">
        <v>72</v>
      </c>
      <c r="F39" s="13" t="s">
        <v>73</v>
      </c>
      <c r="G39" s="15" t="s">
        <v>166</v>
      </c>
      <c r="H39" s="11">
        <v>32</v>
      </c>
      <c r="I39" s="7">
        <v>350000</v>
      </c>
      <c r="J39" s="17">
        <f t="shared" si="9"/>
        <v>0.4</v>
      </c>
      <c r="K39" s="7">
        <v>140000</v>
      </c>
      <c r="L39" s="7">
        <v>210000</v>
      </c>
      <c r="M39" s="18">
        <f t="shared" si="10"/>
        <v>0.6</v>
      </c>
      <c r="N39" s="18" t="str">
        <f t="shared" si="11"/>
        <v>ok</v>
      </c>
      <c r="O39" s="7">
        <v>210000</v>
      </c>
      <c r="P39" s="7">
        <v>210000</v>
      </c>
      <c r="Q39" s="7"/>
      <c r="R39" s="19" t="s">
        <v>131</v>
      </c>
    </row>
    <row r="40" spans="1:18" ht="54" customHeight="1" x14ac:dyDescent="0.25">
      <c r="A40" s="11">
        <v>101</v>
      </c>
      <c r="B40" s="12">
        <v>146</v>
      </c>
      <c r="C40" s="13" t="s">
        <v>208</v>
      </c>
      <c r="D40" s="13" t="s">
        <v>11</v>
      </c>
      <c r="E40" s="14" t="s">
        <v>209</v>
      </c>
      <c r="F40" s="13" t="s">
        <v>210</v>
      </c>
      <c r="G40" s="15" t="s">
        <v>211</v>
      </c>
      <c r="H40" s="11">
        <v>32</v>
      </c>
      <c r="I40" s="7">
        <v>658000</v>
      </c>
      <c r="J40" s="17">
        <f t="shared" si="9"/>
        <v>0.4</v>
      </c>
      <c r="K40" s="7">
        <v>263200</v>
      </c>
      <c r="L40" s="7">
        <v>394800</v>
      </c>
      <c r="M40" s="18">
        <f t="shared" si="10"/>
        <v>0.6</v>
      </c>
      <c r="N40" s="18" t="str">
        <f t="shared" si="11"/>
        <v>ok</v>
      </c>
      <c r="O40" s="7">
        <v>394800</v>
      </c>
      <c r="P40" s="7">
        <v>394800</v>
      </c>
      <c r="Q40" s="7"/>
      <c r="R40" s="19" t="s">
        <v>131</v>
      </c>
    </row>
    <row r="41" spans="1:18" ht="54" customHeight="1" x14ac:dyDescent="0.25">
      <c r="A41" s="11">
        <v>102</v>
      </c>
      <c r="B41" s="12">
        <v>103</v>
      </c>
      <c r="C41" s="13" t="s">
        <v>34</v>
      </c>
      <c r="D41" s="13" t="s">
        <v>11</v>
      </c>
      <c r="E41" s="14" t="s">
        <v>35</v>
      </c>
      <c r="F41" s="13" t="s">
        <v>36</v>
      </c>
      <c r="G41" s="15" t="s">
        <v>179</v>
      </c>
      <c r="H41" s="11">
        <v>31.5</v>
      </c>
      <c r="I41" s="7">
        <v>550000</v>
      </c>
      <c r="J41" s="17">
        <f t="shared" ref="J41:J54" si="12">K41/I41</f>
        <v>0.55636363636363639</v>
      </c>
      <c r="K41" s="7">
        <v>306000</v>
      </c>
      <c r="L41" s="7">
        <v>244000</v>
      </c>
      <c r="M41" s="18">
        <f t="shared" ref="M41:M54" si="13">L41/I41</f>
        <v>0.44363636363636366</v>
      </c>
      <c r="N41" s="18" t="str">
        <f t="shared" ref="N41:N54" si="14">IF(M41&gt;60%,"chyba","ok")</f>
        <v>ok</v>
      </c>
      <c r="O41" s="7">
        <v>244000</v>
      </c>
      <c r="P41" s="7">
        <v>244000</v>
      </c>
      <c r="Q41" s="7"/>
      <c r="R41" s="19" t="s">
        <v>131</v>
      </c>
    </row>
    <row r="42" spans="1:18" ht="54" customHeight="1" x14ac:dyDescent="0.25">
      <c r="A42" s="11">
        <v>103</v>
      </c>
      <c r="B42" s="12">
        <v>47</v>
      </c>
      <c r="C42" s="13" t="s">
        <v>81</v>
      </c>
      <c r="D42" s="13" t="s">
        <v>11</v>
      </c>
      <c r="E42" s="14" t="s">
        <v>82</v>
      </c>
      <c r="F42" s="13" t="s">
        <v>160</v>
      </c>
      <c r="G42" s="15" t="s">
        <v>161</v>
      </c>
      <c r="H42" s="11">
        <v>31</v>
      </c>
      <c r="I42" s="7">
        <v>440000</v>
      </c>
      <c r="J42" s="17">
        <f t="shared" si="12"/>
        <v>0.45454545454545453</v>
      </c>
      <c r="K42" s="7">
        <v>200000</v>
      </c>
      <c r="L42" s="7">
        <v>240000</v>
      </c>
      <c r="M42" s="18">
        <f t="shared" si="13"/>
        <v>0.54545454545454541</v>
      </c>
      <c r="N42" s="18" t="str">
        <f t="shared" si="14"/>
        <v>ok</v>
      </c>
      <c r="O42" s="7">
        <v>240000</v>
      </c>
      <c r="P42" s="7"/>
      <c r="Q42" s="7">
        <v>240000</v>
      </c>
      <c r="R42" s="19" t="s">
        <v>131</v>
      </c>
    </row>
    <row r="43" spans="1:18" ht="54" customHeight="1" x14ac:dyDescent="0.25">
      <c r="A43" s="11">
        <v>104</v>
      </c>
      <c r="B43" s="12">
        <v>158</v>
      </c>
      <c r="C43" s="13" t="s">
        <v>113</v>
      </c>
      <c r="D43" s="13" t="s">
        <v>11</v>
      </c>
      <c r="E43" s="14" t="s">
        <v>114</v>
      </c>
      <c r="F43" s="13" t="s">
        <v>115</v>
      </c>
      <c r="G43" s="15" t="s">
        <v>222</v>
      </c>
      <c r="H43" s="11">
        <v>30</v>
      </c>
      <c r="I43" s="7">
        <v>3000000</v>
      </c>
      <c r="J43" s="17">
        <f>K43/I43</f>
        <v>0.8666666666666667</v>
      </c>
      <c r="K43" s="7">
        <v>2600000</v>
      </c>
      <c r="L43" s="7">
        <v>400000</v>
      </c>
      <c r="M43" s="18">
        <f>L43/I43</f>
        <v>0.13333333333333333</v>
      </c>
      <c r="N43" s="18" t="str">
        <f>IF(M43&gt;60%,"chyba","ok")</f>
        <v>ok</v>
      </c>
      <c r="O43" s="7">
        <v>400000</v>
      </c>
      <c r="P43" s="7">
        <v>400000</v>
      </c>
      <c r="Q43" s="7"/>
      <c r="R43" s="19" t="s">
        <v>131</v>
      </c>
    </row>
    <row r="44" spans="1:18" ht="54" customHeight="1" x14ac:dyDescent="0.25">
      <c r="A44" s="11">
        <v>105</v>
      </c>
      <c r="B44" s="12">
        <v>57</v>
      </c>
      <c r="C44" s="13" t="s">
        <v>101</v>
      </c>
      <c r="D44" s="13" t="s">
        <v>11</v>
      </c>
      <c r="E44" s="14" t="s">
        <v>102</v>
      </c>
      <c r="F44" s="13" t="s">
        <v>103</v>
      </c>
      <c r="G44" s="15" t="s">
        <v>164</v>
      </c>
      <c r="H44" s="11">
        <v>30</v>
      </c>
      <c r="I44" s="7">
        <v>320000</v>
      </c>
      <c r="J44" s="17">
        <f>K44/I44</f>
        <v>0.42</v>
      </c>
      <c r="K44" s="7">
        <v>134400</v>
      </c>
      <c r="L44" s="7">
        <v>185600</v>
      </c>
      <c r="M44" s="18">
        <f>L44/I44</f>
        <v>0.57999999999999996</v>
      </c>
      <c r="N44" s="18" t="str">
        <f>IF(M44&gt;60%,"chyba","ok")</f>
        <v>ok</v>
      </c>
      <c r="O44" s="7">
        <v>185600</v>
      </c>
      <c r="P44" s="7">
        <v>185600</v>
      </c>
      <c r="Q44" s="7"/>
      <c r="R44" s="19" t="s">
        <v>131</v>
      </c>
    </row>
    <row r="45" spans="1:18" ht="54" customHeight="1" x14ac:dyDescent="0.25">
      <c r="A45" s="11">
        <v>106</v>
      </c>
      <c r="B45" s="12">
        <v>114</v>
      </c>
      <c r="C45" s="13" t="s">
        <v>181</v>
      </c>
      <c r="D45" s="13" t="s">
        <v>11</v>
      </c>
      <c r="E45" s="14" t="s">
        <v>182</v>
      </c>
      <c r="F45" s="13" t="s">
        <v>183</v>
      </c>
      <c r="G45" s="15" t="s">
        <v>184</v>
      </c>
      <c r="H45" s="11">
        <v>29.5</v>
      </c>
      <c r="I45" s="7">
        <v>680000</v>
      </c>
      <c r="J45" s="17">
        <f t="shared" si="12"/>
        <v>0.41176470588235292</v>
      </c>
      <c r="K45" s="7">
        <v>280000</v>
      </c>
      <c r="L45" s="7">
        <v>400000</v>
      </c>
      <c r="M45" s="18">
        <f t="shared" si="13"/>
        <v>0.58823529411764708</v>
      </c>
      <c r="N45" s="18" t="str">
        <f t="shared" si="14"/>
        <v>ok</v>
      </c>
      <c r="O45" s="7">
        <v>400000</v>
      </c>
      <c r="P45" s="7">
        <v>400000</v>
      </c>
      <c r="Q45" s="7"/>
      <c r="R45" s="19" t="s">
        <v>131</v>
      </c>
    </row>
    <row r="46" spans="1:18" ht="54" customHeight="1" x14ac:dyDescent="0.25">
      <c r="A46" s="11">
        <v>107</v>
      </c>
      <c r="B46" s="12">
        <v>164</v>
      </c>
      <c r="C46" s="13" t="s">
        <v>83</v>
      </c>
      <c r="D46" s="13" t="s">
        <v>11</v>
      </c>
      <c r="E46" s="14" t="s">
        <v>84</v>
      </c>
      <c r="F46" s="13" t="s">
        <v>85</v>
      </c>
      <c r="G46" s="15" t="s">
        <v>225</v>
      </c>
      <c r="H46" s="11">
        <v>28.5</v>
      </c>
      <c r="I46" s="7">
        <v>670000</v>
      </c>
      <c r="J46" s="17">
        <f t="shared" si="12"/>
        <v>0.40298507462686567</v>
      </c>
      <c r="K46" s="7">
        <v>270000</v>
      </c>
      <c r="L46" s="7">
        <v>400000</v>
      </c>
      <c r="M46" s="18">
        <f t="shared" si="13"/>
        <v>0.59701492537313428</v>
      </c>
      <c r="N46" s="18" t="str">
        <f t="shared" si="14"/>
        <v>ok</v>
      </c>
      <c r="O46" s="7">
        <v>400000</v>
      </c>
      <c r="P46" s="7">
        <v>400000</v>
      </c>
      <c r="Q46" s="7"/>
      <c r="R46" s="19" t="s">
        <v>131</v>
      </c>
    </row>
    <row r="47" spans="1:18" ht="54" customHeight="1" x14ac:dyDescent="0.25">
      <c r="A47" s="11">
        <v>108</v>
      </c>
      <c r="B47" s="12">
        <v>63</v>
      </c>
      <c r="C47" s="13" t="s">
        <v>169</v>
      </c>
      <c r="D47" s="13" t="s">
        <v>11</v>
      </c>
      <c r="E47" s="14" t="s">
        <v>177</v>
      </c>
      <c r="F47" s="13" t="s">
        <v>176</v>
      </c>
      <c r="G47" s="15" t="s">
        <v>170</v>
      </c>
      <c r="H47" s="11">
        <v>28</v>
      </c>
      <c r="I47" s="7">
        <v>800000</v>
      </c>
      <c r="J47" s="17">
        <f>K47/I47</f>
        <v>0.5</v>
      </c>
      <c r="K47" s="7">
        <v>400000</v>
      </c>
      <c r="L47" s="7">
        <v>400000</v>
      </c>
      <c r="M47" s="18">
        <f>L47/I47</f>
        <v>0.5</v>
      </c>
      <c r="N47" s="18" t="str">
        <f>IF(M47&gt;60%,"chyba","ok")</f>
        <v>ok</v>
      </c>
      <c r="O47" s="7">
        <v>400000</v>
      </c>
      <c r="P47" s="7">
        <v>400000</v>
      </c>
      <c r="Q47" s="7"/>
      <c r="R47" s="19" t="s">
        <v>131</v>
      </c>
    </row>
    <row r="48" spans="1:18" ht="54" customHeight="1" x14ac:dyDescent="0.25">
      <c r="A48" s="11">
        <v>109</v>
      </c>
      <c r="B48" s="12">
        <v>62</v>
      </c>
      <c r="C48" s="13" t="s">
        <v>167</v>
      </c>
      <c r="D48" s="13" t="s">
        <v>74</v>
      </c>
      <c r="E48" s="14" t="s">
        <v>174</v>
      </c>
      <c r="F48" s="13" t="s">
        <v>175</v>
      </c>
      <c r="G48" s="15" t="s">
        <v>168</v>
      </c>
      <c r="H48" s="11">
        <v>28</v>
      </c>
      <c r="I48" s="7">
        <v>500000</v>
      </c>
      <c r="J48" s="17">
        <f>K48/I48</f>
        <v>0.4</v>
      </c>
      <c r="K48" s="7">
        <v>200000</v>
      </c>
      <c r="L48" s="7">
        <v>300000</v>
      </c>
      <c r="M48" s="18">
        <f>L48/I48</f>
        <v>0.6</v>
      </c>
      <c r="N48" s="18" t="str">
        <f>IF(M48&gt;60%,"chyba","ok")</f>
        <v>ok</v>
      </c>
      <c r="O48" s="7">
        <v>300000</v>
      </c>
      <c r="P48" s="7">
        <v>300000</v>
      </c>
      <c r="Q48" s="7"/>
      <c r="R48" s="19" t="s">
        <v>131</v>
      </c>
    </row>
    <row r="49" spans="1:18" ht="54" customHeight="1" x14ac:dyDescent="0.25">
      <c r="A49" s="11">
        <v>110</v>
      </c>
      <c r="B49" s="12">
        <v>59</v>
      </c>
      <c r="C49" s="13" t="s">
        <v>86</v>
      </c>
      <c r="D49" s="13" t="s">
        <v>11</v>
      </c>
      <c r="E49" s="14" t="s">
        <v>87</v>
      </c>
      <c r="F49" s="13" t="s">
        <v>88</v>
      </c>
      <c r="G49" s="15" t="s">
        <v>165</v>
      </c>
      <c r="H49" s="11">
        <v>27</v>
      </c>
      <c r="I49" s="7">
        <v>2000000</v>
      </c>
      <c r="J49" s="17">
        <f>K49/I49</f>
        <v>0.8</v>
      </c>
      <c r="K49" s="7">
        <v>1600000</v>
      </c>
      <c r="L49" s="7">
        <v>400000</v>
      </c>
      <c r="M49" s="18">
        <f>L49/I49</f>
        <v>0.2</v>
      </c>
      <c r="N49" s="18" t="str">
        <f>IF(M49&gt;60%,"chyba","ok")</f>
        <v>ok</v>
      </c>
      <c r="O49" s="7">
        <v>400000</v>
      </c>
      <c r="P49" s="7">
        <v>400000</v>
      </c>
      <c r="Q49" s="7"/>
      <c r="R49" s="19" t="s">
        <v>131</v>
      </c>
    </row>
    <row r="50" spans="1:18" ht="54" customHeight="1" x14ac:dyDescent="0.25">
      <c r="A50" s="11">
        <v>111</v>
      </c>
      <c r="B50" s="12">
        <v>27</v>
      </c>
      <c r="C50" s="13" t="s">
        <v>31</v>
      </c>
      <c r="D50" s="13" t="s">
        <v>11</v>
      </c>
      <c r="E50" s="14" t="s">
        <v>32</v>
      </c>
      <c r="F50" s="13" t="s">
        <v>33</v>
      </c>
      <c r="G50" s="15" t="s">
        <v>143</v>
      </c>
      <c r="H50" s="11">
        <v>27</v>
      </c>
      <c r="I50" s="7">
        <v>1023700</v>
      </c>
      <c r="J50" s="17">
        <f>K50/I50</f>
        <v>0.60926052554459309</v>
      </c>
      <c r="K50" s="7">
        <v>623700</v>
      </c>
      <c r="L50" s="7">
        <v>400000</v>
      </c>
      <c r="M50" s="18">
        <f>L50/I50</f>
        <v>0.39073947445540685</v>
      </c>
      <c r="N50" s="18" t="str">
        <f>IF(M50&gt;60%,"chyba","ok")</f>
        <v>ok</v>
      </c>
      <c r="O50" s="7">
        <v>400000</v>
      </c>
      <c r="P50" s="7">
        <v>400000</v>
      </c>
      <c r="Q50" s="7"/>
      <c r="R50" s="19" t="s">
        <v>131</v>
      </c>
    </row>
    <row r="51" spans="1:18" ht="54" customHeight="1" x14ac:dyDescent="0.25">
      <c r="A51" s="11">
        <v>112</v>
      </c>
      <c r="B51" s="12">
        <v>35</v>
      </c>
      <c r="C51" s="13" t="s">
        <v>122</v>
      </c>
      <c r="D51" s="13" t="s">
        <v>11</v>
      </c>
      <c r="E51" s="14" t="s">
        <v>123</v>
      </c>
      <c r="F51" s="13" t="s">
        <v>124</v>
      </c>
      <c r="G51" s="15" t="s">
        <v>148</v>
      </c>
      <c r="H51" s="11">
        <v>27</v>
      </c>
      <c r="I51" s="7">
        <v>287000</v>
      </c>
      <c r="J51" s="17">
        <f>K51/I51</f>
        <v>0.45993031358885017</v>
      </c>
      <c r="K51" s="7">
        <v>132000</v>
      </c>
      <c r="L51" s="7">
        <v>155000</v>
      </c>
      <c r="M51" s="18">
        <f>L51/I51</f>
        <v>0.54006968641114983</v>
      </c>
      <c r="N51" s="18" t="str">
        <f>IF(M51&gt;60%,"chyba","ok")</f>
        <v>ok</v>
      </c>
      <c r="O51" s="7">
        <v>155000</v>
      </c>
      <c r="P51" s="7">
        <v>155000</v>
      </c>
      <c r="Q51" s="7"/>
      <c r="R51" s="19" t="s">
        <v>131</v>
      </c>
    </row>
    <row r="52" spans="1:18" ht="54" customHeight="1" x14ac:dyDescent="0.25">
      <c r="A52" s="11">
        <v>113</v>
      </c>
      <c r="B52" s="12">
        <v>97</v>
      </c>
      <c r="C52" s="13" t="s">
        <v>128</v>
      </c>
      <c r="D52" s="13" t="s">
        <v>11</v>
      </c>
      <c r="E52" s="14" t="s">
        <v>129</v>
      </c>
      <c r="F52" s="13" t="s">
        <v>130</v>
      </c>
      <c r="G52" s="15" t="s">
        <v>178</v>
      </c>
      <c r="H52" s="11">
        <v>26</v>
      </c>
      <c r="I52" s="7">
        <v>1370652</v>
      </c>
      <c r="J52" s="17">
        <f t="shared" si="12"/>
        <v>0.70816808351062122</v>
      </c>
      <c r="K52" s="7">
        <v>970652</v>
      </c>
      <c r="L52" s="7">
        <v>400000</v>
      </c>
      <c r="M52" s="18">
        <f t="shared" si="13"/>
        <v>0.29183191648937878</v>
      </c>
      <c r="N52" s="18" t="str">
        <f t="shared" si="14"/>
        <v>ok</v>
      </c>
      <c r="O52" s="7">
        <v>400000</v>
      </c>
      <c r="P52" s="7">
        <v>400000</v>
      </c>
      <c r="Q52" s="7"/>
      <c r="R52" s="19" t="s">
        <v>131</v>
      </c>
    </row>
    <row r="53" spans="1:18" ht="54" customHeight="1" x14ac:dyDescent="0.25">
      <c r="A53" s="11">
        <v>114</v>
      </c>
      <c r="B53" s="12">
        <v>147</v>
      </c>
      <c r="C53" s="13" t="s">
        <v>212</v>
      </c>
      <c r="D53" s="13" t="s">
        <v>11</v>
      </c>
      <c r="E53" s="14" t="s">
        <v>213</v>
      </c>
      <c r="F53" s="13" t="s">
        <v>214</v>
      </c>
      <c r="G53" s="15" t="s">
        <v>215</v>
      </c>
      <c r="H53" s="11">
        <v>23.5</v>
      </c>
      <c r="I53" s="7">
        <v>651068</v>
      </c>
      <c r="J53" s="17">
        <f t="shared" si="12"/>
        <v>0.40006266626527492</v>
      </c>
      <c r="K53" s="7">
        <v>260468</v>
      </c>
      <c r="L53" s="7">
        <v>390600</v>
      </c>
      <c r="M53" s="18">
        <f t="shared" si="13"/>
        <v>0.59993733373472513</v>
      </c>
      <c r="N53" s="18" t="str">
        <f t="shared" si="14"/>
        <v>ok</v>
      </c>
      <c r="O53" s="7">
        <v>390600</v>
      </c>
      <c r="P53" s="7">
        <v>390600</v>
      </c>
      <c r="Q53" s="7"/>
      <c r="R53" s="19" t="s">
        <v>131</v>
      </c>
    </row>
    <row r="54" spans="1:18" ht="54" customHeight="1" x14ac:dyDescent="0.25">
      <c r="A54" s="11">
        <v>115</v>
      </c>
      <c r="B54" s="12">
        <v>40</v>
      </c>
      <c r="C54" s="13" t="s">
        <v>152</v>
      </c>
      <c r="D54" s="13" t="s">
        <v>11</v>
      </c>
      <c r="E54" s="14" t="s">
        <v>158</v>
      </c>
      <c r="F54" s="13" t="s">
        <v>159</v>
      </c>
      <c r="G54" s="15" t="s">
        <v>153</v>
      </c>
      <c r="H54" s="11">
        <v>22</v>
      </c>
      <c r="I54" s="7">
        <v>723300</v>
      </c>
      <c r="J54" s="17">
        <f t="shared" si="12"/>
        <v>0.65436195216369419</v>
      </c>
      <c r="K54" s="7">
        <v>473300</v>
      </c>
      <c r="L54" s="7">
        <v>250000</v>
      </c>
      <c r="M54" s="18">
        <f t="shared" si="13"/>
        <v>0.34563804783630581</v>
      </c>
      <c r="N54" s="18" t="str">
        <f t="shared" si="14"/>
        <v>ok</v>
      </c>
      <c r="O54" s="7">
        <v>250000</v>
      </c>
      <c r="P54" s="7"/>
      <c r="Q54" s="7">
        <v>250000</v>
      </c>
      <c r="R54" s="19" t="s">
        <v>131</v>
      </c>
    </row>
    <row r="55" spans="1:18" ht="35.1" customHeight="1" x14ac:dyDescent="0.25">
      <c r="G55" s="31" t="s">
        <v>23</v>
      </c>
      <c r="H55" s="35"/>
      <c r="I55" s="32">
        <f>SUM(I4:I54)</f>
        <v>60025389.419999994</v>
      </c>
      <c r="J55" s="30"/>
      <c r="K55" s="32">
        <f>SUM(K4:K54)</f>
        <v>42375189.420000002</v>
      </c>
      <c r="L55" s="33">
        <f>SUM(L4:L54)</f>
        <v>17700200</v>
      </c>
      <c r="M55" s="34"/>
      <c r="N55" s="35"/>
      <c r="O55" s="33">
        <f>SUM(O4:O54)</f>
        <v>17700200</v>
      </c>
      <c r="P55" s="33">
        <f>SUM(P4:P54)</f>
        <v>16273500</v>
      </c>
      <c r="Q55" s="33">
        <f>SUM(Q4:Q54)</f>
        <v>1426700</v>
      </c>
      <c r="R55" s="9"/>
    </row>
  </sheetData>
  <autoFilter ref="A3:R55" xr:uid="{697901EF-A53C-4A84-B779-73F45EF59250}">
    <sortState xmlns:xlrd2="http://schemas.microsoft.com/office/spreadsheetml/2017/richdata2" ref="A4:R55">
      <sortCondition ref="B4:B55"/>
    </sortState>
  </autoFilter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2022-02-15T12:50:11Z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