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KPVP 2022/"/>
    </mc:Choice>
  </mc:AlternateContent>
  <xr:revisionPtr revIDLastSave="99" documentId="8_{8695D6B5-9271-42BB-AD9F-32B1B29EB16B}" xr6:coauthVersionLast="46" xr6:coauthVersionMax="47" xr10:uidLastSave="{DF3ED771-ADB7-43ED-88C2-3394B23663E2}"/>
  <bookViews>
    <workbookView xWindow="-120" yWindow="-120" windowWidth="29040" windowHeight="15840" xr2:uid="{00000000-000D-0000-FFFF-FFFF00000000}"/>
  </bookViews>
  <sheets>
    <sheet name="Příloha č. 1_podpoření" sheetId="50" r:id="rId1"/>
  </sheets>
  <definedNames>
    <definedName name="_xlnm._FilterDatabase" localSheetId="0" hidden="1">'Příloha č. 1_podpoření'!$A$2:$N$41</definedName>
    <definedName name="_xlnm.Print_Titles" localSheetId="0">'Příloha č. 1_podpoření'!$2:$2</definedName>
    <definedName name="_xlnm.Print_Area" localSheetId="0">'Příloha č. 1_podpoření'!$A$1:$N$41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50" l="1"/>
  <c r="J35" i="50"/>
  <c r="J40" i="50"/>
  <c r="J32" i="50"/>
  <c r="J36" i="50"/>
  <c r="J33" i="50"/>
  <c r="J37" i="50"/>
  <c r="J34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7" i="50"/>
  <c r="J16" i="50"/>
  <c r="J15" i="50"/>
  <c r="J12" i="50"/>
  <c r="J11" i="50"/>
  <c r="J10" i="50"/>
  <c r="J9" i="50"/>
  <c r="J8" i="50"/>
  <c r="J7" i="50"/>
  <c r="J6" i="50"/>
  <c r="J5" i="50"/>
  <c r="J4" i="50"/>
  <c r="J3" i="50"/>
</calcChain>
</file>

<file path=xl/sharedStrings.xml><?xml version="1.0" encoding="utf-8"?>
<sst xmlns="http://schemas.openxmlformats.org/spreadsheetml/2006/main" count="367" uniqueCount="168">
  <si>
    <t>Poskytnutí účelových dotací z rozpočtu kraje v Programu realizace specifických aktivit Moravskoslezského krajského plánu vyrovnávání příležitostí pro občany se zdravotním postižením na rok 2022</t>
  </si>
  <si>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</si>
  <si>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</si>
  <si>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</si>
  <si>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</si>
  <si>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</si>
  <si>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</si>
  <si>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</si>
  <si>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</si>
  <si>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</si>
  <si>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</si>
  <si>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 xml:space="preserve">Schválená dotace v Kč </t>
  </si>
  <si>
    <t>Druh dotace</t>
  </si>
  <si>
    <t>Doba realizace projektu</t>
  </si>
  <si>
    <t>Počet bodů</t>
  </si>
  <si>
    <t>33/22</t>
  </si>
  <si>
    <t>KPVP 4/22</t>
  </si>
  <si>
    <t>PUNTIK s. r. o.</t>
  </si>
  <si>
    <t>04319192</t>
  </si>
  <si>
    <t>společnost s ručením omezeným</t>
  </si>
  <si>
    <t>Co ještě neumíme a chceme se naučit?</t>
  </si>
  <si>
    <t xml:space="preserve"> -</t>
  </si>
  <si>
    <t>neinvestiční</t>
  </si>
  <si>
    <t>1. 1. - 31. 12. 2022</t>
  </si>
  <si>
    <t>05/22</t>
  </si>
  <si>
    <t>KPVP 2/22</t>
  </si>
  <si>
    <t>Centrum Anabell, z. ú.</t>
  </si>
  <si>
    <t>26606518</t>
  </si>
  <si>
    <t>ústav</t>
  </si>
  <si>
    <t>Peer-konzultace v Anabell Ostrava</t>
  </si>
  <si>
    <t>07/22</t>
  </si>
  <si>
    <t>KPVP 5/22</t>
  </si>
  <si>
    <t>UnikaCentrum, z. ú.</t>
  </si>
  <si>
    <t>25902148</t>
  </si>
  <si>
    <t>Specializovaná doprava pro osoby se zdravotním postižením v Karviné a okolí</t>
  </si>
  <si>
    <t xml:space="preserve">   -</t>
  </si>
  <si>
    <t xml:space="preserve">  -</t>
  </si>
  <si>
    <t>22/22</t>
  </si>
  <si>
    <t>KPVP 1/22</t>
  </si>
  <si>
    <t>NIKDY NEJSI SÁM…, z. s.</t>
  </si>
  <si>
    <t>03351122</t>
  </si>
  <si>
    <t>spolek</t>
  </si>
  <si>
    <t>Letní tábory 2022</t>
  </si>
  <si>
    <t>1. 7. - 30. 9. 2022</t>
  </si>
  <si>
    <t>25/22</t>
  </si>
  <si>
    <t>Slezská diakonie</t>
  </si>
  <si>
    <t>65468562</t>
  </si>
  <si>
    <t>evidovaná právnická osoba dle zákona č. 3/2002 Sb.</t>
  </si>
  <si>
    <t>Cesta z města</t>
  </si>
  <si>
    <t>29/22</t>
  </si>
  <si>
    <t>KPVP 6/22</t>
  </si>
  <si>
    <t>Podpora pečujících osob v obcích MAS Pobeskydí</t>
  </si>
  <si>
    <t>1. 2. - 31. 12. 2022</t>
  </si>
  <si>
    <t>32/22</t>
  </si>
  <si>
    <t>ANULIKA z.s.</t>
  </si>
  <si>
    <t>01170163</t>
  </si>
  <si>
    <t>Podpora péče v roce 2022</t>
  </si>
  <si>
    <t>44/22</t>
  </si>
  <si>
    <t>KPVP 3/22</t>
  </si>
  <si>
    <t>Rozvoj tranzitního programu ve Slezské diakonii II</t>
  </si>
  <si>
    <t>62/22</t>
  </si>
  <si>
    <t>Charita Jablunkov</t>
  </si>
  <si>
    <t>26520923</t>
  </si>
  <si>
    <t>Podpora pečujících osob Charitou Jablunkov</t>
  </si>
  <si>
    <t>09/22</t>
  </si>
  <si>
    <t>MENS SANA, z. ú.</t>
  </si>
  <si>
    <t>65469003</t>
  </si>
  <si>
    <t>PROLOMENÍ TICHA</t>
  </si>
  <si>
    <t>10/22</t>
  </si>
  <si>
    <t>MELIVITA s.r.o.</t>
  </si>
  <si>
    <t>05012538</t>
  </si>
  <si>
    <t>Svačíme chytře v roce 2022</t>
  </si>
  <si>
    <t>investiční</t>
  </si>
  <si>
    <t>11/22</t>
  </si>
  <si>
    <t>Prádelna PRAPOS s. r. o.</t>
  </si>
  <si>
    <t>04537386</t>
  </si>
  <si>
    <t>Zaměstnávání osob se zdravotním postižením v Havířově</t>
  </si>
  <si>
    <t>20/22</t>
  </si>
  <si>
    <t>Spirála Ostrava, z. ú.</t>
  </si>
  <si>
    <t>29451736</t>
  </si>
  <si>
    <t>Pracujeme se Spirálou</t>
  </si>
  <si>
    <t>28/22</t>
  </si>
  <si>
    <t>Národní rada osob se zdravotním postižením České republiky, z.s.</t>
  </si>
  <si>
    <t>70856478</t>
  </si>
  <si>
    <t>Vzácná onemocnění (osvětové aktivity) - rok 2022</t>
  </si>
  <si>
    <t>1. 2. - 30. 12. 2022</t>
  </si>
  <si>
    <t>31/22</t>
  </si>
  <si>
    <t>Ing. Mgr. Gabriela Žitníková</t>
  </si>
  <si>
    <t>64968006</t>
  </si>
  <si>
    <t>fyzická podnikající osoba</t>
  </si>
  <si>
    <t>Výzkumná políčka lupiny a pohanky jako příležitost pro zaměstnávání osob se zdravotním hendikepem</t>
  </si>
  <si>
    <t>45/22</t>
  </si>
  <si>
    <t>Už NE v jednom KOLOTOČI</t>
  </si>
  <si>
    <t>58/22</t>
  </si>
  <si>
    <t>Asociace TRIGON, o.p.s.</t>
  </si>
  <si>
    <t>27027686</t>
  </si>
  <si>
    <t>obecně prospěšná společnost</t>
  </si>
  <si>
    <t>Podporované zaměstnávání</t>
  </si>
  <si>
    <t>60/22</t>
  </si>
  <si>
    <t>ANIMA VIVA z. s.</t>
  </si>
  <si>
    <t>26591014</t>
  </si>
  <si>
    <t>Podpora rozvoje svépomocných skupin při ANIMA VIVA z. s.</t>
  </si>
  <si>
    <t>01/22</t>
  </si>
  <si>
    <t>ADAM - autistické děti a my, z.s.</t>
  </si>
  <si>
    <t>22867368</t>
  </si>
  <si>
    <t xml:space="preserve">spolek </t>
  </si>
  <si>
    <t>Rodičovské skupiny a individuální konzultace s terapeutem</t>
  </si>
  <si>
    <t xml:space="preserve">neinvestiční </t>
  </si>
  <si>
    <t>04/22</t>
  </si>
  <si>
    <t>Podpora osob s duševním onemocněním prostřednictvím peer konzultantů</t>
  </si>
  <si>
    <t>12/22</t>
  </si>
  <si>
    <t>Zaměstnávání osob se zdravotním postižením v Ostravě</t>
  </si>
  <si>
    <t>19/22</t>
  </si>
  <si>
    <t>Setkání spolu</t>
  </si>
  <si>
    <t>vyrovnávací platba dle pověření, číslo smlouvy 06582/2020/SOC ze dne 13.10.2020</t>
  </si>
  <si>
    <t>21/22</t>
  </si>
  <si>
    <t>Charita sv. Alexandra</t>
  </si>
  <si>
    <t>26520788</t>
  </si>
  <si>
    <t>Target - podporované zaměstnávání</t>
  </si>
  <si>
    <t>37/22</t>
  </si>
  <si>
    <t>JINAK, z. ú.</t>
  </si>
  <si>
    <t>01606085</t>
  </si>
  <si>
    <t>Spolupráce a možnosti podpory v rozhodování jako cesta k normálnímu životu JINAK</t>
  </si>
  <si>
    <t>_</t>
  </si>
  <si>
    <t>41/22</t>
  </si>
  <si>
    <t>FOKUS - Opava, z.s.</t>
  </si>
  <si>
    <t>26990881</t>
  </si>
  <si>
    <t>Práce patří k životu V.</t>
  </si>
  <si>
    <t>59/22</t>
  </si>
  <si>
    <t>Multioborový kulatý stůl v rámci Evropských dnů handicapu 2022</t>
  </si>
  <si>
    <t>17/22</t>
  </si>
  <si>
    <t>Podpora rodin se svalovými onemocněními v roce 2022</t>
  </si>
  <si>
    <t>18/22</t>
  </si>
  <si>
    <t>MIKASA z. s.</t>
  </si>
  <si>
    <t>22832386</t>
  </si>
  <si>
    <t>Vodácký pobyt pro rodiny s dětmi s autismem</t>
  </si>
  <si>
    <t>1. 6. - 31. 12. 2022</t>
  </si>
  <si>
    <t>27/22</t>
  </si>
  <si>
    <t>Cesta bez barier, spolek</t>
  </si>
  <si>
    <t>04419243</t>
  </si>
  <si>
    <t>Alternativní doprava</t>
  </si>
  <si>
    <t>30/22</t>
  </si>
  <si>
    <t>Chráněné dílny Charity sv. Alexandra</t>
  </si>
  <si>
    <t>34/22</t>
  </si>
  <si>
    <t>AlFi, z. s.</t>
  </si>
  <si>
    <t>02801426</t>
  </si>
  <si>
    <t>AlFi tábory pro děti s PAS 2022</t>
  </si>
  <si>
    <t>vyrovnávací platba dle pověření, číslo smlouvy 06851/2020/SOC ze dne 26.10.2020</t>
  </si>
  <si>
    <t>1. 2. - 31. 10. 2022</t>
  </si>
  <si>
    <t>52/22</t>
  </si>
  <si>
    <t>1. Jinačí s. r. o.</t>
  </si>
  <si>
    <t>07219733</t>
  </si>
  <si>
    <t>Čokoládový  program v PEČEME TADY Ostrava</t>
  </si>
  <si>
    <t>1. 5. - 31. 12. 2022</t>
  </si>
  <si>
    <t>55/22</t>
  </si>
  <si>
    <t>Charita Opava</t>
  </si>
  <si>
    <t>43964591</t>
  </si>
  <si>
    <t>NOVÉ DÍLNY A SKLADY</t>
  </si>
  <si>
    <t>Smlouva se statutárním městem Opava o závazku veřejné služby a vyrovnávací platbě za jeho výkon ze dne 28. 4. 2016 ve znění pozdějších dodatků</t>
  </si>
  <si>
    <t>57/22</t>
  </si>
  <si>
    <t>VIZ - CENTRUM "spolek"</t>
  </si>
  <si>
    <t>26658437</t>
  </si>
  <si>
    <t>Podpora udržitelnosti služeb prádelenského provozu VIZ-CENTRUM</t>
  </si>
  <si>
    <t>24/22</t>
  </si>
  <si>
    <t>BOTUMY s. r. o.</t>
  </si>
  <si>
    <t>06279333</t>
  </si>
  <si>
    <t>Podpora zaměstnávání OZP v sociálním podniku BOTUMY s.r.o.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</si>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</sst>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left"/>
    </xf>
    <xf numFmtId="10" fontId="1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 shrinkToFit="1"/>
    </xf>
    <xf numFmtId="9" fontId="1" fillId="0" borderId="0" xfId="1" applyFill="1"/>
    <xf numFmtId="0" fontId="3" fillId="0" borderId="0" xfId="0" applyFont="1"/>
    <xf numFmtId="9" fontId="2" fillId="2" borderId="1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4" fillId="0" borderId="0" xfId="0" applyFont="1" applyFill="1"/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4"/>
  <sheetViews>
    <sheetView tabSelected="1" zoomScale="64" zoomScaleNormal="64" zoomScaleSheetLayoutView="100" workbookViewId="0">
      <pane ySplit="2" topLeftCell="A3" activePane="bottomLeft" state="frozen"/>
      <selection activeCell="B1" sqref="B1"/>
      <selection pane="bottomLeft" activeCell="H35" sqref="H35"/>
    </sheetView>
  </sheetViews>
  <sheetFormatPr defaultColWidth="4.7109375" defaultRowHeight="12.75" x14ac:dyDescent="0.2"/>
  <cols>
    <col min="1" max="1" width="9.42578125" customWidth="1"/>
    <col min="2" max="2" width="10.28515625" customWidth="1"/>
    <col min="3" max="3" width="25.42578125" customWidth="1"/>
    <col min="4" max="4" width="11.7109375" style="3" customWidth="1"/>
    <col min="5" max="5" width="14.7109375" customWidth="1"/>
    <col min="6" max="6" width="18.7109375" customWidth="1"/>
    <col min="7" max="7" width="15.28515625" customWidth="1"/>
    <col min="8" max="8" width="18.85546875" customWidth="1"/>
    <col min="9" max="9" width="12.28515625" customWidth="1"/>
    <col min="10" max="10" width="11.85546875" customWidth="1"/>
    <col min="11" max="11" width="14.5703125" style="2" customWidth="1"/>
    <col min="12" max="12" width="17.28515625" style="2" customWidth="1"/>
    <col min="13" max="13" width="17.140625" style="1" customWidth="1"/>
    <col min="14" max="14" width="9.5703125" customWidth="1"/>
  </cols>
  <sheetData>
    <row r="1" spans="1:14" ht="41.2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8" customFormat="1" ht="79.150000000000006" customHeight="1" x14ac:dyDescent="0.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14" ht="58.5" customHeight="1" x14ac:dyDescent="0.2">
      <c r="A3" s="18" t="s">
        <v>15</v>
      </c>
      <c r="B3" s="18" t="s">
        <v>16</v>
      </c>
      <c r="C3" s="15" t="s">
        <v>17</v>
      </c>
      <c r="D3" s="18" t="s">
        <v>18</v>
      </c>
      <c r="E3" s="15" t="s">
        <v>19</v>
      </c>
      <c r="F3" s="15" t="s">
        <v>20</v>
      </c>
      <c r="G3" s="15" t="s">
        <v>21</v>
      </c>
      <c r="H3" s="15" t="s">
        <v>21</v>
      </c>
      <c r="I3" s="16">
        <v>3995000</v>
      </c>
      <c r="J3" s="17">
        <f t="shared" ref="J3:J12" si="0">K3/I3*100</f>
        <v>6.6332916145181482</v>
      </c>
      <c r="K3" s="16">
        <v>265000</v>
      </c>
      <c r="L3" s="15" t="s">
        <v>22</v>
      </c>
      <c r="M3" s="16" t="s">
        <v>23</v>
      </c>
      <c r="N3" s="19">
        <v>30</v>
      </c>
    </row>
    <row r="4" spans="1:14" s="6" customFormat="1" ht="44.25" customHeight="1" x14ac:dyDescent="0.2">
      <c r="A4" s="18" t="s">
        <v>24</v>
      </c>
      <c r="B4" s="18" t="s">
        <v>25</v>
      </c>
      <c r="C4" s="15" t="s">
        <v>26</v>
      </c>
      <c r="D4" s="18" t="s">
        <v>27</v>
      </c>
      <c r="E4" s="15" t="s">
        <v>28</v>
      </c>
      <c r="F4" s="15" t="s">
        <v>29</v>
      </c>
      <c r="G4" s="15" t="s">
        <v>21</v>
      </c>
      <c r="H4" s="15" t="s">
        <v>21</v>
      </c>
      <c r="I4" s="16">
        <v>250080</v>
      </c>
      <c r="J4" s="17">
        <f t="shared" si="0"/>
        <v>79.974408189379403</v>
      </c>
      <c r="K4" s="16">
        <v>200000</v>
      </c>
      <c r="L4" s="15" t="s">
        <v>22</v>
      </c>
      <c r="M4" s="16" t="s">
        <v>23</v>
      </c>
      <c r="N4" s="19">
        <v>29</v>
      </c>
    </row>
    <row r="5" spans="1:14" s="6" customFormat="1" ht="75.75" customHeight="1" x14ac:dyDescent="0.2">
      <c r="A5" s="18" t="s">
        <v>30</v>
      </c>
      <c r="B5" s="18" t="s">
        <v>31</v>
      </c>
      <c r="C5" s="15" t="s">
        <v>32</v>
      </c>
      <c r="D5" s="18" t="s">
        <v>33</v>
      </c>
      <c r="E5" s="15" t="s">
        <v>28</v>
      </c>
      <c r="F5" s="15" t="s">
        <v>34</v>
      </c>
      <c r="G5" s="15" t="s">
        <v>35</v>
      </c>
      <c r="H5" s="15" t="s">
        <v>36</v>
      </c>
      <c r="I5" s="16">
        <v>425600</v>
      </c>
      <c r="J5" s="17">
        <f t="shared" si="0"/>
        <v>46.992481203007522</v>
      </c>
      <c r="K5" s="16">
        <v>200000</v>
      </c>
      <c r="L5" s="15" t="s">
        <v>22</v>
      </c>
      <c r="M5" s="16" t="s">
        <v>23</v>
      </c>
      <c r="N5" s="19">
        <v>29</v>
      </c>
    </row>
    <row r="6" spans="1:14" s="6" customFormat="1" ht="48" customHeight="1" x14ac:dyDescent="0.2">
      <c r="A6" s="18" t="s">
        <v>37</v>
      </c>
      <c r="B6" s="18" t="s">
        <v>38</v>
      </c>
      <c r="C6" s="15" t="s">
        <v>39</v>
      </c>
      <c r="D6" s="18" t="s">
        <v>40</v>
      </c>
      <c r="E6" s="15" t="s">
        <v>41</v>
      </c>
      <c r="F6" s="15" t="s">
        <v>42</v>
      </c>
      <c r="G6" s="15" t="s">
        <v>21</v>
      </c>
      <c r="H6" s="15" t="s">
        <v>21</v>
      </c>
      <c r="I6" s="16">
        <v>228000</v>
      </c>
      <c r="J6" s="17">
        <f t="shared" si="0"/>
        <v>43.859649122807014</v>
      </c>
      <c r="K6" s="16">
        <v>100000</v>
      </c>
      <c r="L6" s="16" t="s">
        <v>22</v>
      </c>
      <c r="M6" s="16" t="s">
        <v>43</v>
      </c>
      <c r="N6" s="19">
        <v>29</v>
      </c>
    </row>
    <row r="7" spans="1:14" s="9" customFormat="1" ht="90.75" customHeight="1" x14ac:dyDescent="0.2">
      <c r="A7" s="11" t="s">
        <v>44</v>
      </c>
      <c r="B7" s="18" t="s">
        <v>38</v>
      </c>
      <c r="C7" s="7" t="s">
        <v>45</v>
      </c>
      <c r="D7" s="11" t="s">
        <v>46</v>
      </c>
      <c r="E7" s="7" t="s">
        <v>47</v>
      </c>
      <c r="F7" s="7" t="s">
        <v>48</v>
      </c>
      <c r="G7" s="7" t="s">
        <v>21</v>
      </c>
      <c r="H7" s="7" t="s">
        <v>21</v>
      </c>
      <c r="I7" s="12">
        <v>125000</v>
      </c>
      <c r="J7" s="13">
        <f t="shared" si="0"/>
        <v>80</v>
      </c>
      <c r="K7" s="12">
        <v>100000</v>
      </c>
      <c r="L7" s="7" t="s">
        <v>22</v>
      </c>
      <c r="M7" s="16" t="s">
        <v>23</v>
      </c>
      <c r="N7" s="19">
        <v>29</v>
      </c>
    </row>
    <row r="8" spans="1:14" s="9" customFormat="1" ht="78" customHeight="1" x14ac:dyDescent="0.2">
      <c r="A8" s="18" t="s">
        <v>49</v>
      </c>
      <c r="B8" s="18" t="s">
        <v>50</v>
      </c>
      <c r="C8" s="15" t="s">
        <v>45</v>
      </c>
      <c r="D8" s="18" t="s">
        <v>46</v>
      </c>
      <c r="E8" s="15" t="s">
        <v>47</v>
      </c>
      <c r="F8" s="15" t="s">
        <v>51</v>
      </c>
      <c r="G8" s="15" t="s">
        <v>21</v>
      </c>
      <c r="H8" s="15" t="s">
        <v>21</v>
      </c>
      <c r="I8" s="16">
        <v>125000</v>
      </c>
      <c r="J8" s="17">
        <f t="shared" si="0"/>
        <v>80</v>
      </c>
      <c r="K8" s="16">
        <v>100000</v>
      </c>
      <c r="L8" s="15" t="s">
        <v>22</v>
      </c>
      <c r="M8" s="16" t="s">
        <v>52</v>
      </c>
      <c r="N8" s="19">
        <v>29</v>
      </c>
    </row>
    <row r="9" spans="1:14" s="6" customFormat="1" ht="42" customHeight="1" x14ac:dyDescent="0.2">
      <c r="A9" s="18" t="s">
        <v>53</v>
      </c>
      <c r="B9" s="18" t="s">
        <v>50</v>
      </c>
      <c r="C9" s="15" t="s">
        <v>54</v>
      </c>
      <c r="D9" s="18" t="s">
        <v>55</v>
      </c>
      <c r="E9" s="15" t="s">
        <v>41</v>
      </c>
      <c r="F9" s="15" t="s">
        <v>56</v>
      </c>
      <c r="G9" s="15" t="s">
        <v>21</v>
      </c>
      <c r="H9" s="17" t="s">
        <v>21</v>
      </c>
      <c r="I9" s="16">
        <v>125500</v>
      </c>
      <c r="J9" s="17">
        <f t="shared" si="0"/>
        <v>79.681274900398407</v>
      </c>
      <c r="K9" s="16">
        <v>100000</v>
      </c>
      <c r="L9" s="15" t="s">
        <v>22</v>
      </c>
      <c r="M9" s="16" t="s">
        <v>23</v>
      </c>
      <c r="N9" s="19">
        <v>29</v>
      </c>
    </row>
    <row r="10" spans="1:14" s="6" customFormat="1" ht="93" customHeight="1" x14ac:dyDescent="0.2">
      <c r="A10" s="18" t="s">
        <v>57</v>
      </c>
      <c r="B10" s="18" t="s">
        <v>58</v>
      </c>
      <c r="C10" s="15" t="s">
        <v>45</v>
      </c>
      <c r="D10" s="18" t="s">
        <v>46</v>
      </c>
      <c r="E10" s="15" t="s">
        <v>47</v>
      </c>
      <c r="F10" s="15" t="s">
        <v>59</v>
      </c>
      <c r="G10" s="15" t="s">
        <v>21</v>
      </c>
      <c r="H10" s="15" t="s">
        <v>21</v>
      </c>
      <c r="I10" s="16">
        <v>250000</v>
      </c>
      <c r="J10" s="17">
        <f t="shared" si="0"/>
        <v>80</v>
      </c>
      <c r="K10" s="16">
        <v>200000</v>
      </c>
      <c r="L10" s="15" t="s">
        <v>22</v>
      </c>
      <c r="M10" s="16" t="s">
        <v>23</v>
      </c>
      <c r="N10" s="19">
        <v>29</v>
      </c>
    </row>
    <row r="11" spans="1:14" s="6" customFormat="1" ht="76.5" customHeight="1" x14ac:dyDescent="0.2">
      <c r="A11" s="18" t="s">
        <v>60</v>
      </c>
      <c r="B11" s="18" t="s">
        <v>50</v>
      </c>
      <c r="C11" s="15" t="s">
        <v>61</v>
      </c>
      <c r="D11" s="18" t="s">
        <v>62</v>
      </c>
      <c r="E11" s="15" t="s">
        <v>47</v>
      </c>
      <c r="F11" s="15" t="s">
        <v>63</v>
      </c>
      <c r="G11" s="15" t="s">
        <v>21</v>
      </c>
      <c r="H11" s="15" t="s">
        <v>21</v>
      </c>
      <c r="I11" s="16">
        <v>125000</v>
      </c>
      <c r="J11" s="17">
        <f t="shared" si="0"/>
        <v>80</v>
      </c>
      <c r="K11" s="16">
        <v>100000</v>
      </c>
      <c r="L11" s="15" t="s">
        <v>22</v>
      </c>
      <c r="M11" s="16" t="s">
        <v>23</v>
      </c>
      <c r="N11" s="19">
        <v>29</v>
      </c>
    </row>
    <row r="12" spans="1:14" s="6" customFormat="1" ht="45.75" customHeight="1" x14ac:dyDescent="0.2">
      <c r="A12" s="18" t="s">
        <v>64</v>
      </c>
      <c r="B12" s="18" t="s">
        <v>25</v>
      </c>
      <c r="C12" s="15" t="s">
        <v>65</v>
      </c>
      <c r="D12" s="18" t="s">
        <v>66</v>
      </c>
      <c r="E12" s="15" t="s">
        <v>28</v>
      </c>
      <c r="F12" s="15" t="s">
        <v>67</v>
      </c>
      <c r="G12" s="15" t="s">
        <v>21</v>
      </c>
      <c r="H12" s="15" t="s">
        <v>21</v>
      </c>
      <c r="I12" s="16">
        <v>285000</v>
      </c>
      <c r="J12" s="17">
        <f t="shared" si="0"/>
        <v>35.087719298245609</v>
      </c>
      <c r="K12" s="16">
        <v>100000</v>
      </c>
      <c r="L12" s="15" t="s">
        <v>22</v>
      </c>
      <c r="M12" s="16" t="s">
        <v>23</v>
      </c>
      <c r="N12" s="19">
        <v>28</v>
      </c>
    </row>
    <row r="13" spans="1:14" s="6" customFormat="1" ht="36" customHeight="1" x14ac:dyDescent="0.2">
      <c r="A13" s="28" t="s">
        <v>68</v>
      </c>
      <c r="B13" s="28" t="s">
        <v>16</v>
      </c>
      <c r="C13" s="25" t="s">
        <v>69</v>
      </c>
      <c r="D13" s="28" t="s">
        <v>70</v>
      </c>
      <c r="E13" s="25" t="s">
        <v>19</v>
      </c>
      <c r="F13" s="25" t="s">
        <v>71</v>
      </c>
      <c r="G13" s="25" t="s">
        <v>21</v>
      </c>
      <c r="H13" s="25" t="s">
        <v>21</v>
      </c>
      <c r="I13" s="26">
        <v>978000</v>
      </c>
      <c r="J13" s="27">
        <v>30.67</v>
      </c>
      <c r="K13" s="16">
        <v>200000</v>
      </c>
      <c r="L13" s="15" t="s">
        <v>22</v>
      </c>
      <c r="M13" s="26" t="s">
        <v>23</v>
      </c>
      <c r="N13" s="22">
        <v>28</v>
      </c>
    </row>
    <row r="14" spans="1:14" s="6" customFormat="1" ht="54" customHeight="1" x14ac:dyDescent="0.2">
      <c r="A14" s="28"/>
      <c r="B14" s="28"/>
      <c r="C14" s="25"/>
      <c r="D14" s="28"/>
      <c r="E14" s="25"/>
      <c r="F14" s="25"/>
      <c r="G14" s="25"/>
      <c r="H14" s="25"/>
      <c r="I14" s="26"/>
      <c r="J14" s="27"/>
      <c r="K14" s="16">
        <v>100000</v>
      </c>
      <c r="L14" s="15" t="s">
        <v>72</v>
      </c>
      <c r="M14" s="26"/>
      <c r="N14" s="22"/>
    </row>
    <row r="15" spans="1:14" s="6" customFormat="1" ht="80.25" customHeight="1" x14ac:dyDescent="0.2">
      <c r="A15" s="18" t="s">
        <v>73</v>
      </c>
      <c r="B15" s="18" t="s">
        <v>16</v>
      </c>
      <c r="C15" s="15" t="s">
        <v>74</v>
      </c>
      <c r="D15" s="18" t="s">
        <v>75</v>
      </c>
      <c r="E15" s="15" t="s">
        <v>19</v>
      </c>
      <c r="F15" s="15" t="s">
        <v>76</v>
      </c>
      <c r="G15" s="15" t="s">
        <v>21</v>
      </c>
      <c r="H15" s="15" t="s">
        <v>21</v>
      </c>
      <c r="I15" s="16">
        <v>2677000</v>
      </c>
      <c r="J15" s="17">
        <f>K15/I15*100</f>
        <v>11.206574523720583</v>
      </c>
      <c r="K15" s="16">
        <v>300000</v>
      </c>
      <c r="L15" s="16" t="s">
        <v>22</v>
      </c>
      <c r="M15" s="16" t="s">
        <v>23</v>
      </c>
      <c r="N15" s="19">
        <v>28</v>
      </c>
    </row>
    <row r="16" spans="1:14" s="6" customFormat="1" ht="55.5" customHeight="1" x14ac:dyDescent="0.2">
      <c r="A16" s="18" t="s">
        <v>77</v>
      </c>
      <c r="B16" s="18" t="s">
        <v>16</v>
      </c>
      <c r="C16" s="15" t="s">
        <v>78</v>
      </c>
      <c r="D16" s="18" t="s">
        <v>79</v>
      </c>
      <c r="E16" s="15" t="s">
        <v>28</v>
      </c>
      <c r="F16" s="15" t="s">
        <v>80</v>
      </c>
      <c r="G16" s="15" t="s">
        <v>35</v>
      </c>
      <c r="H16" s="15" t="s">
        <v>21</v>
      </c>
      <c r="I16" s="16">
        <v>2875000</v>
      </c>
      <c r="J16" s="17">
        <f>K16/I16*100</f>
        <v>10.434782608695652</v>
      </c>
      <c r="K16" s="16">
        <v>300000</v>
      </c>
      <c r="L16" s="15" t="s">
        <v>22</v>
      </c>
      <c r="M16" s="16" t="s">
        <v>23</v>
      </c>
      <c r="N16" s="19">
        <v>28</v>
      </c>
    </row>
    <row r="17" spans="1:14" ht="87" customHeight="1" x14ac:dyDescent="0.2">
      <c r="A17" s="18" t="s">
        <v>81</v>
      </c>
      <c r="B17" s="18" t="s">
        <v>38</v>
      </c>
      <c r="C17" s="15" t="s">
        <v>82</v>
      </c>
      <c r="D17" s="18" t="s">
        <v>83</v>
      </c>
      <c r="E17" s="15" t="s">
        <v>41</v>
      </c>
      <c r="F17" s="15" t="s">
        <v>84</v>
      </c>
      <c r="G17" s="15" t="s">
        <v>21</v>
      </c>
      <c r="H17" s="15" t="s">
        <v>21</v>
      </c>
      <c r="I17" s="16">
        <v>79000</v>
      </c>
      <c r="J17" s="17">
        <f>K17/I17*100</f>
        <v>78.987341772151893</v>
      </c>
      <c r="K17" s="16">
        <v>62400</v>
      </c>
      <c r="L17" s="15" t="s">
        <v>22</v>
      </c>
      <c r="M17" s="16" t="s">
        <v>85</v>
      </c>
      <c r="N17" s="19">
        <v>28</v>
      </c>
    </row>
    <row r="18" spans="1:14" s="6" customFormat="1" ht="43.5" customHeight="1" x14ac:dyDescent="0.2">
      <c r="A18" s="28" t="s">
        <v>86</v>
      </c>
      <c r="B18" s="28" t="s">
        <v>16</v>
      </c>
      <c r="C18" s="25" t="s">
        <v>87</v>
      </c>
      <c r="D18" s="28" t="s">
        <v>88</v>
      </c>
      <c r="E18" s="25" t="s">
        <v>89</v>
      </c>
      <c r="F18" s="25" t="s">
        <v>90</v>
      </c>
      <c r="G18" s="25" t="s">
        <v>21</v>
      </c>
      <c r="H18" s="25" t="s">
        <v>21</v>
      </c>
      <c r="I18" s="26">
        <v>402900</v>
      </c>
      <c r="J18" s="27">
        <v>49.64</v>
      </c>
      <c r="K18" s="16">
        <v>50000</v>
      </c>
      <c r="L18" s="16" t="s">
        <v>22</v>
      </c>
      <c r="M18" s="26" t="s">
        <v>23</v>
      </c>
      <c r="N18" s="23">
        <v>28</v>
      </c>
    </row>
    <row r="19" spans="1:14" s="6" customFormat="1" ht="64.5" customHeight="1" x14ac:dyDescent="0.2">
      <c r="A19" s="28"/>
      <c r="B19" s="28"/>
      <c r="C19" s="25"/>
      <c r="D19" s="28"/>
      <c r="E19" s="25"/>
      <c r="F19" s="25"/>
      <c r="G19" s="25"/>
      <c r="H19" s="25"/>
      <c r="I19" s="26"/>
      <c r="J19" s="27"/>
      <c r="K19" s="16">
        <v>150000</v>
      </c>
      <c r="L19" s="16" t="s">
        <v>72</v>
      </c>
      <c r="M19" s="26"/>
      <c r="N19" s="23"/>
    </row>
    <row r="20" spans="1:14" s="6" customFormat="1" ht="82.5" customHeight="1" x14ac:dyDescent="0.2">
      <c r="A20" s="18" t="s">
        <v>91</v>
      </c>
      <c r="B20" s="18" t="s">
        <v>38</v>
      </c>
      <c r="C20" s="15" t="s">
        <v>45</v>
      </c>
      <c r="D20" s="18" t="s">
        <v>46</v>
      </c>
      <c r="E20" s="15" t="s">
        <v>47</v>
      </c>
      <c r="F20" s="15" t="s">
        <v>92</v>
      </c>
      <c r="G20" s="15" t="s">
        <v>21</v>
      </c>
      <c r="H20" s="15" t="s">
        <v>21</v>
      </c>
      <c r="I20" s="16">
        <v>80000</v>
      </c>
      <c r="J20" s="17">
        <f t="shared" ref="J20:J37" si="1">K20/I20*100</f>
        <v>75</v>
      </c>
      <c r="K20" s="16">
        <v>60000</v>
      </c>
      <c r="L20" s="15" t="s">
        <v>22</v>
      </c>
      <c r="M20" s="16" t="s">
        <v>23</v>
      </c>
      <c r="N20" s="19">
        <v>28</v>
      </c>
    </row>
    <row r="21" spans="1:14" s="6" customFormat="1" ht="65.25" customHeight="1" x14ac:dyDescent="0.2">
      <c r="A21" s="18" t="s">
        <v>93</v>
      </c>
      <c r="B21" s="18" t="s">
        <v>58</v>
      </c>
      <c r="C21" s="15" t="s">
        <v>94</v>
      </c>
      <c r="D21" s="18" t="s">
        <v>95</v>
      </c>
      <c r="E21" s="15" t="s">
        <v>96</v>
      </c>
      <c r="F21" s="15" t="s">
        <v>97</v>
      </c>
      <c r="G21" s="15" t="s">
        <v>21</v>
      </c>
      <c r="H21" s="15" t="s">
        <v>21</v>
      </c>
      <c r="I21" s="16">
        <v>287000</v>
      </c>
      <c r="J21" s="17">
        <f t="shared" si="1"/>
        <v>69.686411149825787</v>
      </c>
      <c r="K21" s="16">
        <v>200000</v>
      </c>
      <c r="L21" s="15" t="s">
        <v>22</v>
      </c>
      <c r="M21" s="16" t="s">
        <v>23</v>
      </c>
      <c r="N21" s="19">
        <v>28</v>
      </c>
    </row>
    <row r="22" spans="1:14" s="6" customFormat="1" ht="69.75" customHeight="1" x14ac:dyDescent="0.2">
      <c r="A22" s="18" t="s">
        <v>98</v>
      </c>
      <c r="B22" s="18" t="s">
        <v>25</v>
      </c>
      <c r="C22" s="15" t="s">
        <v>99</v>
      </c>
      <c r="D22" s="18" t="s">
        <v>100</v>
      </c>
      <c r="E22" s="15" t="s">
        <v>41</v>
      </c>
      <c r="F22" s="15" t="s">
        <v>101</v>
      </c>
      <c r="G22" s="15" t="s">
        <v>21</v>
      </c>
      <c r="H22" s="15" t="s">
        <v>21</v>
      </c>
      <c r="I22" s="16">
        <v>160000</v>
      </c>
      <c r="J22" s="17">
        <f t="shared" si="1"/>
        <v>56.25</v>
      </c>
      <c r="K22" s="16">
        <v>90000</v>
      </c>
      <c r="L22" s="15" t="s">
        <v>22</v>
      </c>
      <c r="M22" s="16" t="s">
        <v>23</v>
      </c>
      <c r="N22" s="19">
        <v>28</v>
      </c>
    </row>
    <row r="23" spans="1:14" s="6" customFormat="1" ht="95.25" customHeight="1" x14ac:dyDescent="0.2">
      <c r="A23" s="18" t="s">
        <v>102</v>
      </c>
      <c r="B23" s="18" t="s">
        <v>38</v>
      </c>
      <c r="C23" s="15" t="s">
        <v>103</v>
      </c>
      <c r="D23" s="18" t="s">
        <v>104</v>
      </c>
      <c r="E23" s="15" t="s">
        <v>105</v>
      </c>
      <c r="F23" s="15" t="s">
        <v>106</v>
      </c>
      <c r="G23" s="20" t="s">
        <v>36</v>
      </c>
      <c r="H23" s="15" t="s">
        <v>21</v>
      </c>
      <c r="I23" s="16">
        <v>279000</v>
      </c>
      <c r="J23" s="17">
        <f t="shared" si="1"/>
        <v>35.842293906810035</v>
      </c>
      <c r="K23" s="16">
        <v>100000</v>
      </c>
      <c r="L23" s="15" t="s">
        <v>107</v>
      </c>
      <c r="M23" s="16" t="s">
        <v>23</v>
      </c>
      <c r="N23" s="19">
        <v>27</v>
      </c>
    </row>
    <row r="24" spans="1:14" s="6" customFormat="1" ht="84" customHeight="1" x14ac:dyDescent="0.2">
      <c r="A24" s="18" t="s">
        <v>108</v>
      </c>
      <c r="B24" s="18" t="s">
        <v>25</v>
      </c>
      <c r="C24" s="15" t="s">
        <v>65</v>
      </c>
      <c r="D24" s="18" t="s">
        <v>66</v>
      </c>
      <c r="E24" s="15" t="s">
        <v>28</v>
      </c>
      <c r="F24" s="15" t="s">
        <v>109</v>
      </c>
      <c r="G24" s="15" t="s">
        <v>21</v>
      </c>
      <c r="H24" s="15" t="s">
        <v>21</v>
      </c>
      <c r="I24" s="16">
        <v>310172</v>
      </c>
      <c r="J24" s="17">
        <f t="shared" si="1"/>
        <v>64.480352836490724</v>
      </c>
      <c r="K24" s="16">
        <v>200000</v>
      </c>
      <c r="L24" s="15" t="s">
        <v>22</v>
      </c>
      <c r="M24" s="16" t="s">
        <v>23</v>
      </c>
      <c r="N24" s="19">
        <v>27</v>
      </c>
    </row>
    <row r="25" spans="1:14" s="6" customFormat="1" ht="89.25" customHeight="1" x14ac:dyDescent="0.2">
      <c r="A25" s="18" t="s">
        <v>110</v>
      </c>
      <c r="B25" s="18" t="s">
        <v>16</v>
      </c>
      <c r="C25" s="15" t="s">
        <v>74</v>
      </c>
      <c r="D25" s="18" t="s">
        <v>75</v>
      </c>
      <c r="E25" s="15" t="s">
        <v>19</v>
      </c>
      <c r="F25" s="15" t="s">
        <v>111</v>
      </c>
      <c r="G25" s="15" t="s">
        <v>21</v>
      </c>
      <c r="H25" s="15" t="s">
        <v>21</v>
      </c>
      <c r="I25" s="16">
        <v>4644000</v>
      </c>
      <c r="J25" s="17">
        <f t="shared" si="1"/>
        <v>6.459948320413436</v>
      </c>
      <c r="K25" s="16">
        <v>300000</v>
      </c>
      <c r="L25" s="16" t="s">
        <v>22</v>
      </c>
      <c r="M25" s="16" t="s">
        <v>23</v>
      </c>
      <c r="N25" s="19">
        <v>27</v>
      </c>
    </row>
    <row r="26" spans="1:14" s="6" customFormat="1" ht="103.5" customHeight="1" x14ac:dyDescent="0.2">
      <c r="A26" s="18" t="s">
        <v>112</v>
      </c>
      <c r="B26" s="18" t="s">
        <v>25</v>
      </c>
      <c r="C26" s="15" t="s">
        <v>78</v>
      </c>
      <c r="D26" s="18" t="s">
        <v>79</v>
      </c>
      <c r="E26" s="15" t="s">
        <v>28</v>
      </c>
      <c r="F26" s="15" t="s">
        <v>113</v>
      </c>
      <c r="G26" s="15">
        <v>4298794</v>
      </c>
      <c r="H26" s="15" t="s">
        <v>114</v>
      </c>
      <c r="I26" s="16">
        <v>128000</v>
      </c>
      <c r="J26" s="17">
        <f t="shared" si="1"/>
        <v>76.5625</v>
      </c>
      <c r="K26" s="16">
        <v>98000</v>
      </c>
      <c r="L26" s="15" t="s">
        <v>22</v>
      </c>
      <c r="M26" s="16" t="s">
        <v>23</v>
      </c>
      <c r="N26" s="19">
        <v>27</v>
      </c>
    </row>
    <row r="27" spans="1:14" s="6" customFormat="1" ht="76.5" customHeight="1" x14ac:dyDescent="0.2">
      <c r="A27" s="18" t="s">
        <v>115</v>
      </c>
      <c r="B27" s="18" t="s">
        <v>58</v>
      </c>
      <c r="C27" s="15" t="s">
        <v>116</v>
      </c>
      <c r="D27" s="18" t="s">
        <v>117</v>
      </c>
      <c r="E27" s="15" t="s">
        <v>47</v>
      </c>
      <c r="F27" s="15" t="s">
        <v>118</v>
      </c>
      <c r="G27" s="15" t="s">
        <v>21</v>
      </c>
      <c r="H27" s="17" t="s">
        <v>21</v>
      </c>
      <c r="I27" s="16">
        <v>434000</v>
      </c>
      <c r="J27" s="17">
        <f t="shared" si="1"/>
        <v>46.082949308755758</v>
      </c>
      <c r="K27" s="16">
        <v>200000</v>
      </c>
      <c r="L27" s="15" t="s">
        <v>22</v>
      </c>
      <c r="M27" s="16" t="s">
        <v>23</v>
      </c>
      <c r="N27" s="19">
        <v>27</v>
      </c>
    </row>
    <row r="28" spans="1:14" s="6" customFormat="1" ht="88.5" customHeight="1" x14ac:dyDescent="0.2">
      <c r="A28" s="18" t="s">
        <v>119</v>
      </c>
      <c r="B28" s="18" t="s">
        <v>25</v>
      </c>
      <c r="C28" s="15" t="s">
        <v>120</v>
      </c>
      <c r="D28" s="18" t="s">
        <v>121</v>
      </c>
      <c r="E28" s="15" t="s">
        <v>28</v>
      </c>
      <c r="F28" s="15" t="s">
        <v>122</v>
      </c>
      <c r="G28" s="15" t="s">
        <v>123</v>
      </c>
      <c r="H28" s="15" t="s">
        <v>123</v>
      </c>
      <c r="I28" s="16">
        <v>120000</v>
      </c>
      <c r="J28" s="17">
        <f t="shared" si="1"/>
        <v>80</v>
      </c>
      <c r="K28" s="16">
        <v>96000</v>
      </c>
      <c r="L28" s="15" t="s">
        <v>22</v>
      </c>
      <c r="M28" s="16" t="s">
        <v>23</v>
      </c>
      <c r="N28" s="19">
        <v>27</v>
      </c>
    </row>
    <row r="29" spans="1:14" s="6" customFormat="1" ht="57" customHeight="1" x14ac:dyDescent="0.2">
      <c r="A29" s="18" t="s">
        <v>124</v>
      </c>
      <c r="B29" s="18" t="s">
        <v>16</v>
      </c>
      <c r="C29" s="15" t="s">
        <v>125</v>
      </c>
      <c r="D29" s="18" t="s">
        <v>126</v>
      </c>
      <c r="E29" s="15" t="s">
        <v>41</v>
      </c>
      <c r="F29" s="15" t="s">
        <v>127</v>
      </c>
      <c r="G29" s="15" t="s">
        <v>21</v>
      </c>
      <c r="H29" s="15" t="s">
        <v>21</v>
      </c>
      <c r="I29" s="16">
        <v>2000000</v>
      </c>
      <c r="J29" s="17">
        <f t="shared" si="1"/>
        <v>15</v>
      </c>
      <c r="K29" s="16">
        <v>300000</v>
      </c>
      <c r="L29" s="15" t="s">
        <v>22</v>
      </c>
      <c r="M29" s="16" t="s">
        <v>23</v>
      </c>
      <c r="N29" s="19">
        <v>27</v>
      </c>
    </row>
    <row r="30" spans="1:14" s="6" customFormat="1" ht="86.25" customHeight="1" x14ac:dyDescent="0.2">
      <c r="A30" s="18" t="s">
        <v>128</v>
      </c>
      <c r="B30" s="18" t="s">
        <v>25</v>
      </c>
      <c r="C30" s="15" t="s">
        <v>94</v>
      </c>
      <c r="D30" s="18" t="s">
        <v>95</v>
      </c>
      <c r="E30" s="15" t="s">
        <v>96</v>
      </c>
      <c r="F30" s="15" t="s">
        <v>129</v>
      </c>
      <c r="G30" s="15" t="s">
        <v>21</v>
      </c>
      <c r="H30" s="15" t="s">
        <v>21</v>
      </c>
      <c r="I30" s="16">
        <v>88000</v>
      </c>
      <c r="J30" s="17">
        <f t="shared" si="1"/>
        <v>79.545454545454547</v>
      </c>
      <c r="K30" s="16">
        <v>70000</v>
      </c>
      <c r="L30" s="15" t="s">
        <v>22</v>
      </c>
      <c r="M30" s="16" t="s">
        <v>23</v>
      </c>
      <c r="N30" s="19">
        <v>27</v>
      </c>
    </row>
    <row r="31" spans="1:14" s="6" customFormat="1" ht="68.25" customHeight="1" x14ac:dyDescent="0.2">
      <c r="A31" s="18" t="s">
        <v>130</v>
      </c>
      <c r="B31" s="18" t="s">
        <v>38</v>
      </c>
      <c r="C31" s="15" t="s">
        <v>54</v>
      </c>
      <c r="D31" s="18" t="s">
        <v>55</v>
      </c>
      <c r="E31" s="15" t="s">
        <v>41</v>
      </c>
      <c r="F31" s="15" t="s">
        <v>131</v>
      </c>
      <c r="G31" s="15" t="s">
        <v>21</v>
      </c>
      <c r="H31" s="17" t="s">
        <v>21</v>
      </c>
      <c r="I31" s="16">
        <v>125500</v>
      </c>
      <c r="J31" s="17">
        <f t="shared" si="1"/>
        <v>79.681274900398407</v>
      </c>
      <c r="K31" s="16">
        <v>100000</v>
      </c>
      <c r="L31" s="15" t="s">
        <v>22</v>
      </c>
      <c r="M31" s="16" t="s">
        <v>23</v>
      </c>
      <c r="N31" s="19">
        <v>26</v>
      </c>
    </row>
    <row r="32" spans="1:14" s="6" customFormat="1" ht="54.75" customHeight="1" x14ac:dyDescent="0.2">
      <c r="A32" s="18" t="s">
        <v>132</v>
      </c>
      <c r="B32" s="18" t="s">
        <v>38</v>
      </c>
      <c r="C32" s="15" t="s">
        <v>133</v>
      </c>
      <c r="D32" s="18" t="s">
        <v>134</v>
      </c>
      <c r="E32" s="15" t="s">
        <v>41</v>
      </c>
      <c r="F32" s="15" t="s">
        <v>135</v>
      </c>
      <c r="G32" s="15" t="s">
        <v>21</v>
      </c>
      <c r="H32" s="15" t="s">
        <v>36</v>
      </c>
      <c r="I32" s="16">
        <v>128000</v>
      </c>
      <c r="J32" s="17">
        <f>K32/I32*100</f>
        <v>62.5</v>
      </c>
      <c r="K32" s="16">
        <v>80000</v>
      </c>
      <c r="L32" s="15" t="s">
        <v>22</v>
      </c>
      <c r="M32" s="16" t="s">
        <v>136</v>
      </c>
      <c r="N32" s="19">
        <v>26</v>
      </c>
    </row>
    <row r="33" spans="1:14" s="6" customFormat="1" ht="57" customHeight="1" x14ac:dyDescent="0.2">
      <c r="A33" s="18" t="s">
        <v>137</v>
      </c>
      <c r="B33" s="18" t="s">
        <v>31</v>
      </c>
      <c r="C33" s="18" t="s">
        <v>138</v>
      </c>
      <c r="D33" s="18" t="s">
        <v>139</v>
      </c>
      <c r="E33" s="15" t="s">
        <v>41</v>
      </c>
      <c r="F33" s="18" t="s">
        <v>140</v>
      </c>
      <c r="G33" s="15" t="s">
        <v>21</v>
      </c>
      <c r="H33" s="17" t="s">
        <v>21</v>
      </c>
      <c r="I33" s="16">
        <v>400000</v>
      </c>
      <c r="J33" s="17">
        <f>K33/I33*100</f>
        <v>50</v>
      </c>
      <c r="K33" s="16">
        <v>200000</v>
      </c>
      <c r="L33" s="15" t="s">
        <v>22</v>
      </c>
      <c r="M33" s="16" t="s">
        <v>23</v>
      </c>
      <c r="N33" s="19">
        <v>26</v>
      </c>
    </row>
    <row r="34" spans="1:14" s="6" customFormat="1" ht="88.5" customHeight="1" x14ac:dyDescent="0.2">
      <c r="A34" s="18" t="s">
        <v>141</v>
      </c>
      <c r="B34" s="18" t="s">
        <v>16</v>
      </c>
      <c r="C34" s="15" t="s">
        <v>116</v>
      </c>
      <c r="D34" s="18" t="s">
        <v>117</v>
      </c>
      <c r="E34" s="15" t="s">
        <v>47</v>
      </c>
      <c r="F34" s="15" t="s">
        <v>142</v>
      </c>
      <c r="G34" s="15" t="s">
        <v>21</v>
      </c>
      <c r="H34" s="15" t="s">
        <v>21</v>
      </c>
      <c r="I34" s="16">
        <v>959000</v>
      </c>
      <c r="J34" s="17">
        <f t="shared" si="1"/>
        <v>31.282586027111574</v>
      </c>
      <c r="K34" s="16">
        <v>300000</v>
      </c>
      <c r="L34" s="15" t="s">
        <v>22</v>
      </c>
      <c r="M34" s="16" t="s">
        <v>23</v>
      </c>
      <c r="N34" s="19">
        <v>26</v>
      </c>
    </row>
    <row r="35" spans="1:14" s="6" customFormat="1" ht="97.5" customHeight="1" x14ac:dyDescent="0.2">
      <c r="A35" s="18" t="s">
        <v>143</v>
      </c>
      <c r="B35" s="18" t="s">
        <v>38</v>
      </c>
      <c r="C35" s="21" t="s">
        <v>144</v>
      </c>
      <c r="D35" s="18" t="s">
        <v>145</v>
      </c>
      <c r="E35" s="15" t="s">
        <v>41</v>
      </c>
      <c r="F35" s="18" t="s">
        <v>146</v>
      </c>
      <c r="G35" s="15">
        <v>9162280</v>
      </c>
      <c r="H35" s="17" t="s">
        <v>147</v>
      </c>
      <c r="I35" s="16">
        <v>235000</v>
      </c>
      <c r="J35" s="17">
        <f>K35/I35*100</f>
        <v>42.553191489361701</v>
      </c>
      <c r="K35" s="16">
        <v>100000</v>
      </c>
      <c r="L35" s="15" t="s">
        <v>22</v>
      </c>
      <c r="M35" s="16" t="s">
        <v>148</v>
      </c>
      <c r="N35" s="19">
        <v>26</v>
      </c>
    </row>
    <row r="36" spans="1:14" s="6" customFormat="1" ht="69.75" customHeight="1" x14ac:dyDescent="0.2">
      <c r="A36" s="18" t="s">
        <v>149</v>
      </c>
      <c r="B36" s="18" t="s">
        <v>16</v>
      </c>
      <c r="C36" s="15" t="s">
        <v>150</v>
      </c>
      <c r="D36" s="18" t="s">
        <v>151</v>
      </c>
      <c r="E36" s="15" t="s">
        <v>19</v>
      </c>
      <c r="F36" s="15" t="s">
        <v>152</v>
      </c>
      <c r="G36" s="15" t="s">
        <v>21</v>
      </c>
      <c r="H36" s="15" t="s">
        <v>21</v>
      </c>
      <c r="I36" s="16">
        <v>279300</v>
      </c>
      <c r="J36" s="17">
        <f>K36/I36*100</f>
        <v>45.721446473326175</v>
      </c>
      <c r="K36" s="16">
        <v>127700</v>
      </c>
      <c r="L36" s="15" t="s">
        <v>22</v>
      </c>
      <c r="M36" s="16" t="s">
        <v>153</v>
      </c>
      <c r="N36" s="19">
        <v>26</v>
      </c>
    </row>
    <row r="37" spans="1:14" s="6" customFormat="1" ht="160.5" customHeight="1" x14ac:dyDescent="0.2">
      <c r="A37" s="18" t="s">
        <v>154</v>
      </c>
      <c r="B37" s="18" t="s">
        <v>16</v>
      </c>
      <c r="C37" s="15" t="s">
        <v>155</v>
      </c>
      <c r="D37" s="18" t="s">
        <v>156</v>
      </c>
      <c r="E37" s="15" t="s">
        <v>47</v>
      </c>
      <c r="F37" s="15" t="s">
        <v>157</v>
      </c>
      <c r="G37" s="15" t="s">
        <v>21</v>
      </c>
      <c r="H37" s="15" t="s">
        <v>158</v>
      </c>
      <c r="I37" s="16">
        <v>1104899</v>
      </c>
      <c r="J37" s="17">
        <f t="shared" si="1"/>
        <v>27.151803015479242</v>
      </c>
      <c r="K37" s="16">
        <v>300000</v>
      </c>
      <c r="L37" s="15" t="s">
        <v>22</v>
      </c>
      <c r="M37" s="16" t="s">
        <v>23</v>
      </c>
      <c r="N37" s="19">
        <v>26</v>
      </c>
    </row>
    <row r="38" spans="1:14" s="6" customFormat="1" ht="56.25" customHeight="1" x14ac:dyDescent="0.2">
      <c r="A38" s="28" t="s">
        <v>159</v>
      </c>
      <c r="B38" s="28" t="s">
        <v>16</v>
      </c>
      <c r="C38" s="25" t="s">
        <v>160</v>
      </c>
      <c r="D38" s="28" t="s">
        <v>161</v>
      </c>
      <c r="E38" s="25" t="s">
        <v>41</v>
      </c>
      <c r="F38" s="25" t="s">
        <v>162</v>
      </c>
      <c r="G38" s="24" t="s">
        <v>123</v>
      </c>
      <c r="H38" s="25" t="s">
        <v>123</v>
      </c>
      <c r="I38" s="26">
        <v>472600</v>
      </c>
      <c r="J38" s="27">
        <v>50</v>
      </c>
      <c r="K38" s="14">
        <v>86300</v>
      </c>
      <c r="L38" s="15" t="s">
        <v>22</v>
      </c>
      <c r="M38" s="26" t="s">
        <v>23</v>
      </c>
      <c r="N38" s="22">
        <v>26</v>
      </c>
    </row>
    <row r="39" spans="1:14" s="6" customFormat="1" ht="60" customHeight="1" x14ac:dyDescent="0.2">
      <c r="A39" s="28"/>
      <c r="B39" s="28"/>
      <c r="C39" s="25"/>
      <c r="D39" s="28"/>
      <c r="E39" s="25"/>
      <c r="F39" s="25"/>
      <c r="G39" s="24"/>
      <c r="H39" s="25"/>
      <c r="I39" s="26"/>
      <c r="J39" s="27"/>
      <c r="K39" s="16">
        <v>150000</v>
      </c>
      <c r="L39" s="15" t="s">
        <v>72</v>
      </c>
      <c r="M39" s="26"/>
      <c r="N39" s="22"/>
    </row>
    <row r="40" spans="1:14" s="6" customFormat="1" ht="94.5" customHeight="1" x14ac:dyDescent="0.2">
      <c r="A40" s="18" t="s">
        <v>163</v>
      </c>
      <c r="B40" s="18" t="s">
        <v>16</v>
      </c>
      <c r="C40" s="15" t="s">
        <v>164</v>
      </c>
      <c r="D40" s="18" t="s">
        <v>165</v>
      </c>
      <c r="E40" s="15" t="s">
        <v>19</v>
      </c>
      <c r="F40" s="15" t="s">
        <v>166</v>
      </c>
      <c r="G40" s="15" t="s">
        <v>21</v>
      </c>
      <c r="H40" s="15" t="s">
        <v>21</v>
      </c>
      <c r="I40" s="16">
        <v>1100512</v>
      </c>
      <c r="J40" s="17">
        <f>K40/I40*100</f>
        <v>27.260038963682359</v>
      </c>
      <c r="K40" s="16">
        <v>300000</v>
      </c>
      <c r="L40" s="15" t="s">
        <v>22</v>
      </c>
      <c r="M40" s="16" t="s">
        <v>23</v>
      </c>
      <c r="N40" s="19">
        <v>26</v>
      </c>
    </row>
    <row r="41" spans="1:14" s="32" customFormat="1" ht="31.5" customHeight="1" x14ac:dyDescent="0.2">
      <c r="A41" s="10"/>
      <c r="B41" s="10"/>
      <c r="C41" s="10" t="s">
        <v>167</v>
      </c>
      <c r="D41" s="10"/>
      <c r="E41" s="10"/>
      <c r="F41" s="10"/>
      <c r="G41" s="10"/>
      <c r="H41" s="10"/>
      <c r="I41" s="10"/>
      <c r="J41" s="10"/>
      <c r="K41" s="33">
        <f>SUM(K3:K40)</f>
        <v>6085400</v>
      </c>
      <c r="L41" s="10"/>
      <c r="M41" s="10"/>
      <c r="N41" s="10"/>
    </row>
    <row r="42" spans="1:14" x14ac:dyDescent="0.2">
      <c r="A42" s="4"/>
      <c r="B42" s="4"/>
      <c r="C42" s="4"/>
      <c r="D42" s="4"/>
      <c r="E42" s="4"/>
      <c r="F42" s="4"/>
      <c r="G42" s="4"/>
      <c r="H42" s="4"/>
    </row>
    <row r="43" spans="1:14" x14ac:dyDescent="0.2">
      <c r="D43"/>
      <c r="J43" s="2"/>
      <c r="L43" s="5"/>
      <c r="M43"/>
    </row>
    <row r="44" spans="1:14" x14ac:dyDescent="0.2">
      <c r="D44"/>
      <c r="M44"/>
    </row>
  </sheetData>
  <mergeCells count="37">
    <mergeCell ref="F13:F14"/>
    <mergeCell ref="A1:N1"/>
    <mergeCell ref="H13:H14"/>
    <mergeCell ref="I13:I14"/>
    <mergeCell ref="J13:J14"/>
    <mergeCell ref="M13:M14"/>
    <mergeCell ref="A13:A14"/>
    <mergeCell ref="B13:B14"/>
    <mergeCell ref="C13:C14"/>
    <mergeCell ref="D13:D14"/>
    <mergeCell ref="E13:E14"/>
    <mergeCell ref="G13:G14"/>
    <mergeCell ref="F38:F39"/>
    <mergeCell ref="J18:J19"/>
    <mergeCell ref="M18:M19"/>
    <mergeCell ref="A18:A19"/>
    <mergeCell ref="B18:B19"/>
    <mergeCell ref="C18:C19"/>
    <mergeCell ref="D18:D19"/>
    <mergeCell ref="E18:E19"/>
    <mergeCell ref="F18:F19"/>
    <mergeCell ref="A38:A39"/>
    <mergeCell ref="B38:B39"/>
    <mergeCell ref="C38:C39"/>
    <mergeCell ref="D38:D39"/>
    <mergeCell ref="E38:E39"/>
    <mergeCell ref="N38:N39"/>
    <mergeCell ref="N13:N14"/>
    <mergeCell ref="N18:N19"/>
    <mergeCell ref="G38:G39"/>
    <mergeCell ref="H38:H39"/>
    <mergeCell ref="I38:I39"/>
    <mergeCell ref="G18:G19"/>
    <mergeCell ref="H18:H19"/>
    <mergeCell ref="I18:I19"/>
    <mergeCell ref="J38:J39"/>
    <mergeCell ref="M38:M39"/>
  </mergeCells>
  <phoneticPr fontId="6" type="noConversion"/>
  <printOptions horizontalCentered="1"/>
  <pageMargins left="0.19685039370078741" right="0.19685039370078741" top="0.27559055118110237" bottom="0.33" header="0.28000000000000003" footer="0.16"/>
  <pageSetup paperSize="9" scale="71" fitToHeight="0" orientation="landscape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B1EDD-2D05-4B53-94F2-269B4B92F2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436450-25A6-42AE-BB20-507A7A772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D6F8B1-0C3D-4EAF-9ABF-E414BF29B7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1_podpoření</vt:lpstr>
      <vt:lpstr>'Příloha č. 1_podpoření'!Názvy_tisku</vt:lpstr>
      <vt:lpstr>'Příloha č. 1_podpoření'!Oblast_tisku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cp:lastPrinted>2022-02-23T07:16:42Z</cp:lastPrinted>
  <dcterms:created xsi:type="dcterms:W3CDTF">2008-05-07T05:55:04Z</dcterms:created>
  <dcterms:modified xsi:type="dcterms:W3CDTF">2022-02-23T07:16:48Z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2022-02-18T07:45:34Z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28386cd2-e804-4fb5-a927-f0aab3bae0bc</vt:lpwstr>
  </property>
  <property fmtid="{D5CDD505-2E9C-101B-9397-08002B2CF9AE}" pid="9" name="MSIP_Label_9b7d34a6-922c-473b-8048-37f831bec2ea_ContentBits">
    <vt:lpwstr>0</vt:lpwstr>
  </property>
</Properties>
</file>