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30" windowWidth="11880" windowHeight="655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<sst xmlns="http://schemas.openxmlformats.org/spreadsheetml/2006/main" count="77" uniqueCount="62">
  <si>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Název žadatele</t>
  </si>
  <si>
    <t>Název projektu</t>
  </si>
  <si>
    <t>Právní forma</t>
  </si>
  <si>
    <t>IČ</t>
  </si>
  <si>
    <t>s.r.o.</t>
  </si>
  <si>
    <t>Úprava běžeckých tras v oblasti Pusteven</t>
  </si>
  <si>
    <t>Lyžařské běžecké tratě v okolí Vrbna pod pradědem</t>
  </si>
  <si>
    <t>Ski klub RD Rýmařov</t>
  </si>
  <si>
    <t>Úprava lyžařských běžeckých tras Rýmařov</t>
  </si>
  <si>
    <t>AK 1324, s.r.o.</t>
  </si>
  <si>
    <t>Lysohorská běžecká magistrála</t>
  </si>
  <si>
    <t>a.s.</t>
  </si>
  <si>
    <t>Klub biatlonu Břidličná</t>
  </si>
  <si>
    <t>Josef Figura</t>
  </si>
  <si>
    <t>fyz. osoba zapsána v OR</t>
  </si>
  <si>
    <t>Obec Lomnice</t>
  </si>
  <si>
    <t>obec</t>
  </si>
  <si>
    <t>Celkové uznatelné náklady</t>
  </si>
  <si>
    <t>Úprava lyžařských běžeckých tras pro rekreační lyžování v Břidličné</t>
  </si>
  <si>
    <t>SKI Bílá - Služby s.r.o.</t>
  </si>
  <si>
    <t>Úprava lyžařské běžecké trasy Uhlířský vrch</t>
  </si>
  <si>
    <t>Sportovní klub policie OLOMOUC</t>
  </si>
  <si>
    <t>Celkem</t>
  </si>
  <si>
    <t>Požadovaná výše dotace</t>
  </si>
  <si>
    <t>Podíl dotace na uznatelných nákladech v %</t>
  </si>
  <si>
    <t>PERAS - ski s.r.o.</t>
  </si>
  <si>
    <t>Obec Malá Morávka</t>
  </si>
  <si>
    <t>Obec Tvrdkov</t>
  </si>
  <si>
    <t xml:space="preserve">Obec Horní Město </t>
  </si>
  <si>
    <t>Oddíl lyžování Budišov nad Budišovkou</t>
  </si>
  <si>
    <t>sdružení občanů s právní subjek.</t>
  </si>
  <si>
    <t>Lyžařské běžecké stopy v okolí Suché Rudné a Ludvíkova</t>
  </si>
  <si>
    <t>spolek</t>
  </si>
  <si>
    <t>Petr Mikeska</t>
  </si>
  <si>
    <t>Úprava lyžařských běžeckých tras na Ondřejníku</t>
  </si>
  <si>
    <t>PUSTEVNY,  s.r.o.</t>
  </si>
  <si>
    <t>MAFLEX-CZ s.r.o.</t>
  </si>
  <si>
    <t>Obec Morávka</t>
  </si>
  <si>
    <t>Lyžařské středisko Morávka - Sviňorky-pod Malým Travným a zpět kolem v.n.Morávka</t>
  </si>
  <si>
    <t>Sportovní klub ve Vrbně pod Pradědem, z.s.</t>
  </si>
  <si>
    <t>Trasy z Lomnice na Slezskou Hartu v roce 2015</t>
  </si>
  <si>
    <t xml:space="preserve">Bílou stopou okolím Horního Města </t>
  </si>
  <si>
    <t xml:space="preserve">Údržba běžeckých tratí Tvrdkov </t>
  </si>
  <si>
    <t>Poř. číslo trasy</t>
  </si>
  <si>
    <t>Guntramovice - úprava běžeckých lyžařských tras v zimní sezóně 2016/2017</t>
  </si>
  <si>
    <t>Úprava tří běžeckých okruhů ve sportovně-rekreačním areálu Ostravice</t>
  </si>
  <si>
    <t>Ostravice Sport a.s.</t>
  </si>
  <si>
    <t>Lyžařské běžecké trasy 2016/2017</t>
  </si>
  <si>
    <t>Úpravy LTB v okolí obce Bílá pro zimu 2016/2017</t>
  </si>
  <si>
    <t>Úprava LBT v MSK v sezóně 2016/2017</t>
  </si>
  <si>
    <t>Úprava LBT v lokalitě Malá Morávka - Karlov pod Pradědem 2016/2017</t>
  </si>
  <si>
    <t>Pradědský běžecký okruh</t>
  </si>
  <si>
    <t>PRVNÍ SKI - SPORT,a.s.</t>
  </si>
  <si>
    <t>Seznam projektů navržených na poskytnutí dotace v rámci dotačního programu „Úprava lyžařských běžeckých tras v Moravskoslezském kraji v zimní sezóně 2016/2017“</t>
  </si>
  <si>
    <t>Počet bodů dle tabulky hodnotících kritérií (max. 40)</t>
  </si>
  <si>
    <t>Úprava lyžařské běžecké trasy Ovčárna-Sedýlko-Praděd-Švýcárna</t>
  </si>
  <si>
    <t>01808273</t>
  </si>
  <si>
    <t>00296945</t>
  </si>
  <si>
    <t>00296201</t>
  </si>
  <si>
    <t>00296198</t>
  </si>
  <si>
    <t>00296015</t>
  </si>
  <si>
    <t>00576000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</si>
</sst>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</numFmts>
  <fonts count="45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47" applyFont="1" applyFill="1" applyBorder="1" applyAlignment="1">
      <alignment horizontal="center" vertical="center" wrapText="1" shrinkToFit="1"/>
      <protection/>
    </xf>
    <xf numFmtId="4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/>
    </xf>
    <xf numFmtId="44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47" applyFont="1" applyFill="1" applyBorder="1" applyAlignment="1">
      <alignment horizontal="center" vertical="center" wrapText="1"/>
      <protection/>
    </xf>
    <xf numFmtId="43" fontId="6" fillId="33" borderId="10" xfId="0" applyNumberFormat="1" applyFont="1" applyFill="1" applyBorder="1" applyAlignment="1">
      <alignment horizontal="center" vertical="center" wrapText="1"/>
    </xf>
    <xf numFmtId="0" fontId="6" fillId="33" borderId="15" xfId="47" applyFont="1" applyFill="1" applyBorder="1" applyAlignment="1">
      <alignment horizontal="center" vertical="center" wrapText="1"/>
      <protection/>
    </xf>
    <xf numFmtId="0" fontId="4" fillId="6" borderId="1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172" fontId="4" fillId="6" borderId="10" xfId="0" applyNumberFormat="1" applyFont="1" applyFill="1" applyBorder="1" applyAlignment="1">
      <alignment horizontal="center" vertical="center" wrapText="1"/>
    </xf>
    <xf numFmtId="44" fontId="4" fillId="6" borderId="10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 shrinkToFit="1"/>
    </xf>
    <xf numFmtId="1" fontId="4" fillId="6" borderId="10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172" fontId="4" fillId="7" borderId="10" xfId="0" applyNumberFormat="1" applyFont="1" applyFill="1" applyBorder="1" applyAlignment="1">
      <alignment horizontal="center" vertical="center" wrapText="1"/>
    </xf>
    <xf numFmtId="44" fontId="4" fillId="7" borderId="10" xfId="0" applyNumberFormat="1" applyFont="1" applyFill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0" xfId="0" applyFont="1" applyFill="1" applyBorder="1" applyAlignment="1">
      <alignment horizontal="center" vertical="center"/>
    </xf>
    <xf numFmtId="44" fontId="4" fillId="7" borderId="10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 wrapText="1"/>
    </xf>
    <xf numFmtId="172" fontId="4" fillId="7" borderId="17" xfId="0" applyNumberFormat="1" applyFont="1" applyFill="1" applyBorder="1" applyAlignment="1">
      <alignment horizontal="center" vertical="center" wrapText="1"/>
    </xf>
    <xf numFmtId="44" fontId="4" fillId="7" borderId="17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workbookViewId="0" topLeftCell="A10">
      <selection activeCell="F21" sqref="F21"/>
    </sheetView>
  </sheetViews>
  <sheetFormatPr defaultColWidth="9.00390625" defaultRowHeight="12.75"/>
  <cols>
    <col min="1" max="1" width="8.75390625" style="1" customWidth="1"/>
    <col min="2" max="2" width="23.75390625" style="1" customWidth="1"/>
    <col min="3" max="3" width="24.375" style="1" customWidth="1"/>
    <col min="4" max="4" width="14.625" style="1" customWidth="1"/>
    <col min="5" max="5" width="14.75390625" style="1" customWidth="1"/>
    <col min="6" max="6" width="19.75390625" style="1" customWidth="1"/>
    <col min="7" max="7" width="19.125" style="4" bestFit="1" customWidth="1"/>
    <col min="8" max="8" width="14.75390625" style="1" customWidth="1"/>
    <col min="9" max="9" width="18.625" style="1" customWidth="1"/>
    <col min="10" max="12" width="14.75390625" style="2" customWidth="1"/>
    <col min="13" max="15" width="14.75390625" style="1" customWidth="1"/>
    <col min="16" max="16384" width="9.125" style="1" customWidth="1"/>
  </cols>
  <sheetData>
    <row r="1" spans="1:15" ht="19.5" customHeight="1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" customFormat="1" ht="77.25" customHeight="1">
      <c r="A2" s="26" t="s">
        <v>43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17</v>
      </c>
      <c r="G2" s="28" t="s">
        <v>23</v>
      </c>
      <c r="H2" s="29" t="s">
        <v>24</v>
      </c>
      <c r="I2" s="18" t="s">
        <v>54</v>
      </c>
      <c r="J2" s="6"/>
      <c r="K2" s="6"/>
      <c r="L2" s="6"/>
      <c r="M2" s="7"/>
      <c r="N2" s="7"/>
      <c r="O2" s="6"/>
    </row>
    <row r="3" spans="1:15" ht="25.5">
      <c r="A3" s="30">
        <v>1</v>
      </c>
      <c r="B3" s="31" t="s">
        <v>9</v>
      </c>
      <c r="C3" s="32" t="s">
        <v>10</v>
      </c>
      <c r="D3" s="32" t="s">
        <v>4</v>
      </c>
      <c r="E3" s="32">
        <v>47902744</v>
      </c>
      <c r="F3" s="33">
        <v>254450</v>
      </c>
      <c r="G3" s="34">
        <v>216100</v>
      </c>
      <c r="H3" s="35">
        <f>G3/F3*100</f>
        <v>84.92827667518176</v>
      </c>
      <c r="I3" s="36">
        <v>35</v>
      </c>
      <c r="J3" s="8"/>
      <c r="K3" s="9"/>
      <c r="L3" s="9"/>
      <c r="M3" s="10"/>
      <c r="N3" s="11"/>
      <c r="O3" s="8"/>
    </row>
    <row r="4" spans="1:15" ht="25.5">
      <c r="A4" s="39">
        <v>3</v>
      </c>
      <c r="B4" s="40" t="s">
        <v>13</v>
      </c>
      <c r="C4" s="41" t="s">
        <v>20</v>
      </c>
      <c r="D4" s="41" t="s">
        <v>14</v>
      </c>
      <c r="E4" s="41">
        <v>12089664</v>
      </c>
      <c r="F4" s="42">
        <v>266980</v>
      </c>
      <c r="G4" s="43">
        <v>226800</v>
      </c>
      <c r="H4" s="44">
        <f>G4/F4*100</f>
        <v>84.95018353434715</v>
      </c>
      <c r="I4" s="46">
        <v>30</v>
      </c>
      <c r="J4" s="8"/>
      <c r="K4" s="9"/>
      <c r="L4" s="9"/>
      <c r="M4" s="10"/>
      <c r="N4" s="10"/>
      <c r="O4" s="8"/>
    </row>
    <row r="5" spans="1:15" ht="38.25">
      <c r="A5" s="30">
        <v>4</v>
      </c>
      <c r="B5" s="31" t="s">
        <v>13</v>
      </c>
      <c r="C5" s="32" t="s">
        <v>55</v>
      </c>
      <c r="D5" s="32" t="s">
        <v>14</v>
      </c>
      <c r="E5" s="32">
        <v>12089664</v>
      </c>
      <c r="F5" s="33">
        <v>93580</v>
      </c>
      <c r="G5" s="34">
        <v>79400</v>
      </c>
      <c r="H5" s="35">
        <f>G5/F5*100</f>
        <v>84.84718957042104</v>
      </c>
      <c r="I5" s="36">
        <v>30</v>
      </c>
      <c r="J5" s="8"/>
      <c r="K5" s="9"/>
      <c r="L5" s="9"/>
      <c r="M5" s="10"/>
      <c r="N5" s="10"/>
      <c r="O5" s="8"/>
    </row>
    <row r="6" spans="1:15" ht="51">
      <c r="A6" s="39">
        <v>5</v>
      </c>
      <c r="B6" s="40" t="s">
        <v>12</v>
      </c>
      <c r="C6" s="41" t="s">
        <v>18</v>
      </c>
      <c r="D6" s="41" t="s">
        <v>32</v>
      </c>
      <c r="E6" s="41">
        <v>65893425</v>
      </c>
      <c r="F6" s="42">
        <v>51969</v>
      </c>
      <c r="G6" s="43">
        <v>43900</v>
      </c>
      <c r="H6" s="44">
        <f aca="true" t="shared" si="0" ref="H6:H22">G6/F6*100</f>
        <v>84.47343608689796</v>
      </c>
      <c r="I6" s="45">
        <v>30</v>
      </c>
      <c r="J6" s="8"/>
      <c r="K6" s="9"/>
      <c r="L6" s="9"/>
      <c r="M6" s="10"/>
      <c r="N6" s="11"/>
      <c r="O6" s="8"/>
    </row>
    <row r="7" spans="1:15" ht="38.25">
      <c r="A7" s="30">
        <v>6</v>
      </c>
      <c r="B7" s="31" t="s">
        <v>29</v>
      </c>
      <c r="C7" s="32" t="s">
        <v>44</v>
      </c>
      <c r="D7" s="32" t="s">
        <v>30</v>
      </c>
      <c r="E7" s="32">
        <v>26614782</v>
      </c>
      <c r="F7" s="33">
        <v>124930</v>
      </c>
      <c r="G7" s="34">
        <v>106000</v>
      </c>
      <c r="H7" s="35">
        <f t="shared" si="0"/>
        <v>84.84751460818059</v>
      </c>
      <c r="I7" s="37">
        <v>30</v>
      </c>
      <c r="J7" s="8"/>
      <c r="K7" s="9"/>
      <c r="L7" s="9"/>
      <c r="M7" s="10"/>
      <c r="N7" s="11"/>
      <c r="O7" s="8"/>
    </row>
    <row r="8" spans="1:15" ht="51">
      <c r="A8" s="39">
        <v>7</v>
      </c>
      <c r="B8" s="40" t="s">
        <v>46</v>
      </c>
      <c r="C8" s="41" t="s">
        <v>45</v>
      </c>
      <c r="D8" s="41" t="s">
        <v>11</v>
      </c>
      <c r="E8" s="41">
        <v>26847248</v>
      </c>
      <c r="F8" s="42">
        <v>83314</v>
      </c>
      <c r="G8" s="43">
        <v>70600</v>
      </c>
      <c r="H8" s="44">
        <f t="shared" si="0"/>
        <v>84.73965960102744</v>
      </c>
      <c r="I8" s="41">
        <v>35</v>
      </c>
      <c r="J8" s="8"/>
      <c r="K8" s="9"/>
      <c r="L8" s="9"/>
      <c r="M8" s="10"/>
      <c r="N8" s="10"/>
      <c r="O8" s="8"/>
    </row>
    <row r="9" spans="1:15" ht="38.25">
      <c r="A9" s="30">
        <v>8</v>
      </c>
      <c r="B9" s="31" t="s">
        <v>25</v>
      </c>
      <c r="C9" s="32" t="s">
        <v>31</v>
      </c>
      <c r="D9" s="32" t="s">
        <v>4</v>
      </c>
      <c r="E9" s="54" t="s">
        <v>56</v>
      </c>
      <c r="F9" s="33">
        <v>214350</v>
      </c>
      <c r="G9" s="34">
        <v>182000</v>
      </c>
      <c r="H9" s="35">
        <f t="shared" si="0"/>
        <v>84.90786097504082</v>
      </c>
      <c r="I9" s="36">
        <v>30</v>
      </c>
      <c r="J9" s="12"/>
      <c r="K9" s="13"/>
      <c r="L9" s="9"/>
      <c r="M9" s="10"/>
      <c r="N9" s="10"/>
      <c r="O9" s="12"/>
    </row>
    <row r="10" spans="1:15" ht="38.25">
      <c r="A10" s="39">
        <v>10</v>
      </c>
      <c r="B10" s="40" t="s">
        <v>33</v>
      </c>
      <c r="C10" s="41" t="s">
        <v>34</v>
      </c>
      <c r="D10" s="41" t="s">
        <v>14</v>
      </c>
      <c r="E10" s="41">
        <v>48761958</v>
      </c>
      <c r="F10" s="42">
        <v>136099</v>
      </c>
      <c r="G10" s="43">
        <v>115500</v>
      </c>
      <c r="H10" s="44">
        <f t="shared" si="0"/>
        <v>84.8646940829837</v>
      </c>
      <c r="I10" s="46">
        <v>30</v>
      </c>
      <c r="J10" s="8"/>
      <c r="K10" s="9"/>
      <c r="L10" s="9"/>
      <c r="M10" s="10"/>
      <c r="N10" s="11"/>
      <c r="O10" s="8"/>
    </row>
    <row r="11" spans="1:15" ht="25.5">
      <c r="A11" s="30">
        <v>11</v>
      </c>
      <c r="B11" s="31" t="s">
        <v>35</v>
      </c>
      <c r="C11" s="32" t="s">
        <v>5</v>
      </c>
      <c r="D11" s="32" t="s">
        <v>4</v>
      </c>
      <c r="E11" s="32">
        <v>27775658</v>
      </c>
      <c r="F11" s="33">
        <v>373470</v>
      </c>
      <c r="G11" s="34">
        <v>317200</v>
      </c>
      <c r="H11" s="35">
        <f t="shared" si="0"/>
        <v>84.9331940985889</v>
      </c>
      <c r="I11" s="36">
        <v>30</v>
      </c>
      <c r="J11" s="8"/>
      <c r="K11" s="9"/>
      <c r="L11" s="9"/>
      <c r="M11" s="10"/>
      <c r="N11" s="11"/>
      <c r="O11" s="8"/>
    </row>
    <row r="12" spans="1:15" ht="47.25" customHeight="1">
      <c r="A12" s="39">
        <v>12</v>
      </c>
      <c r="B12" s="40" t="s">
        <v>36</v>
      </c>
      <c r="C12" s="41" t="s">
        <v>47</v>
      </c>
      <c r="D12" s="41" t="s">
        <v>4</v>
      </c>
      <c r="E12" s="41">
        <v>26797500</v>
      </c>
      <c r="F12" s="42">
        <v>419710</v>
      </c>
      <c r="G12" s="43">
        <v>356500</v>
      </c>
      <c r="H12" s="44">
        <f t="shared" si="0"/>
        <v>84.9396011531772</v>
      </c>
      <c r="I12" s="46">
        <v>35</v>
      </c>
      <c r="J12" s="8"/>
      <c r="K12" s="9"/>
      <c r="L12" s="9"/>
      <c r="M12" s="10"/>
      <c r="N12" s="11"/>
      <c r="O12" s="8"/>
    </row>
    <row r="13" spans="1:15" ht="39.75" customHeight="1">
      <c r="A13" s="30">
        <v>13</v>
      </c>
      <c r="B13" s="31" t="s">
        <v>7</v>
      </c>
      <c r="C13" s="32" t="s">
        <v>8</v>
      </c>
      <c r="D13" s="32" t="s">
        <v>32</v>
      </c>
      <c r="E13" s="38">
        <v>27003272</v>
      </c>
      <c r="F13" s="33">
        <v>180418</v>
      </c>
      <c r="G13" s="34">
        <v>153100</v>
      </c>
      <c r="H13" s="35">
        <f t="shared" si="0"/>
        <v>84.85849527209038</v>
      </c>
      <c r="I13" s="36">
        <v>30</v>
      </c>
      <c r="J13" s="12"/>
      <c r="K13" s="13"/>
      <c r="L13" s="9"/>
      <c r="M13" s="10"/>
      <c r="N13" s="11"/>
      <c r="O13" s="12"/>
    </row>
    <row r="14" spans="1:15" ht="25.5">
      <c r="A14" s="39">
        <v>14</v>
      </c>
      <c r="B14" s="40" t="s">
        <v>19</v>
      </c>
      <c r="C14" s="41" t="s">
        <v>48</v>
      </c>
      <c r="D14" s="41" t="s">
        <v>4</v>
      </c>
      <c r="E14" s="41">
        <v>26874440</v>
      </c>
      <c r="F14" s="42">
        <v>414950</v>
      </c>
      <c r="G14" s="43">
        <v>352500</v>
      </c>
      <c r="H14" s="44">
        <f t="shared" si="0"/>
        <v>84.94999397517773</v>
      </c>
      <c r="I14" s="46">
        <v>40</v>
      </c>
      <c r="J14" s="8"/>
      <c r="K14" s="9"/>
      <c r="L14" s="9"/>
      <c r="M14" s="10"/>
      <c r="N14" s="11"/>
      <c r="O14" s="8"/>
    </row>
    <row r="15" spans="1:15" ht="51">
      <c r="A15" s="30">
        <v>15</v>
      </c>
      <c r="B15" s="31" t="s">
        <v>37</v>
      </c>
      <c r="C15" s="32" t="s">
        <v>38</v>
      </c>
      <c r="D15" s="32" t="s">
        <v>16</v>
      </c>
      <c r="E15" s="54" t="s">
        <v>57</v>
      </c>
      <c r="F15" s="33">
        <v>119490</v>
      </c>
      <c r="G15" s="34">
        <v>101300</v>
      </c>
      <c r="H15" s="35">
        <f t="shared" si="0"/>
        <v>84.77696878399867</v>
      </c>
      <c r="I15" s="36">
        <v>30</v>
      </c>
      <c r="J15" s="8"/>
      <c r="K15" s="9"/>
      <c r="L15" s="9"/>
      <c r="M15" s="10"/>
      <c r="N15" s="11"/>
      <c r="O15" s="8"/>
    </row>
    <row r="16" spans="1:15" ht="42" customHeight="1">
      <c r="A16" s="39">
        <v>16</v>
      </c>
      <c r="B16" s="40" t="s">
        <v>21</v>
      </c>
      <c r="C16" s="41" t="s">
        <v>49</v>
      </c>
      <c r="D16" s="41" t="s">
        <v>32</v>
      </c>
      <c r="E16" s="41">
        <v>49593358</v>
      </c>
      <c r="F16" s="42">
        <v>165390</v>
      </c>
      <c r="G16" s="43">
        <v>140300</v>
      </c>
      <c r="H16" s="44">
        <f t="shared" si="0"/>
        <v>84.8297962391922</v>
      </c>
      <c r="I16" s="46">
        <v>30</v>
      </c>
      <c r="J16" s="8"/>
      <c r="K16" s="9"/>
      <c r="L16" s="9"/>
      <c r="M16" s="10"/>
      <c r="N16" s="11"/>
      <c r="O16" s="8"/>
    </row>
    <row r="17" spans="1:15" ht="38.25">
      <c r="A17" s="30">
        <v>17</v>
      </c>
      <c r="B17" s="31" t="s">
        <v>39</v>
      </c>
      <c r="C17" s="32" t="s">
        <v>6</v>
      </c>
      <c r="D17" s="32" t="s">
        <v>32</v>
      </c>
      <c r="E17" s="32">
        <v>47656409</v>
      </c>
      <c r="F17" s="33">
        <v>224450</v>
      </c>
      <c r="G17" s="34">
        <v>190600</v>
      </c>
      <c r="H17" s="35">
        <f t="shared" si="0"/>
        <v>84.9186901314324</v>
      </c>
      <c r="I17" s="32">
        <v>30</v>
      </c>
      <c r="J17" s="12"/>
      <c r="K17" s="13"/>
      <c r="L17" s="9"/>
      <c r="M17" s="10"/>
      <c r="N17" s="10"/>
      <c r="O17" s="12"/>
    </row>
    <row r="18" spans="1:15" ht="38.25">
      <c r="A18" s="39">
        <v>18</v>
      </c>
      <c r="B18" s="40" t="s">
        <v>26</v>
      </c>
      <c r="C18" s="41" t="s">
        <v>50</v>
      </c>
      <c r="D18" s="41" t="s">
        <v>16</v>
      </c>
      <c r="E18" s="53" t="s">
        <v>58</v>
      </c>
      <c r="F18" s="42">
        <v>416150</v>
      </c>
      <c r="G18" s="47">
        <v>353400</v>
      </c>
      <c r="H18" s="44">
        <f t="shared" si="0"/>
        <v>84.9213024149946</v>
      </c>
      <c r="I18" s="46">
        <v>30</v>
      </c>
      <c r="J18" s="8"/>
      <c r="K18" s="9"/>
      <c r="L18" s="9"/>
      <c r="M18" s="10"/>
      <c r="N18" s="11"/>
      <c r="O18" s="8"/>
    </row>
    <row r="19" spans="1:15" ht="25.5">
      <c r="A19" s="30">
        <v>19</v>
      </c>
      <c r="B19" s="31" t="s">
        <v>15</v>
      </c>
      <c r="C19" s="32" t="s">
        <v>40</v>
      </c>
      <c r="D19" s="32" t="s">
        <v>16</v>
      </c>
      <c r="E19" s="54" t="s">
        <v>59</v>
      </c>
      <c r="F19" s="33">
        <v>95058</v>
      </c>
      <c r="G19" s="34">
        <v>80600</v>
      </c>
      <c r="H19" s="35">
        <f t="shared" si="0"/>
        <v>84.79033853016054</v>
      </c>
      <c r="I19" s="32">
        <v>30</v>
      </c>
      <c r="J19" s="8"/>
      <c r="K19" s="9"/>
      <c r="L19" s="9"/>
      <c r="M19" s="10"/>
      <c r="N19" s="11"/>
      <c r="O19" s="8"/>
    </row>
    <row r="20" spans="1:15" ht="25.5">
      <c r="A20" s="39">
        <v>20</v>
      </c>
      <c r="B20" s="40" t="s">
        <v>28</v>
      </c>
      <c r="C20" s="41" t="s">
        <v>41</v>
      </c>
      <c r="D20" s="41" t="s">
        <v>16</v>
      </c>
      <c r="E20" s="53" t="s">
        <v>60</v>
      </c>
      <c r="F20" s="42">
        <v>208100</v>
      </c>
      <c r="G20" s="43">
        <v>176700</v>
      </c>
      <c r="H20" s="44">
        <f t="shared" si="0"/>
        <v>84.91110043248439</v>
      </c>
      <c r="I20" s="46">
        <v>30</v>
      </c>
      <c r="J20" s="8"/>
      <c r="K20" s="9"/>
      <c r="L20" s="9"/>
      <c r="M20" s="10"/>
      <c r="N20" s="11"/>
      <c r="O20" s="8"/>
    </row>
    <row r="21" spans="1:15" ht="25.5">
      <c r="A21" s="30">
        <v>21</v>
      </c>
      <c r="B21" s="31" t="s">
        <v>27</v>
      </c>
      <c r="C21" s="32" t="s">
        <v>42</v>
      </c>
      <c r="D21" s="32" t="s">
        <v>16</v>
      </c>
      <c r="E21" s="54" t="s">
        <v>61</v>
      </c>
      <c r="F21" s="33">
        <v>77313</v>
      </c>
      <c r="G21" s="34">
        <v>65500</v>
      </c>
      <c r="H21" s="35">
        <f t="shared" si="0"/>
        <v>84.72055152432321</v>
      </c>
      <c r="I21" s="32">
        <v>15</v>
      </c>
      <c r="J21" s="8"/>
      <c r="K21" s="9"/>
      <c r="L21" s="9"/>
      <c r="M21" s="10"/>
      <c r="N21" s="11"/>
      <c r="O21" s="8"/>
    </row>
    <row r="22" spans="1:15" ht="12.75">
      <c r="A22" s="48">
        <v>22</v>
      </c>
      <c r="B22" s="49" t="s">
        <v>52</v>
      </c>
      <c r="C22" s="50" t="s">
        <v>51</v>
      </c>
      <c r="D22" s="50" t="s">
        <v>11</v>
      </c>
      <c r="E22" s="50">
        <v>25389327</v>
      </c>
      <c r="F22" s="51">
        <f>46240+30000+2450</f>
        <v>78690</v>
      </c>
      <c r="G22" s="52">
        <f>39300+12700+12700+2000</f>
        <v>66700</v>
      </c>
      <c r="H22" s="44">
        <f t="shared" si="0"/>
        <v>84.76299402719533</v>
      </c>
      <c r="I22" s="46">
        <v>15</v>
      </c>
      <c r="J22" s="8"/>
      <c r="K22" s="9"/>
      <c r="L22" s="9"/>
      <c r="M22" s="10"/>
      <c r="N22" s="11"/>
      <c r="O22" s="8"/>
    </row>
    <row r="23" spans="1:15" ht="13.5" thickBot="1">
      <c r="A23" s="20" t="s">
        <v>22</v>
      </c>
      <c r="B23" s="21"/>
      <c r="C23" s="22"/>
      <c r="D23" s="22"/>
      <c r="E23" s="22"/>
      <c r="F23" s="23">
        <f>SUM(F3:F22)</f>
        <v>3998861</v>
      </c>
      <c r="G23" s="24">
        <f>SUM(G3:G22)</f>
        <v>3394700</v>
      </c>
      <c r="H23" s="25"/>
      <c r="I23" s="19"/>
      <c r="J23" s="14"/>
      <c r="K23" s="14"/>
      <c r="L23" s="15"/>
      <c r="M23" s="16"/>
      <c r="N23" s="16"/>
      <c r="O23" s="17"/>
    </row>
    <row r="24" spans="7:15" ht="12.75">
      <c r="G24" s="3"/>
      <c r="O24" s="2"/>
    </row>
    <row r="25" spans="1:15" ht="12.7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8" ht="12.75">
      <c r="B28" s="5"/>
    </row>
  </sheetData>
  <sheetProtection/>
  <mergeCells count="2">
    <mergeCell ref="A25:O25"/>
    <mergeCell ref="A1:O1"/>
  </mergeCells>
  <printOptions/>
  <pageMargins left="0.787401575" right="0.787401575" top="0.62" bottom="0.984251969" header="0.4921259845" footer="0.4921259845"/>
  <pageSetup fitToHeight="0" fitToWidth="1" horizontalDpi="600" verticalDpi="600" orientation="landscape" paperSize="9" scale="48" r:id="rId1"/>
  <headerFooter alignWithMargins="0">
    <oddHeader>&amp;L&amp;"Tahoma,Tučné"&amp;12Příloha č.: 1 k materiálu č.: 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Solanská Petra</cp:lastModifiedBy>
  <cp:lastPrinted>2015-08-25T09:04:04Z</cp:lastPrinted>
  <dcterms:created xsi:type="dcterms:W3CDTF">2004-08-20T07:13:58Z</dcterms:created>
  <dcterms:modified xsi:type="dcterms:W3CDTF">2016-09-06T07:22:09Z</dcterms:modified>
  <cp:category/>
  <cp:version/>
  <cp:contentType/>
  <cp:contentStatus/>
</cp:coreProperties>
</file>