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0-2024/2022/2022-06-16_ZK_Materiál č. 9-zatím nevím_Poskytnutí dotací - PP 2022/"/>
    </mc:Choice>
  </mc:AlternateContent>
  <xr:revisionPtr revIDLastSave="1476" documentId="8_{4B5FF2EE-8BEF-4C5F-BD67-8F48F295D768}" xr6:coauthVersionLast="46" xr6:coauthVersionMax="46" xr10:uidLastSave="{636E21C7-1A26-4B2B-AFDA-537A8C65BCFB}"/>
  <bookViews>
    <workbookView xWindow="-120" yWindow="-120" windowWidth="29040" windowHeight="15840" xr2:uid="{D3E44042-ECFE-452E-A7AF-D272930E159D}"/>
  </bookViews>
  <sheets>
    <sheet name="IBV" sheetId="1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9" i="1"/>
  <c r="K9" i="1" s="1"/>
  <c r="H7" i="1" l="1"/>
  <c r="K7" i="1" s="1"/>
  <c r="H4" i="1"/>
  <c r="H3" i="1"/>
  <c r="H6" i="1"/>
  <c r="K6" i="1" s="1"/>
  <c r="H10" i="1"/>
  <c r="K10" i="1" s="1"/>
  <c r="H8" i="1"/>
  <c r="K8" i="1" s="1"/>
  <c r="H5" i="1"/>
  <c r="K5" i="1" s="1"/>
  <c r="K4" i="1" l="1"/>
  <c r="K3" i="1"/>
  <c r="H11" i="1"/>
  <c r="B11" i="1"/>
</calcChain>
</file>

<file path=xl/sharedStrings.xml><?xml version="1.0" encoding="utf-8"?>
<sst xmlns="http://schemas.openxmlformats.org/spreadsheetml/2006/main" count="71" uniqueCount="51">
  <si>
    <t>Společnost s ručením omezeným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</si>
  <si>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</si>
  <si>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</si>
  <si>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</si>
  <si>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</si>
  <si>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</si>
  <si>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</si>
  <si>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</si>
  <si>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</si>
  <si>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</si>
  <si>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Celkem</t>
  </si>
  <si>
    <t>Výběrová komise na základě prezentace žadatele v 2. kole hodnocení a s přihlédnutím k hodnocení 1. kola doporučuje projekt k financování.</t>
  </si>
  <si>
    <t>ÚČEL PROJEKTU</t>
  </si>
  <si>
    <t>Žadatel je doporučen k podpoře bez nutnosti obhajoby v druhém kole na základě splnění minimálních bodových a doporučujících kritérií.</t>
  </si>
  <si>
    <t>1.1.2022 - 30.06.2023</t>
  </si>
  <si>
    <t>Voytech Vibration s.r.o.</t>
  </si>
  <si>
    <t xml:space="preserve">08371261 </t>
  </si>
  <si>
    <t>Voytech Vibration</t>
  </si>
  <si>
    <t>STIMVIA s.r.o.</t>
  </si>
  <si>
    <t>03173925</t>
  </si>
  <si>
    <t>Marketing a dodání na trh unikátní léčby inkontinence</t>
  </si>
  <si>
    <t>PKS servis spol. s r.o.</t>
  </si>
  <si>
    <t xml:space="preserve">25378341 </t>
  </si>
  <si>
    <t>InnoBooster pro obchodní procesy</t>
  </si>
  <si>
    <t>REMOSKA s.r.o.</t>
  </si>
  <si>
    <t>01885219</t>
  </si>
  <si>
    <t>InnoBooster pro Remosku</t>
  </si>
  <si>
    <t>TryMee Clothing s.r.o.</t>
  </si>
  <si>
    <t>06986650</t>
  </si>
  <si>
    <t>Nilmore Innovation Boost</t>
  </si>
  <si>
    <t>ATEsystem s.r.o.</t>
  </si>
  <si>
    <t>01392042</t>
  </si>
  <si>
    <t>InnoBooster voucher, DT3, marketingový specialista pro ATEsystem s.r.o.</t>
  </si>
  <si>
    <t>Cytokine s.r.o.</t>
  </si>
  <si>
    <t>06919197</t>
  </si>
  <si>
    <t>INNOBOOSTER: Global Business Development Officer</t>
  </si>
  <si>
    <t>Korálky Katlas s.r.o.</t>
  </si>
  <si>
    <t>08175527</t>
  </si>
  <si>
    <t>Požadavek na zaměstnání marketingového specialisty s oblasti online marketingu, ale také marketingového odborníka na propagaci off-line aktivit</t>
  </si>
  <si>
    <t>Příloha č. 3_Seznam žadatelů navržených pro poskytnutí dotací (IBV)</t>
  </si>
  <si>
    <t>Podpora on-line a off-line strategie společnosti zabývající prodejem korálků a bižuterie v plánované expanzi na evropské trhy a propagaci nové prodejny a kreativního centra v Ostravě.</t>
  </si>
  <si>
    <t>Zajištění marketingu a zkvalitnění obchodní činnosti společnosti za účelem uvedení vyvíjeného produktu - neurostimulátoru pro léčení samovolného úniku moči - na český a zahraniční trh.</t>
  </si>
  <si>
    <t>Tvorba akvizičního plánu pro rozšíření inovativních produktů - cirkulárního eko-designového oblečení Nilmore - na nové trhy.</t>
  </si>
  <si>
    <t>Navazování vztahů s obchodními partnery a určování strategie pro růst a expanzi společnosti, jež vyvíjí průlomový 100% biologický přípravek pro léčbu osteoartrózy (chronické onemocnění kloubů) HAS2021.</t>
  </si>
  <si>
    <t>Rozšíření portfolia zákazníků a zajištění prodeje produktů a služeb společnosti spočívající v dodávkách vlastních HW a  SW a jednoúčelových testovacích strojů na míru pro testování průmyslových výrobků.</t>
  </si>
  <si>
    <t>Nabídka služeb prediktivní údržby pro průmyslové podniky spočívající v pravidelném měření vibrací točivých strojů (elektromotory a všechny točivé technologie) včetně následné analýzy.</t>
  </si>
  <si>
    <t>Vedení vývojových aktivit digitalizace a propojení se Smart Technologiemi u produktu kulaté elektrické pečící mísy zn. Remoska®, jež je schopna nahradit běžné elektrické trouby, pánve, mikrovlnou troubu, toustovač, domácí pekárnu či fritovací a parní hrnec.</t>
  </si>
  <si>
    <t>Implementace nových inovačních vnitřních procesů společnosti zabývající se vývojem, výrobou, prodejem a servisem hydraulických zařízení, systémů centrálního mazání a pneumatiky.</t>
  </si>
  <si>
    <t>PODÍL DOTACE NA CELK.  UZN. NÁKLADECH</t>
  </si>
  <si>
    <t>DOBA REALIZACE PROJEKTU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</si>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</sst>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4" fontId="3" fillId="0" borderId="0" applyFill="0" applyBorder="0" applyProtection="0">
      <alignment horizontal="right" vertical="center" indent="2"/>
    </xf>
  </cellStyleXfs>
  <cellXfs count="17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0" fontId="0" fillId="0" borderId="0" xfId="1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1" applyNumberFormat="1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8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left" vertical="center"/>
    </xf>
  </cellXfs>
  <cellStyles count="3">
    <cellStyle name="Datum" xfId="2" xr:uid="{FAF46C15-92F6-4706-A428-9626A6654BD8}"/>
    <cellStyle name="Normální" xfId="0" builtinId="0"/>
    <cellStyle name="Procenta" xfId="1" builtinId="5"/>
  </cellStyles>
  <dxfs count="18">
    <dxf>
      <numFmt numFmtId="164" formatCode="#,##0\ &quot;Kč&quot;"/>
    </dxf>
    <dxf>
      <numFmt numFmtId="164" formatCode="#,##0\ &quot;Kč&quot;"/>
    </dxf>
    <dxf>
      <alignment horizontal="center" vertical="bottom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wrapText="1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8B674A-CC39-4496-B573-AB53E3F3AA87}" name="Tabulka1" displayName="Tabulka1" ref="A2:M11" totalsRowCount="1" headerRowDxfId="17" dataDxfId="16">
  <autoFilter ref="A2:M10" xr:uid="{198B296D-FCF8-478C-B312-6D73B5DEBF62}"/>
  <tableColumns count="13">
    <tableColumn id="1" xr3:uid="{F289AAB1-E641-4D66-BF1D-5240741415CC}" name="POŘADÍ" totalsRowLabel="Celkem" dataDxfId="15"/>
    <tableColumn id="2" xr3:uid="{C93787B3-08C9-49F7-8201-438BBA9084F0}" name="ŽADATEL" totalsRowFunction="count" dataDxfId="14" totalsRowDxfId="2"/>
    <tableColumn id="3" xr3:uid="{E3BD98E2-BFF7-479B-B599-818293397450}" name="PRÁVNÍ FORMA ŽADATELE" dataDxfId="13"/>
    <tableColumn id="4" xr3:uid="{5B9B596B-6273-4866-8097-E92C28112875}" name="IČO ŽADATELE" dataDxfId="12"/>
    <tableColumn id="5" xr3:uid="{E3C26F78-92E9-4284-879C-C6C80A487BF4}" name="NÁZEV PROJEKTU" dataDxfId="11"/>
    <tableColumn id="7" xr3:uid="{A8B29301-0DAD-4A34-9D82-7CCF3D529176}" name="ÚČEL PROJEKTU" dataDxfId="10"/>
    <tableColumn id="12" xr3:uid="{A8E6FBCD-64B5-431E-9CF1-F5C9A8F67898}" name=" CELKOVÉ UZNATELNÉ NÁKLADY" totalsRowFunction="sum" dataDxfId="9" totalsRowDxfId="1"/>
    <tableColumn id="13" xr3:uid="{643EC2EF-4C52-46C3-B246-EE6517238658}" name="DOTACE (celkem)" totalsRowFunction="sum" dataDxfId="8" totalsRowDxfId="0">
      <calculatedColumnFormula>Tabulka1[[#This Row],[DOTACE (investiční část)]]+Tabulka1[[#This Row],[DOTACE (neinvestiční část)]]</calculatedColumnFormula>
    </tableColumn>
    <tableColumn id="14" xr3:uid="{9E49F67C-47E6-4B07-BEE2-DE54888E6CD1}" name="DOTACE (investiční část)" dataDxfId="7"/>
    <tableColumn id="15" xr3:uid="{DF983726-0CB5-45A5-BF60-320E4E468107}" name="DOTACE (neinvestiční část)" dataDxfId="6"/>
    <tableColumn id="16" xr3:uid="{B7C67F37-8FF9-49A9-B92A-C73ADD56C238}" name="PODÍL DOTACE NA CELK.  UZN. NÁKLADECH" dataDxfId="5" dataCellStyle="Procenta"/>
    <tableColumn id="6" xr3:uid="{FFDFF12A-007A-4B0A-A39D-D6713D23D2DD}" name="DOBA REALIZACE PROJEKTU" dataDxfId="4" dataCellStyle="Procenta"/>
    <tableColumn id="22" xr3:uid="{46E7DF17-BB3A-4FFA-A13B-CAB66E2554D1}" name="POZNÁMKA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C22-E897-45D4-8F88-4637B866772F}">
  <sheetPr>
    <pageSetUpPr fitToPage="1"/>
  </sheetPr>
  <dimension ref="A1:N11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K4" sqref="K4"/>
    </sheetView>
  </sheetViews>
  <sheetFormatPr defaultRowHeight="15" x14ac:dyDescent="0.25"/>
  <cols>
    <col min="1" max="1" width="11" bestFit="1" customWidth="1"/>
    <col min="2" max="2" width="22.7109375" style="14" customWidth="1"/>
    <col min="3" max="3" width="26.85546875" customWidth="1"/>
    <col min="4" max="4" width="11.5703125" customWidth="1"/>
    <col min="5" max="5" width="34.7109375" customWidth="1"/>
    <col min="6" max="6" width="62.140625" customWidth="1"/>
    <col min="7" max="7" width="16.140625" customWidth="1"/>
    <col min="8" max="8" width="15.42578125" customWidth="1"/>
    <col min="9" max="9" width="16.7109375" customWidth="1"/>
    <col min="10" max="10" width="17.5703125" customWidth="1"/>
    <col min="11" max="11" width="20.28515625" customWidth="1"/>
    <col min="12" max="12" width="20" customWidth="1"/>
    <col min="13" max="13" width="49" customWidth="1"/>
  </cols>
  <sheetData>
    <row r="1" spans="1:14" s="11" customFormat="1" ht="21" x14ac:dyDescent="0.35">
      <c r="A1" s="16" t="s">
        <v>39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4" customFormat="1" ht="4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12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48</v>
      </c>
      <c r="L2" s="4" t="s">
        <v>49</v>
      </c>
      <c r="M2" s="4" t="s">
        <v>50</v>
      </c>
    </row>
    <row r="3" spans="1:14" ht="60.75" customHeight="1" x14ac:dyDescent="0.25">
      <c r="A3" s="8">
        <v>45</v>
      </c>
      <c r="B3" s="12" t="s">
        <v>15</v>
      </c>
      <c r="C3" s="2" t="s">
        <v>0</v>
      </c>
      <c r="D3" s="3" t="s">
        <v>16</v>
      </c>
      <c r="E3" s="2" t="s">
        <v>17</v>
      </c>
      <c r="F3" s="2" t="s">
        <v>45</v>
      </c>
      <c r="G3" s="5">
        <v>513800</v>
      </c>
      <c r="H3" s="6">
        <f>Tabulka1[[#This Row],[DOTACE (investiční část)]]+Tabulka1[[#This Row],[DOTACE (neinvestiční část)]]</f>
        <v>256900</v>
      </c>
      <c r="I3" s="5">
        <v>0</v>
      </c>
      <c r="J3" s="5">
        <v>256900</v>
      </c>
      <c r="K3" s="7">
        <f>Tabulka1[[#This Row],[DOTACE (celkem)]]/Tabulka1[[#This Row],[ CELKOVÉ UZNATELNÉ NÁKLADY]]</f>
        <v>0.5</v>
      </c>
      <c r="L3" s="10" t="s">
        <v>14</v>
      </c>
      <c r="M3" s="2" t="s">
        <v>13</v>
      </c>
    </row>
    <row r="4" spans="1:14" ht="64.5" customHeight="1" x14ac:dyDescent="0.25">
      <c r="A4" s="8">
        <v>8</v>
      </c>
      <c r="B4" s="12" t="s">
        <v>18</v>
      </c>
      <c r="C4" s="2" t="s">
        <v>0</v>
      </c>
      <c r="D4" s="3" t="s">
        <v>19</v>
      </c>
      <c r="E4" s="2" t="s">
        <v>20</v>
      </c>
      <c r="F4" s="2" t="s">
        <v>41</v>
      </c>
      <c r="G4" s="5">
        <v>979200</v>
      </c>
      <c r="H4" s="6">
        <f>Tabulka1[[#This Row],[DOTACE (investiční část)]]+Tabulka1[[#This Row],[DOTACE (neinvestiční část)]]</f>
        <v>489600</v>
      </c>
      <c r="I4" s="5">
        <v>0</v>
      </c>
      <c r="J4" s="5">
        <v>489600</v>
      </c>
      <c r="K4" s="7">
        <f>Tabulka1[[#This Row],[DOTACE (celkem)]]/Tabulka1[[#This Row],[ CELKOVÉ UZNATELNÉ NÁKLADY]]</f>
        <v>0.5</v>
      </c>
      <c r="L4" s="10" t="s">
        <v>14</v>
      </c>
      <c r="M4" s="2" t="s">
        <v>13</v>
      </c>
      <c r="N4" s="9"/>
    </row>
    <row r="5" spans="1:14" ht="63" customHeight="1" x14ac:dyDescent="0.25">
      <c r="A5" s="8">
        <v>69</v>
      </c>
      <c r="B5" s="12" t="s">
        <v>21</v>
      </c>
      <c r="C5" s="2" t="s">
        <v>0</v>
      </c>
      <c r="D5" s="3" t="s">
        <v>22</v>
      </c>
      <c r="E5" s="2" t="s">
        <v>23</v>
      </c>
      <c r="F5" s="2" t="s">
        <v>47</v>
      </c>
      <c r="G5" s="5">
        <v>1220000</v>
      </c>
      <c r="H5" s="6">
        <f>Tabulka1[[#This Row],[DOTACE (investiční část)]]+Tabulka1[[#This Row],[DOTACE (neinvestiční část)]]</f>
        <v>610000</v>
      </c>
      <c r="I5" s="5">
        <v>0</v>
      </c>
      <c r="J5" s="5">
        <v>610000</v>
      </c>
      <c r="K5" s="7">
        <f>Tabulka1[[#This Row],[DOTACE (celkem)]]/Tabulka1[[#This Row],[ CELKOVÉ UZNATELNÉ NÁKLADY]]</f>
        <v>0.5</v>
      </c>
      <c r="L5" s="10" t="s">
        <v>14</v>
      </c>
      <c r="M5" s="2" t="s">
        <v>13</v>
      </c>
    </row>
    <row r="6" spans="1:14" ht="75" x14ac:dyDescent="0.25">
      <c r="A6" s="8">
        <v>37</v>
      </c>
      <c r="B6" s="12" t="s">
        <v>24</v>
      </c>
      <c r="C6" s="2" t="s">
        <v>0</v>
      </c>
      <c r="D6" s="3" t="s">
        <v>25</v>
      </c>
      <c r="E6" s="2" t="s">
        <v>26</v>
      </c>
      <c r="F6" s="2" t="s">
        <v>46</v>
      </c>
      <c r="G6" s="5">
        <v>1254200</v>
      </c>
      <c r="H6" s="6">
        <f>Tabulka1[[#This Row],[DOTACE (investiční část)]]+Tabulka1[[#This Row],[DOTACE (neinvestiční část)]]</f>
        <v>610000</v>
      </c>
      <c r="I6" s="5">
        <v>0</v>
      </c>
      <c r="J6" s="5">
        <v>610000</v>
      </c>
      <c r="K6" s="7">
        <f>Tabulka1[[#This Row],[DOTACE (celkem)]]/Tabulka1[[#This Row],[ CELKOVÉ UZNATELNÉ NÁKLADY]]</f>
        <v>0.48636581087545844</v>
      </c>
      <c r="L6" s="10" t="s">
        <v>14</v>
      </c>
      <c r="M6" s="2" t="s">
        <v>13</v>
      </c>
    </row>
    <row r="7" spans="1:14" ht="45" x14ac:dyDescent="0.25">
      <c r="A7" s="8">
        <v>25</v>
      </c>
      <c r="B7" s="12" t="s">
        <v>27</v>
      </c>
      <c r="C7" s="2" t="s">
        <v>0</v>
      </c>
      <c r="D7" s="3" t="s">
        <v>28</v>
      </c>
      <c r="E7" s="2" t="s">
        <v>29</v>
      </c>
      <c r="F7" s="2" t="s">
        <v>42</v>
      </c>
      <c r="G7" s="5">
        <v>1220000</v>
      </c>
      <c r="H7" s="6">
        <f>Tabulka1[[#This Row],[DOTACE (investiční část)]]+Tabulka1[[#This Row],[DOTACE (neinvestiční část)]]</f>
        <v>610000</v>
      </c>
      <c r="I7" s="5">
        <v>0</v>
      </c>
      <c r="J7" s="5">
        <v>610000</v>
      </c>
      <c r="K7" s="7">
        <f>Tabulka1[[#This Row],[DOTACE (celkem)]]/Tabulka1[[#This Row],[ CELKOVÉ UZNATELNÉ NÁKLADY]]</f>
        <v>0.5</v>
      </c>
      <c r="L7" s="10" t="s">
        <v>14</v>
      </c>
      <c r="M7" s="2" t="s">
        <v>13</v>
      </c>
    </row>
    <row r="8" spans="1:14" ht="60" x14ac:dyDescent="0.25">
      <c r="A8" s="8">
        <v>76</v>
      </c>
      <c r="B8" s="12" t="s">
        <v>30</v>
      </c>
      <c r="C8" s="2" t="s">
        <v>0</v>
      </c>
      <c r="D8" s="3" t="s">
        <v>31</v>
      </c>
      <c r="E8" s="2" t="s">
        <v>32</v>
      </c>
      <c r="F8" s="2" t="s">
        <v>44</v>
      </c>
      <c r="G8" s="5">
        <v>976670</v>
      </c>
      <c r="H8" s="6">
        <f>Tabulka1[[#This Row],[DOTACE (investiční část)]]+Tabulka1[[#This Row],[DOTACE (neinvestiční část)]]</f>
        <v>488000</v>
      </c>
      <c r="I8" s="5">
        <v>0</v>
      </c>
      <c r="J8" s="5">
        <v>488000</v>
      </c>
      <c r="K8" s="7">
        <f>Tabulka1[[#This Row],[DOTACE (celkem)]]/Tabulka1[[#This Row],[ CELKOVÉ UZNATELNÉ NÁKLADY]]</f>
        <v>0.49965699775768685</v>
      </c>
      <c r="L8" s="10" t="s">
        <v>14</v>
      </c>
      <c r="M8" s="2" t="s">
        <v>11</v>
      </c>
    </row>
    <row r="9" spans="1:14" ht="60" x14ac:dyDescent="0.25">
      <c r="A9" s="8">
        <v>35</v>
      </c>
      <c r="B9" s="12" t="s">
        <v>33</v>
      </c>
      <c r="C9" s="2" t="s">
        <v>0</v>
      </c>
      <c r="D9" s="3" t="s">
        <v>34</v>
      </c>
      <c r="E9" s="2" t="s">
        <v>35</v>
      </c>
      <c r="F9" s="2" t="s">
        <v>43</v>
      </c>
      <c r="G9" s="5">
        <v>1188144</v>
      </c>
      <c r="H9" s="6">
        <f>Tabulka1[[#This Row],[DOTACE (investiční část)]]+Tabulka1[[#This Row],[DOTACE (neinvestiční část)]]</f>
        <v>594000</v>
      </c>
      <c r="I9" s="15">
        <v>0</v>
      </c>
      <c r="J9" s="15">
        <v>594000</v>
      </c>
      <c r="K9" s="7">
        <f>Tabulka1[[#This Row],[DOTACE (celkem)]]/Tabulka1[[#This Row],[ CELKOVÉ UZNATELNÉ NÁKLADY]]</f>
        <v>0.49993940128469277</v>
      </c>
      <c r="L9" s="10" t="s">
        <v>14</v>
      </c>
      <c r="M9" s="2" t="s">
        <v>11</v>
      </c>
    </row>
    <row r="10" spans="1:14" ht="75" x14ac:dyDescent="0.25">
      <c r="A10" s="8">
        <v>6</v>
      </c>
      <c r="B10" s="12" t="s">
        <v>36</v>
      </c>
      <c r="C10" s="2" t="s">
        <v>0</v>
      </c>
      <c r="D10" s="3" t="s">
        <v>37</v>
      </c>
      <c r="E10" s="2" t="s">
        <v>38</v>
      </c>
      <c r="F10" s="2" t="s">
        <v>40</v>
      </c>
      <c r="G10" s="5">
        <v>900000</v>
      </c>
      <c r="H10" s="6">
        <f>Tabulka1[[#This Row],[DOTACE (investiční část)]]+Tabulka1[[#This Row],[DOTACE (neinvestiční část)]]</f>
        <v>450000</v>
      </c>
      <c r="I10" s="5">
        <v>0</v>
      </c>
      <c r="J10" s="5">
        <v>450000</v>
      </c>
      <c r="K10" s="7">
        <f>Tabulka1[[#This Row],[DOTACE (celkem)]]/Tabulka1[[#This Row],[ CELKOVÉ UZNATELNÉ NÁKLADY]]</f>
        <v>0.5</v>
      </c>
      <c r="L10" s="10" t="s">
        <v>14</v>
      </c>
      <c r="M10" s="2" t="s">
        <v>11</v>
      </c>
    </row>
    <row r="11" spans="1:14" x14ac:dyDescent="0.25">
      <c r="A11" t="s">
        <v>10</v>
      </c>
      <c r="B11" s="13">
        <f>SUBTOTAL(103,Tabulka1[ŽADATEL])</f>
        <v>8</v>
      </c>
      <c r="G11" s="1">
        <f>SUBTOTAL(109,Tabulka1[[ CELKOVÉ UZNATELNÉ NÁKLADY]])</f>
        <v>8252014</v>
      </c>
      <c r="H11" s="1">
        <f>SUBTOTAL(109,Tabulka1[DOTACE (celkem)])</f>
        <v>4108500</v>
      </c>
    </row>
  </sheetData>
  <mergeCells count="1">
    <mergeCell ref="A1:M1"/>
  </mergeCells>
  <phoneticPr fontId="5" type="noConversion"/>
  <dataValidations count="1">
    <dataValidation type="list" allowBlank="1" showInputMessage="1" showErrorMessage="1" sqref="C3:C10" xr:uid="{22AFED15-ACED-4E12-B97E-1A37BB4AB681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4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9B5A31-26EA-4909-B0B8-EEC0BA3B8F17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32bf68d-6f68-4e32-bbd9-660cee6f1f29"/>
  </ds:schemaRefs>
</ds:datastoreItem>
</file>

<file path=customXml/itemProps2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IBV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2021-05-17T10:13:52Z</cp:lastPrinted>
  <dcterms:created xsi:type="dcterms:W3CDTF">2021-04-17T13:21:56Z</dcterms:created>
  <dcterms:modified xsi:type="dcterms:W3CDTF">2022-06-01T11:27:12Z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2022-05-16T06:30:27Z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59e33ca5-6d89-44f2-8f4a-07efa5896001</vt:lpwstr>
  </property>
  <property fmtid="{D5CDD505-2E9C-101B-9397-08002B2CF9AE}" pid="9" name="MSIP_Label_215ad6d0-798b-44f9-b3fd-112ad6275fb4_ContentBits">
    <vt:lpwstr>2</vt:lpwstr>
  </property>
</Properties>
</file>