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adam_skava_msk_cz/Documents/Dokumenty/2) MATERIÁLY/Volební období 2020-2024/2022/2022-06-16_ZK_Materiál č. 9-zatím nevím_Poskytnutí dotací - PP 2022/"/>
    </mc:Choice>
  </mc:AlternateContent>
  <xr:revisionPtr revIDLastSave="1405" documentId="8_{4B5FF2EE-8BEF-4C5F-BD67-8F48F295D768}" xr6:coauthVersionLast="46" xr6:coauthVersionMax="46" xr10:uidLastSave="{39D56CF6-5FA3-48D7-9620-CFD7068AF7CA}"/>
  <bookViews>
    <workbookView xWindow="-120" yWindow="-120" windowWidth="29040" windowHeight="15840" xr2:uid="{D3E44042-ECFE-452E-A7AF-D272930E159D}"/>
  </bookViews>
  <sheets>
    <sheet name="VZF+TAV+IBV" sheetId="1" r:id="rId1"/>
  </sheets>
  <externalReferences>
    <externalReference r:id="rId2"/>
  </externalReferences>
  <definedNames>
    <definedName name="Forma">[1]Seznamy!$A$2:$A$78</definedName>
    <definedName name="Sídlo">[1]Seznamy!$C$2:$C$8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I23" i="1"/>
  <c r="I2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4" i="1"/>
  <c r="I20" i="1"/>
  <c r="I21" i="1"/>
  <c r="I22" i="1"/>
  <c r="I3" i="1"/>
  <c r="H25" i="1" l="1"/>
  <c r="B25" i="1"/>
</calcChain>
</file>

<file path=xl/sharedStrings.xml><?xml version="1.0" encoding="utf-8"?>
<sst xmlns="http://schemas.openxmlformats.org/spreadsheetml/2006/main" count="166" uniqueCount="113">
  <si>
    <t>Společnost s ručením omezeným</t>
  </si>
  <si>
    <t>POŘADÍ</t>
  </si>
  <si>
    <t>ŽADATEL</t>
  </si>
  <si>
    <t>PRÁVNÍ FORMA ŽADATELE</t>
  </si>
  <si>
    <t>IČO ŽADATELE</t>
  </si>
  <si>
    <t>NÁZEV PROJEKTU</t>
  </si>
  <si>
    <t xml:space="preserve"> CELKOVÉ UZNATELNÉ NÁKLADY</t>
  </si>
  <si>
    <t>DOTACE (celkem)</t>
  </si>
  <si>
    <t>Celkem</t>
  </si>
  <si>
    <t>Techstra s.r.o.</t>
  </si>
  <si>
    <t>06696236</t>
  </si>
  <si>
    <t>Vytvoření nové služby/produktu integrací RPA (Robotic Process Automation) řešení UiPath s AI/OCR technologiemi</t>
  </si>
  <si>
    <t>Havířovsko-karvinský kovo klastr, z.s.</t>
  </si>
  <si>
    <t>Spolek</t>
  </si>
  <si>
    <t>04583302</t>
  </si>
  <si>
    <t>Specialista pro Chytrou továrnu</t>
  </si>
  <si>
    <t>BNM Morava s.r.o.</t>
  </si>
  <si>
    <t>09414886</t>
  </si>
  <si>
    <t>Výroba a design bezpečnostních protipadacích rámů a ochranných prvků výukových motocyklů</t>
  </si>
  <si>
    <t>Markéta Nováková</t>
  </si>
  <si>
    <t xml:space="preserve">Fyzická osoba podnikající dle živnostenského zákona </t>
  </si>
  <si>
    <t>11654287</t>
  </si>
  <si>
    <t>TamKam</t>
  </si>
  <si>
    <t>CZ testing institute s.r.o.</t>
  </si>
  <si>
    <t xml:space="preserve">05222851 </t>
  </si>
  <si>
    <t>Expanze služeb společnosti CZ testing institute s.r.o. na trhy EU</t>
  </si>
  <si>
    <t>Jan Liška &amp; Partneři s.r.o.</t>
  </si>
  <si>
    <t>08504521</t>
  </si>
  <si>
    <t>Marketingový expert pro JLP</t>
  </si>
  <si>
    <t>Stolárna na statku s.r.o.</t>
  </si>
  <si>
    <t>07021763</t>
  </si>
  <si>
    <t>InnoBoostr - obchodní ředitel pro rozvoj podniku v ČR a zahraničí</t>
  </si>
  <si>
    <t>Tradiční lékárna s.r.o.</t>
  </si>
  <si>
    <t>09842292</t>
  </si>
  <si>
    <t>Voucher pro začínající firmy (VZF)</t>
  </si>
  <si>
    <t>Jirí Vrba</t>
  </si>
  <si>
    <t>02964554</t>
  </si>
  <si>
    <t>Vývoj prototypu automatických dvířek pro kurníky</t>
  </si>
  <si>
    <t>OneHouse s.r.o.</t>
  </si>
  <si>
    <t>09819711</t>
  </si>
  <si>
    <t>InnoBooster OneHouse - projekční technik a vývojář</t>
  </si>
  <si>
    <t>Hana Bumbalíková</t>
  </si>
  <si>
    <t>14233002</t>
  </si>
  <si>
    <t>Rozvojový program pro Podnikavky</t>
  </si>
  <si>
    <t>Cargo Bike Daddy s.r.o.</t>
  </si>
  <si>
    <t>11912111</t>
  </si>
  <si>
    <t>Půjčovna, prodejna a servis nákladních kol Cargo Bike Daddy</t>
  </si>
  <si>
    <t>Vít Zamarský</t>
  </si>
  <si>
    <t>07566972</t>
  </si>
  <si>
    <t>Projekt, výroba a homologace druhé řady sedaček pro užitkové vozy</t>
  </si>
  <si>
    <t>Zuzana Zálešáková</t>
  </si>
  <si>
    <t>14320932</t>
  </si>
  <si>
    <t>Bistro Papá</t>
  </si>
  <si>
    <t>magistraliterpharma Vičanová s.r.o.</t>
  </si>
  <si>
    <t>06448666</t>
  </si>
  <si>
    <t>Obchodní manažer pro magistraliterpharma Vičanová, s.r.o.</t>
  </si>
  <si>
    <t>Virtubea, s.r.o.</t>
  </si>
  <si>
    <t>11807857</t>
  </si>
  <si>
    <t>Virtubea</t>
  </si>
  <si>
    <t>C &amp; C engineering s.r.o.</t>
  </si>
  <si>
    <t>06132758</t>
  </si>
  <si>
    <t>Projektant</t>
  </si>
  <si>
    <t>Vojtěch Kryštof</t>
  </si>
  <si>
    <t>10721878</t>
  </si>
  <si>
    <t>Zahradnické práce Kryštof</t>
  </si>
  <si>
    <t>WORKOUT CLUB PARKS s.r.o</t>
  </si>
  <si>
    <t xml:space="preserve"> 03885224</t>
  </si>
  <si>
    <t>Dětské prvky ACTIVE KIDS</t>
  </si>
  <si>
    <t>TRANSCON ELECTRONIC SYSTEMS, spol. s r.o.</t>
  </si>
  <si>
    <t>26510634</t>
  </si>
  <si>
    <t>Vytvoření a obsazení nové pracovní pozice</t>
  </si>
  <si>
    <t>22</t>
  </si>
  <si>
    <t>29</t>
  </si>
  <si>
    <t>34</t>
  </si>
  <si>
    <t>38</t>
  </si>
  <si>
    <t>40</t>
  </si>
  <si>
    <t>41</t>
  </si>
  <si>
    <t>50</t>
  </si>
  <si>
    <t>53</t>
  </si>
  <si>
    <t>55</t>
  </si>
  <si>
    <t>56</t>
  </si>
  <si>
    <t>57</t>
  </si>
  <si>
    <t>62</t>
  </si>
  <si>
    <t>63</t>
  </si>
  <si>
    <t>68</t>
  </si>
  <si>
    <t>72</t>
  </si>
  <si>
    <t>73</t>
  </si>
  <si>
    <t>75</t>
  </si>
  <si>
    <t>81</t>
  </si>
  <si>
    <t>82</t>
  </si>
  <si>
    <t>83</t>
  </si>
  <si>
    <t>Tomáš Lecián</t>
  </si>
  <si>
    <t>Zemědělský podnikatel - fyzická osoba</t>
  </si>
  <si>
    <t>01184300</t>
  </si>
  <si>
    <t>Modernizace a automatizace zemědělské výroby</t>
  </si>
  <si>
    <t>High-Tech Digital Modules s.r.o.</t>
  </si>
  <si>
    <t>09368124</t>
  </si>
  <si>
    <t>INLASERWORLD</t>
  </si>
  <si>
    <t>05</t>
  </si>
  <si>
    <t>19</t>
  </si>
  <si>
    <t>Dotační titul</t>
  </si>
  <si>
    <t>Voucher pro začínající firmy</t>
  </si>
  <si>
    <t>InnoBooster voucher</t>
  </si>
  <si>
    <t>TechArt voucher</t>
  </si>
  <si>
    <t>Žadatel nesplnil kritéria formálních náležitostí a přijatelnosti - není oprávněným příjemcem dle Oddílu I. odst. 2 písm. d Zvláštní části podmínek Programu.</t>
  </si>
  <si>
    <t>Žadatel nesplnil kritéria formálních náležitostí a přijatelnosti - neodstranil formální nedostatky podané žádosti ve stanovené lhůtě dle čl. X. odst. 9 podmínek Programu.</t>
  </si>
  <si>
    <t>Žadatel nesplnil kritéria formálních náležitostí a přijatelnosti - neprovedl následné podání žádosti v souladu s čl. X. odst. 6 ve lhůtě stanovené dle čl. XI. odst. 2 podmínek Programu.</t>
  </si>
  <si>
    <t>Žadatel nesplnil kritéria formálních náležitostí a přijatelnosti - není oprávněným příjemcem dle Oddílu II. odst. 2 Zvláštní části podmínek Programu.</t>
  </si>
  <si>
    <t>Žadatel nesplnil kritéria formálních náležitostí a přijatelnosti - předložil žádost v rozporu s čl. X odst. 7 podmínek Programu.</t>
  </si>
  <si>
    <t>Žadatel nesplnil kritéria formálních náležitostí a přijatelnosti - předložil žádost v rozporu s čl. X odst. 2 až 6 podmínek Programu.</t>
  </si>
  <si>
    <t>Příloha č. 7_Seznam vyřazených žádostí</t>
  </si>
  <si>
    <t>PODÍL DOTACE NA CELK.  UZN. NÁKLADECH</t>
  </si>
  <si>
    <t>POZNÁMKA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</si>
</sst>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3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4" fontId="1" fillId="0" borderId="0" applyFill="0" applyBorder="0" applyProtection="0">
      <alignment horizontal="right" vertical="center" indent="2"/>
    </xf>
  </cellStyleXfs>
  <cellXfs count="1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inden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 wrapText="1" indent="1"/>
    </xf>
    <xf numFmtId="49" fontId="0" fillId="0" borderId="0" xfId="1" applyNumberFormat="1" applyFont="1" applyAlignment="1">
      <alignment horizontal="left" vertical="center" wrapText="1" indent="1"/>
    </xf>
    <xf numFmtId="10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right" vertical="center" indent="1"/>
    </xf>
    <xf numFmtId="49" fontId="0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49" fontId="0" fillId="0" borderId="0" xfId="1" applyNumberFormat="1" applyFont="1" applyAlignment="1">
      <alignment vertical="center" wrapText="1"/>
    </xf>
    <xf numFmtId="49" fontId="4" fillId="0" borderId="0" xfId="0" applyNumberFormat="1" applyFont="1" applyAlignment="1">
      <alignment horizontal="left" vertical="center" wrapText="1" indent="1"/>
    </xf>
    <xf numFmtId="0" fontId="2" fillId="0" borderId="0" xfId="0" applyFont="1" applyAlignment="1">
      <alignment horizontal="left"/>
    </xf>
  </cellXfs>
  <cellStyles count="2">
    <cellStyle name="Datum" xfId="1" xr:uid="{FAF46C15-92F6-4706-A428-9626A6654BD8}"/>
    <cellStyle name="Normální" xfId="0" builtinId="0"/>
  </cellStyles>
  <dxfs count="15">
    <dxf>
      <numFmt numFmtId="164" formatCode="#,##0\ &quot;Kč&quot;"/>
    </dxf>
    <dxf>
      <numFmt numFmtId="164" formatCode="#,##0\ &quot;Kč&quot;"/>
    </dxf>
    <dxf>
      <alignment horizontal="center" vertical="bottom" textRotation="0" wrapText="0" indent="0" justifyLastLine="0" shrinkToFit="0" readingOrder="0"/>
    </dxf>
    <dxf>
      <numFmt numFmtId="30" formatCode="@"/>
      <alignment horizontal="left" vertical="center" textRotation="0" wrapText="1" indent="1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font>
        <b/>
      </font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0" formatCode="@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</font>
      <alignment vertical="center" textRotation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k_skava3700\OneDrive%20-%20Moravskoslezsk&#253;%20kraj\Dokumenty\1)%20PROGRAMY%20A%20PROJEKTY\1.%20PODPORA%20PODNIK&#193;N&#205;\Ostatn&#237;\PP_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Seznamy"/>
      <sheetName val="Informace"/>
    </sheetNames>
    <sheetDataSet>
      <sheetData sheetId="0" refreshError="1"/>
      <sheetData sheetId="1">
        <row r="2">
          <cell r="A2" t="str">
            <v xml:space="preserve">Fyzická osoba podnikající dle živnostenského zákona </v>
          </cell>
          <cell r="C2" t="str">
            <v>Frýdek-Místek</v>
          </cell>
        </row>
        <row r="3">
          <cell r="A3" t="str">
            <v>Fyzická osoba podnikající dle jiných zákonů než živnostenského a zákona o zemědělství</v>
          </cell>
          <cell r="C3" t="str">
            <v>Bruntál</v>
          </cell>
        </row>
        <row r="4">
          <cell r="A4" t="str">
            <v>Zemědělský podnikatel - fyzická osoba</v>
          </cell>
          <cell r="C4" t="str">
            <v>Karviná</v>
          </cell>
        </row>
        <row r="5">
          <cell r="A5" t="str">
            <v>Veřejná obchodní společnost</v>
          </cell>
          <cell r="C5" t="str">
            <v>Nový Jičín</v>
          </cell>
        </row>
        <row r="6">
          <cell r="A6" t="str">
            <v>Společnost s ručením omezeným</v>
          </cell>
          <cell r="C6" t="str">
            <v>Opava</v>
          </cell>
        </row>
        <row r="7">
          <cell r="A7" t="str">
            <v>Společnost komanditní</v>
          </cell>
          <cell r="C7" t="str">
            <v>Ostrava-město</v>
          </cell>
        </row>
        <row r="8">
          <cell r="A8" t="str">
            <v>Společný podnik</v>
          </cell>
          <cell r="C8" t="str">
            <v>Mimo MSK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8B674A-CC39-4496-B573-AB53E3F3AA87}" name="Tabulka1" displayName="Tabulka1" ref="A2:J25" totalsRowCount="1" headerRowDxfId="14" dataDxfId="13">
  <autoFilter ref="A2:J24" xr:uid="{198B296D-FCF8-478C-B312-6D73B5DEBF62}"/>
  <tableColumns count="10">
    <tableColumn id="1" xr3:uid="{F289AAB1-E641-4D66-BF1D-5240741415CC}" name="POŘADÍ" totalsRowLabel="Celkem" dataDxfId="12"/>
    <tableColumn id="2" xr3:uid="{C93787B3-08C9-49F7-8201-438BBA9084F0}" name="ŽADATEL" totalsRowFunction="count" dataDxfId="11" totalsRowDxfId="2"/>
    <tableColumn id="3" xr3:uid="{E3BD98E2-BFF7-479B-B599-818293397450}" name="PRÁVNÍ FORMA ŽADATELE" dataDxfId="10"/>
    <tableColumn id="4" xr3:uid="{5B9B596B-6273-4866-8097-E92C28112875}" name="IČO ŽADATELE" dataDxfId="9"/>
    <tableColumn id="5" xr3:uid="{E3C26F78-92E9-4284-879C-C6C80A487BF4}" name="NÁZEV PROJEKTU" dataDxfId="8"/>
    <tableColumn id="6" xr3:uid="{C87DD8B2-C266-4705-BBAA-FE0889D13034}" name="Dotační titul" dataDxfId="7" dataCellStyle="Datum"/>
    <tableColumn id="12" xr3:uid="{A8E6FBCD-64B5-431E-9CF1-F5C9A8F67898}" name=" CELKOVÉ UZNATELNÉ NÁKLADY" totalsRowFunction="sum" dataDxfId="6" totalsRowDxfId="1"/>
    <tableColumn id="13" xr3:uid="{643EC2EF-4C52-46C3-B246-EE6517238658}" name="DOTACE (celkem)" totalsRowFunction="sum" dataDxfId="5" totalsRowDxfId="0">
      <calculatedColumnFormula>#REF!+#REF!</calculatedColumnFormula>
    </tableColumn>
    <tableColumn id="16" xr3:uid="{B7C67F37-8FF9-49A9-B92A-C73ADD56C238}" name="PODÍL DOTACE NA CELK.  UZN. NÁKLADECH" dataDxfId="4">
      <calculatedColumnFormula>Tabulka1[[#This Row],[DOTACE (celkem)]]/Tabulka1[[#This Row],[ CELKOVÉ UZNATELNÉ NÁKLADY]]</calculatedColumnFormula>
    </tableColumn>
    <tableColumn id="22" xr3:uid="{46E7DF17-BB3A-4FFA-A13B-CAB66E2554D1}" name="POZNÁMKA" dataDxfId="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AC22-E897-45D4-8F88-4637B866772F}">
  <sheetPr>
    <pageSetUpPr fitToPage="1"/>
  </sheetPr>
  <dimension ref="A1:J25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I2" sqref="I2:J2"/>
    </sheetView>
  </sheetViews>
  <sheetFormatPr defaultRowHeight="15" x14ac:dyDescent="0.25"/>
  <cols>
    <col min="1" max="1" width="10" customWidth="1"/>
    <col min="2" max="2" width="21.28515625" customWidth="1"/>
    <col min="3" max="3" width="23.28515625" customWidth="1"/>
    <col min="4" max="4" width="14.140625" customWidth="1"/>
    <col min="5" max="5" width="44.7109375" customWidth="1"/>
    <col min="6" max="6" width="22.7109375" customWidth="1"/>
    <col min="7" max="7" width="17.28515625" customWidth="1"/>
    <col min="8" max="8" width="14.140625" customWidth="1"/>
    <col min="9" max="9" width="15.7109375" customWidth="1"/>
    <col min="10" max="10" width="53.5703125" customWidth="1"/>
  </cols>
  <sheetData>
    <row r="1" spans="1:10" ht="21" x14ac:dyDescent="0.35">
      <c r="A1" s="15" t="s">
        <v>110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3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100</v>
      </c>
      <c r="G2" s="3" t="s">
        <v>6</v>
      </c>
      <c r="H2" s="3" t="s">
        <v>7</v>
      </c>
      <c r="I2" s="3" t="s">
        <v>111</v>
      </c>
      <c r="J2" s="3" t="s">
        <v>112</v>
      </c>
    </row>
    <row r="3" spans="1:10" ht="45" x14ac:dyDescent="0.25">
      <c r="A3" s="5" t="s">
        <v>98</v>
      </c>
      <c r="B3" s="11" t="s">
        <v>91</v>
      </c>
      <c r="C3" s="6" t="s">
        <v>92</v>
      </c>
      <c r="D3" s="5" t="s">
        <v>93</v>
      </c>
      <c r="E3" s="7" t="s">
        <v>94</v>
      </c>
      <c r="F3" s="7" t="s">
        <v>101</v>
      </c>
      <c r="G3" s="4">
        <v>80000</v>
      </c>
      <c r="H3" s="9">
        <v>60000</v>
      </c>
      <c r="I3" s="8">
        <f>Tabulka1[[#This Row],[DOTACE (celkem)]]/Tabulka1[[#This Row],[ CELKOVÉ UZNATELNÉ NÁKLADY]]</f>
        <v>0.75</v>
      </c>
      <c r="J3" s="14" t="s">
        <v>104</v>
      </c>
    </row>
    <row r="4" spans="1:10" ht="38.25" x14ac:dyDescent="0.25">
      <c r="A4" s="10" t="s">
        <v>99</v>
      </c>
      <c r="B4" s="11" t="s">
        <v>95</v>
      </c>
      <c r="C4" s="12" t="s">
        <v>0</v>
      </c>
      <c r="D4" s="5" t="s">
        <v>96</v>
      </c>
      <c r="E4" s="13" t="s">
        <v>97</v>
      </c>
      <c r="F4" s="7" t="s">
        <v>102</v>
      </c>
      <c r="G4" s="4">
        <v>963200</v>
      </c>
      <c r="H4" s="9">
        <v>481600</v>
      </c>
      <c r="I4" s="8">
        <f>Tabulka1[[#This Row],[DOTACE (celkem)]]/Tabulka1[[#This Row],[ CELKOVÉ UZNATELNÉ NÁKLADY]]</f>
        <v>0.5</v>
      </c>
      <c r="J4" s="14" t="s">
        <v>105</v>
      </c>
    </row>
    <row r="5" spans="1:10" ht="45" x14ac:dyDescent="0.25">
      <c r="A5" s="10" t="s">
        <v>71</v>
      </c>
      <c r="B5" s="11" t="s">
        <v>9</v>
      </c>
      <c r="C5" s="12" t="s">
        <v>0</v>
      </c>
      <c r="D5" s="5" t="s">
        <v>10</v>
      </c>
      <c r="E5" s="13" t="s">
        <v>11</v>
      </c>
      <c r="F5" s="7" t="s">
        <v>102</v>
      </c>
      <c r="G5" s="4">
        <v>840000</v>
      </c>
      <c r="H5" s="9">
        <v>420000</v>
      </c>
      <c r="I5" s="8">
        <f>Tabulka1[[#This Row],[DOTACE (celkem)]]/Tabulka1[[#This Row],[ CELKOVÉ UZNATELNÉ NÁKLADY]]</f>
        <v>0.5</v>
      </c>
      <c r="J5" s="14" t="s">
        <v>106</v>
      </c>
    </row>
    <row r="6" spans="1:10" ht="38.25" x14ac:dyDescent="0.25">
      <c r="A6" s="10" t="s">
        <v>72</v>
      </c>
      <c r="B6" s="11" t="s">
        <v>12</v>
      </c>
      <c r="C6" s="12" t="s">
        <v>13</v>
      </c>
      <c r="D6" s="5" t="s">
        <v>14</v>
      </c>
      <c r="E6" s="13" t="s">
        <v>15</v>
      </c>
      <c r="F6" s="7" t="s">
        <v>102</v>
      </c>
      <c r="G6" s="4">
        <v>1147108</v>
      </c>
      <c r="H6" s="9">
        <v>573500</v>
      </c>
      <c r="I6" s="8">
        <f>Tabulka1[[#This Row],[DOTACE (celkem)]]/Tabulka1[[#This Row],[ CELKOVÉ UZNATELNÉ NÁKLADY]]</f>
        <v>0.49995292509510875</v>
      </c>
      <c r="J6" s="14" t="s">
        <v>106</v>
      </c>
    </row>
    <row r="7" spans="1:10" ht="49.5" customHeight="1" x14ac:dyDescent="0.25">
      <c r="A7" s="10" t="s">
        <v>73</v>
      </c>
      <c r="B7" s="11" t="s">
        <v>16</v>
      </c>
      <c r="C7" s="12" t="s">
        <v>0</v>
      </c>
      <c r="D7" s="5" t="s">
        <v>17</v>
      </c>
      <c r="E7" s="13" t="s">
        <v>18</v>
      </c>
      <c r="F7" s="7" t="s">
        <v>103</v>
      </c>
      <c r="G7" s="4">
        <v>490000</v>
      </c>
      <c r="H7" s="9">
        <v>340000</v>
      </c>
      <c r="I7" s="8">
        <f>Tabulka1[[#This Row],[DOTACE (celkem)]]/Tabulka1[[#This Row],[ CELKOVÉ UZNATELNÉ NÁKLADY]]</f>
        <v>0.69387755102040816</v>
      </c>
      <c r="J7" s="14" t="s">
        <v>106</v>
      </c>
    </row>
    <row r="8" spans="1:10" ht="45" x14ac:dyDescent="0.25">
      <c r="A8" s="10" t="s">
        <v>74</v>
      </c>
      <c r="B8" s="11" t="s">
        <v>19</v>
      </c>
      <c r="C8" s="12" t="s">
        <v>20</v>
      </c>
      <c r="D8" s="5" t="s">
        <v>21</v>
      </c>
      <c r="E8" s="13" t="s">
        <v>22</v>
      </c>
      <c r="F8" s="7" t="s">
        <v>101</v>
      </c>
      <c r="G8" s="4">
        <v>94000</v>
      </c>
      <c r="H8" s="9">
        <v>70500</v>
      </c>
      <c r="I8" s="8">
        <f>Tabulka1[[#This Row],[DOTACE (celkem)]]/Tabulka1[[#This Row],[ CELKOVÉ UZNATELNÉ NÁKLADY]]</f>
        <v>0.75</v>
      </c>
      <c r="J8" s="14" t="s">
        <v>106</v>
      </c>
    </row>
    <row r="9" spans="1:10" ht="38.25" x14ac:dyDescent="0.25">
      <c r="A9" s="10" t="s">
        <v>75</v>
      </c>
      <c r="B9" s="11" t="s">
        <v>23</v>
      </c>
      <c r="C9" s="12" t="s">
        <v>0</v>
      </c>
      <c r="D9" s="5" t="s">
        <v>24</v>
      </c>
      <c r="E9" s="13" t="s">
        <v>25</v>
      </c>
      <c r="F9" s="7" t="s">
        <v>102</v>
      </c>
      <c r="G9" s="4">
        <v>504000</v>
      </c>
      <c r="H9" s="9">
        <v>252000</v>
      </c>
      <c r="I9" s="8">
        <f>Tabulka1[[#This Row],[DOTACE (celkem)]]/Tabulka1[[#This Row],[ CELKOVÉ UZNATELNÉ NÁKLADY]]</f>
        <v>0.5</v>
      </c>
      <c r="J9" s="14" t="s">
        <v>106</v>
      </c>
    </row>
    <row r="10" spans="1:10" ht="38.25" x14ac:dyDescent="0.25">
      <c r="A10" s="10" t="s">
        <v>76</v>
      </c>
      <c r="B10" s="11" t="s">
        <v>26</v>
      </c>
      <c r="C10" s="12" t="s">
        <v>0</v>
      </c>
      <c r="D10" s="5" t="s">
        <v>27</v>
      </c>
      <c r="E10" s="13" t="s">
        <v>28</v>
      </c>
      <c r="F10" s="7" t="s">
        <v>102</v>
      </c>
      <c r="G10" s="4">
        <v>573875</v>
      </c>
      <c r="H10" s="9">
        <v>286900</v>
      </c>
      <c r="I10" s="8">
        <f>Tabulka1[[#This Row],[DOTACE (celkem)]]/Tabulka1[[#This Row],[ CELKOVÉ UZNATELNÉ NÁKLADY]]</f>
        <v>0.4999346547593117</v>
      </c>
      <c r="J10" s="14" t="s">
        <v>106</v>
      </c>
    </row>
    <row r="11" spans="1:10" ht="38.25" x14ac:dyDescent="0.25">
      <c r="A11" s="10" t="s">
        <v>77</v>
      </c>
      <c r="B11" s="11" t="s">
        <v>29</v>
      </c>
      <c r="C11" s="12" t="s">
        <v>0</v>
      </c>
      <c r="D11" s="5" t="s">
        <v>30</v>
      </c>
      <c r="E11" s="13" t="s">
        <v>31</v>
      </c>
      <c r="F11" s="7" t="s">
        <v>102</v>
      </c>
      <c r="G11" s="4">
        <v>1220000</v>
      </c>
      <c r="H11" s="9">
        <v>610000</v>
      </c>
      <c r="I11" s="8">
        <f>Tabulka1[[#This Row],[DOTACE (celkem)]]/Tabulka1[[#This Row],[ CELKOVÉ UZNATELNÉ NÁKLADY]]</f>
        <v>0.5</v>
      </c>
      <c r="J11" s="14" t="s">
        <v>106</v>
      </c>
    </row>
    <row r="12" spans="1:10" ht="38.25" x14ac:dyDescent="0.25">
      <c r="A12" s="10" t="s">
        <v>78</v>
      </c>
      <c r="B12" s="11" t="s">
        <v>32</v>
      </c>
      <c r="C12" s="12" t="s">
        <v>0</v>
      </c>
      <c r="D12" s="5" t="s">
        <v>33</v>
      </c>
      <c r="E12" s="13" t="s">
        <v>34</v>
      </c>
      <c r="F12" s="7" t="s">
        <v>101</v>
      </c>
      <c r="G12" s="4">
        <v>160000</v>
      </c>
      <c r="H12" s="9">
        <v>120000</v>
      </c>
      <c r="I12" s="8">
        <f>Tabulka1[[#This Row],[DOTACE (celkem)]]/Tabulka1[[#This Row],[ CELKOVÉ UZNATELNÉ NÁKLADY]]</f>
        <v>0.75</v>
      </c>
      <c r="J12" s="14" t="s">
        <v>106</v>
      </c>
    </row>
    <row r="13" spans="1:10" ht="45" x14ac:dyDescent="0.25">
      <c r="A13" s="10" t="s">
        <v>79</v>
      </c>
      <c r="B13" s="11" t="s">
        <v>35</v>
      </c>
      <c r="C13" s="12" t="s">
        <v>20</v>
      </c>
      <c r="D13" s="5" t="s">
        <v>36</v>
      </c>
      <c r="E13" s="13" t="s">
        <v>37</v>
      </c>
      <c r="F13" s="7" t="s">
        <v>103</v>
      </c>
      <c r="G13" s="4">
        <v>200000</v>
      </c>
      <c r="H13" s="9">
        <v>150000</v>
      </c>
      <c r="I13" s="8">
        <f>Tabulka1[[#This Row],[DOTACE (celkem)]]/Tabulka1[[#This Row],[ CELKOVÉ UZNATELNÉ NÁKLADY]]</f>
        <v>0.75</v>
      </c>
      <c r="J13" s="14" t="s">
        <v>107</v>
      </c>
    </row>
    <row r="14" spans="1:10" ht="30" x14ac:dyDescent="0.25">
      <c r="A14" s="10" t="s">
        <v>80</v>
      </c>
      <c r="B14" s="11" t="s">
        <v>38</v>
      </c>
      <c r="C14" s="12" t="s">
        <v>0</v>
      </c>
      <c r="D14" s="5" t="s">
        <v>39</v>
      </c>
      <c r="E14" s="13" t="s">
        <v>40</v>
      </c>
      <c r="F14" s="7" t="s">
        <v>102</v>
      </c>
      <c r="G14" s="4">
        <v>960000</v>
      </c>
      <c r="H14" s="9">
        <v>480000</v>
      </c>
      <c r="I14" s="8">
        <f>Tabulka1[[#This Row],[DOTACE (celkem)]]/Tabulka1[[#This Row],[ CELKOVÉ UZNATELNÉ NÁKLADY]]</f>
        <v>0.5</v>
      </c>
      <c r="J14" s="14" t="s">
        <v>108</v>
      </c>
    </row>
    <row r="15" spans="1:10" ht="45" x14ac:dyDescent="0.25">
      <c r="A15" s="10" t="s">
        <v>81</v>
      </c>
      <c r="B15" s="11" t="s">
        <v>41</v>
      </c>
      <c r="C15" s="12" t="s">
        <v>20</v>
      </c>
      <c r="D15" s="5" t="s">
        <v>42</v>
      </c>
      <c r="E15" s="13" t="s">
        <v>43</v>
      </c>
      <c r="F15" s="7" t="s">
        <v>101</v>
      </c>
      <c r="G15" s="4">
        <v>160000</v>
      </c>
      <c r="H15" s="9">
        <v>120000</v>
      </c>
      <c r="I15" s="8">
        <f>Tabulka1[[#This Row],[DOTACE (celkem)]]/Tabulka1[[#This Row],[ CELKOVÉ UZNATELNÉ NÁKLADY]]</f>
        <v>0.75</v>
      </c>
      <c r="J15" s="14" t="s">
        <v>104</v>
      </c>
    </row>
    <row r="16" spans="1:10" ht="38.25" x14ac:dyDescent="0.25">
      <c r="A16" s="10" t="s">
        <v>82</v>
      </c>
      <c r="B16" s="11" t="s">
        <v>44</v>
      </c>
      <c r="C16" s="12" t="s">
        <v>0</v>
      </c>
      <c r="D16" s="5" t="s">
        <v>45</v>
      </c>
      <c r="E16" s="13" t="s">
        <v>46</v>
      </c>
      <c r="F16" s="7" t="s">
        <v>101</v>
      </c>
      <c r="G16" s="4">
        <v>180000</v>
      </c>
      <c r="H16" s="9">
        <v>120000</v>
      </c>
      <c r="I16" s="8">
        <f>Tabulka1[[#This Row],[DOTACE (celkem)]]/Tabulka1[[#This Row],[ CELKOVÉ UZNATELNÉ NÁKLADY]]</f>
        <v>0.66666666666666663</v>
      </c>
      <c r="J16" s="14" t="s">
        <v>106</v>
      </c>
    </row>
    <row r="17" spans="1:10" ht="45" x14ac:dyDescent="0.25">
      <c r="A17" s="10" t="s">
        <v>83</v>
      </c>
      <c r="B17" s="11" t="s">
        <v>47</v>
      </c>
      <c r="C17" s="12" t="s">
        <v>20</v>
      </c>
      <c r="D17" s="5" t="s">
        <v>48</v>
      </c>
      <c r="E17" s="13" t="s">
        <v>49</v>
      </c>
      <c r="F17" s="7" t="s">
        <v>101</v>
      </c>
      <c r="G17" s="4">
        <v>240000</v>
      </c>
      <c r="H17" s="9">
        <v>120000</v>
      </c>
      <c r="I17" s="8">
        <f>Tabulka1[[#This Row],[DOTACE (celkem)]]/Tabulka1[[#This Row],[ CELKOVÉ UZNATELNÉ NÁKLADY]]</f>
        <v>0.5</v>
      </c>
      <c r="J17" s="14" t="s">
        <v>104</v>
      </c>
    </row>
    <row r="18" spans="1:10" ht="45" x14ac:dyDescent="0.25">
      <c r="A18" s="10" t="s">
        <v>84</v>
      </c>
      <c r="B18" s="11" t="s">
        <v>50</v>
      </c>
      <c r="C18" s="12" t="s">
        <v>20</v>
      </c>
      <c r="D18" s="5" t="s">
        <v>51</v>
      </c>
      <c r="E18" s="13" t="s">
        <v>52</v>
      </c>
      <c r="F18" s="7" t="s">
        <v>101</v>
      </c>
      <c r="G18" s="4">
        <v>160000</v>
      </c>
      <c r="H18" s="9">
        <v>120000</v>
      </c>
      <c r="I18" s="8">
        <f>Tabulka1[[#This Row],[DOTACE (celkem)]]/Tabulka1[[#This Row],[ CELKOVÉ UZNATELNÉ NÁKLADY]]</f>
        <v>0.75</v>
      </c>
      <c r="J18" s="14" t="s">
        <v>104</v>
      </c>
    </row>
    <row r="19" spans="1:10" ht="38.25" x14ac:dyDescent="0.25">
      <c r="A19" s="10" t="s">
        <v>85</v>
      </c>
      <c r="B19" s="11" t="s">
        <v>53</v>
      </c>
      <c r="C19" s="12" t="s">
        <v>0</v>
      </c>
      <c r="D19" s="5" t="s">
        <v>54</v>
      </c>
      <c r="E19" s="13" t="s">
        <v>55</v>
      </c>
      <c r="F19" s="7" t="s">
        <v>102</v>
      </c>
      <c r="G19" s="4">
        <v>695500</v>
      </c>
      <c r="H19" s="9">
        <v>347700</v>
      </c>
      <c r="I19" s="8">
        <f>Tabulka1[[#This Row],[DOTACE (celkem)]]/Tabulka1[[#This Row],[ CELKOVÉ UZNATELNÉ NÁKLADY]]</f>
        <v>0.49992810927390369</v>
      </c>
      <c r="J19" s="14" t="s">
        <v>106</v>
      </c>
    </row>
    <row r="20" spans="1:10" ht="30" x14ac:dyDescent="0.25">
      <c r="A20" s="10" t="s">
        <v>86</v>
      </c>
      <c r="B20" s="11" t="s">
        <v>56</v>
      </c>
      <c r="C20" s="12" t="s">
        <v>0</v>
      </c>
      <c r="D20" s="5" t="s">
        <v>57</v>
      </c>
      <c r="E20" s="13" t="s">
        <v>58</v>
      </c>
      <c r="F20" s="7" t="s">
        <v>101</v>
      </c>
      <c r="G20" s="4">
        <v>195000</v>
      </c>
      <c r="H20" s="9">
        <v>120000</v>
      </c>
      <c r="I20" s="8">
        <f>Tabulka1[[#This Row],[DOTACE (celkem)]]/Tabulka1[[#This Row],[ CELKOVÉ UZNATELNÉ NÁKLADY]]</f>
        <v>0.61538461538461542</v>
      </c>
      <c r="J20" s="14" t="s">
        <v>108</v>
      </c>
    </row>
    <row r="21" spans="1:10" ht="38.25" x14ac:dyDescent="0.25">
      <c r="A21" s="10" t="s">
        <v>87</v>
      </c>
      <c r="B21" s="11" t="s">
        <v>59</v>
      </c>
      <c r="C21" s="12" t="s">
        <v>0</v>
      </c>
      <c r="D21" s="5" t="s">
        <v>60</v>
      </c>
      <c r="E21" s="13" t="s">
        <v>61</v>
      </c>
      <c r="F21" s="7" t="s">
        <v>102</v>
      </c>
      <c r="G21" s="4">
        <v>822800</v>
      </c>
      <c r="H21" s="9">
        <v>411400</v>
      </c>
      <c r="I21" s="8">
        <f>Tabulka1[[#This Row],[DOTACE (celkem)]]/Tabulka1[[#This Row],[ CELKOVÉ UZNATELNÉ NÁKLADY]]</f>
        <v>0.5</v>
      </c>
      <c r="J21" s="14" t="s">
        <v>106</v>
      </c>
    </row>
    <row r="22" spans="1:10" ht="45" x14ac:dyDescent="0.25">
      <c r="A22" s="10" t="s">
        <v>88</v>
      </c>
      <c r="B22" s="11" t="s">
        <v>62</v>
      </c>
      <c r="C22" s="12" t="s">
        <v>20</v>
      </c>
      <c r="D22" s="5" t="s">
        <v>63</v>
      </c>
      <c r="E22" s="13" t="s">
        <v>64</v>
      </c>
      <c r="F22" s="7" t="s">
        <v>101</v>
      </c>
      <c r="G22" s="4">
        <v>118175</v>
      </c>
      <c r="H22" s="9">
        <v>88600</v>
      </c>
      <c r="I22" s="8">
        <f>Tabulka1[[#This Row],[DOTACE (celkem)]]/Tabulka1[[#This Row],[ CELKOVÉ UZNATELNÉ NÁKLADY]]</f>
        <v>0.74973556166701927</v>
      </c>
      <c r="J22" s="14" t="s">
        <v>109</v>
      </c>
    </row>
    <row r="23" spans="1:10" ht="38.25" x14ac:dyDescent="0.25">
      <c r="A23" s="10" t="s">
        <v>89</v>
      </c>
      <c r="B23" s="11" t="s">
        <v>65</v>
      </c>
      <c r="C23" s="12" t="s">
        <v>0</v>
      </c>
      <c r="D23" s="5" t="s">
        <v>66</v>
      </c>
      <c r="E23" s="13" t="s">
        <v>67</v>
      </c>
      <c r="F23" s="7" t="s">
        <v>103</v>
      </c>
      <c r="G23" s="4">
        <v>600000</v>
      </c>
      <c r="H23" s="9">
        <v>450000</v>
      </c>
      <c r="I23" s="8">
        <f>Tabulka1[[#This Row],[DOTACE (celkem)]]/Tabulka1[[#This Row],[ CELKOVÉ UZNATELNÉ NÁKLADY]]</f>
        <v>0.75</v>
      </c>
      <c r="J23" s="14" t="s">
        <v>109</v>
      </c>
    </row>
    <row r="24" spans="1:10" ht="45" x14ac:dyDescent="0.25">
      <c r="A24" s="10" t="s">
        <v>90</v>
      </c>
      <c r="B24" s="11" t="s">
        <v>68</v>
      </c>
      <c r="C24" s="12" t="s">
        <v>0</v>
      </c>
      <c r="D24" s="5" t="s">
        <v>69</v>
      </c>
      <c r="E24" s="13" t="s">
        <v>70</v>
      </c>
      <c r="F24" s="7" t="s">
        <v>102</v>
      </c>
      <c r="G24" s="4">
        <v>802800</v>
      </c>
      <c r="H24" s="9">
        <v>401400</v>
      </c>
      <c r="I24" s="8">
        <f>Tabulka1[[#This Row],[DOTACE (celkem)]]/Tabulka1[[#This Row],[ CELKOVÉ UZNATELNÉ NÁKLADY]]</f>
        <v>0.5</v>
      </c>
      <c r="J24" s="14" t="s">
        <v>109</v>
      </c>
    </row>
    <row r="25" spans="1:10" x14ac:dyDescent="0.25">
      <c r="A25" t="s">
        <v>8</v>
      </c>
      <c r="B25" s="2">
        <f>SUBTOTAL(103,Tabulka1[ŽADATEL])</f>
        <v>22</v>
      </c>
      <c r="G25" s="1">
        <f>SUBTOTAL(109,Tabulka1[[ CELKOVÉ UZNATELNÉ NÁKLADY]])</f>
        <v>11206458</v>
      </c>
      <c r="H25" s="1">
        <f>SUBTOTAL(109,Tabulka1[DOTACE (celkem)])</f>
        <v>6143600</v>
      </c>
    </row>
  </sheetData>
  <mergeCells count="1">
    <mergeCell ref="A1:J1"/>
  </mergeCells>
  <dataValidations count="1">
    <dataValidation type="list" allowBlank="1" showInputMessage="1" showErrorMessage="1" sqref="C3:C24" xr:uid="{22AFED15-ACED-4E12-B97E-1A37BB4AB681}">
      <formula1>Forma</formula1>
    </dataValidation>
  </dataValidations>
  <pageMargins left="0.70866141732283472" right="0.70866141732283472" top="0.78740157480314965" bottom="0.78740157480314965" header="0.31496062992125984" footer="0.31496062992125984"/>
  <pageSetup paperSize="9" scale="46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156e4e9b18418bfdc7b89f8714c8a855">
  <xsd:schema xmlns:xsd="http://www.w3.org/2001/XMLSchema" xmlns:xs="http://www.w3.org/2001/XMLSchema" xmlns:p="http://schemas.microsoft.com/office/2006/metadata/properties" xmlns:ns3="332bf68d-6f68-4e32-bbd9-660cee6f1f29" targetNamespace="http://schemas.microsoft.com/office/2006/metadata/properties" ma:root="true" ma:fieldsID="4487196bd1c01f875cafeb310c93ad1a" ns3:_=""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F5AF2F-6CC0-4AE0-929C-566ABDC6D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CD48B0-4E00-425F-B814-D1D7E08DAA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9B5A31-26EA-4909-B0B8-EEC0BA3B8F17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332bf68d-6f68-4e32-bbd9-660cee6f1f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VZF+TAV+IBV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cp:lastPrinted>2021-05-17T10:44:55Z</cp:lastPrinted>
  <dcterms:created xsi:type="dcterms:W3CDTF">2021-04-17T13:21:56Z</dcterms:created>
  <dcterms:modified xsi:type="dcterms:W3CDTF">2022-06-01T11:29:40Z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2022-05-16T10:06:15Z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7efb47bf-c948-4407-a71f-5487c79fdbb7</vt:lpwstr>
  </property>
  <property fmtid="{D5CDD505-2E9C-101B-9397-08002B2CF9AE}" pid="9" name="MSIP_Label_215ad6d0-798b-44f9-b3fd-112ad6275fb4_ContentBits">
    <vt:lpwstr>2</vt:lpwstr>
  </property>
</Properties>
</file>