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2-12-15 (RK 2022-11-28)/ZK 2022-12-15/"/>
    </mc:Choice>
  </mc:AlternateContent>
  <xr:revisionPtr revIDLastSave="237" documentId="8_{51BF328D-7954-46DF-BA81-D7BFBD79DB4A}" xr6:coauthVersionLast="47" xr6:coauthVersionMax="47" xr10:uidLastSave="{81E781AE-9165-455E-8E0E-5E20558B5A7D}"/>
  <bookViews>
    <workbookView xWindow="38280" yWindow="-120" windowWidth="29040" windowHeight="15840" firstSheet="2" activeTab="3" xr2:uid="{3A2C3831-BB52-4CB8-A444-8C163711A0BC}"/>
  </bookViews>
  <sheets>
    <sheet name="Paragrafy" sheetId="5" state="hidden" r:id="rId1"/>
    <sheet name="Položky" sheetId="6" state="hidden" r:id="rId2"/>
    <sheet name="Příjmy" sheetId="1" r:id="rId3"/>
    <sheet name="Výdaje" sheetId="2" r:id="rId4"/>
  </sheets>
  <definedNames>
    <definedName name="_xlnm.Print_Titles" localSheetId="2">Příjmy!$4:$5</definedName>
    <definedName name="_xlnm.Print_Titles" localSheetId="3">Výdaje!$4:$5</definedName>
    <definedName name="_xlnm.Print_Area" localSheetId="0">Paragrafy!$A$1:$C$540</definedName>
    <definedName name="_xlnm.Print_Area" localSheetId="1">Položky!$A$1:$C$557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2" i="2" l="1"/>
  <c r="F295" i="2"/>
  <c r="F296" i="2" s="1"/>
  <c r="G296" i="2" s="1"/>
  <c r="F95" i="2"/>
  <c r="G95" i="2" s="1"/>
  <c r="E95" i="2"/>
  <c r="G87" i="2"/>
  <c r="F87" i="2"/>
  <c r="F9" i="2"/>
  <c r="G9" i="2" s="1"/>
  <c r="E9" i="2"/>
  <c r="C8" i="2" l="1"/>
  <c r="C7" i="2"/>
  <c r="C6" i="2"/>
  <c r="G288" i="2"/>
  <c r="C273" i="2" l="1"/>
  <c r="C272" i="2"/>
  <c r="C271" i="2"/>
  <c r="C270" i="2"/>
  <c r="C269" i="2"/>
  <c r="C268" i="2"/>
  <c r="C267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09" i="2"/>
  <c r="C208" i="2"/>
  <c r="C207" i="2"/>
  <c r="C206" i="2"/>
  <c r="C205" i="2"/>
  <c r="C204" i="2"/>
  <c r="C203" i="2"/>
  <c r="C202" i="2"/>
  <c r="C201" i="2"/>
  <c r="C198" i="2"/>
  <c r="C134" i="2"/>
  <c r="C133" i="2"/>
  <c r="C132" i="2"/>
  <c r="C131" i="2"/>
  <c r="C130" i="2"/>
  <c r="C129" i="2"/>
  <c r="C128" i="2"/>
  <c r="C127" i="2"/>
  <c r="C126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F215" i="1"/>
  <c r="F216" i="1" s="1"/>
  <c r="G216" i="1" s="1"/>
  <c r="G213" i="1"/>
  <c r="G212" i="1"/>
  <c r="E199" i="1"/>
  <c r="F192" i="1"/>
  <c r="G192" i="1" s="1"/>
  <c r="F178" i="1"/>
  <c r="G178" i="1" s="1"/>
  <c r="E178" i="1"/>
  <c r="C181" i="1"/>
  <c r="C178" i="1"/>
  <c r="C174" i="1"/>
  <c r="C171" i="1"/>
  <c r="C167" i="1"/>
  <c r="C157" i="1"/>
  <c r="C154" i="1"/>
  <c r="C151" i="1"/>
  <c r="C146" i="1"/>
  <c r="C143" i="1"/>
  <c r="C140" i="1"/>
  <c r="C137" i="1"/>
  <c r="C131" i="1"/>
  <c r="C127" i="1"/>
  <c r="C124" i="1"/>
  <c r="C118" i="1"/>
  <c r="C115" i="1"/>
  <c r="C112" i="1"/>
  <c r="C109" i="1"/>
  <c r="C105" i="1"/>
  <c r="C95" i="1"/>
  <c r="C92" i="1"/>
  <c r="C87" i="1"/>
  <c r="C82" i="1"/>
  <c r="C79" i="1"/>
  <c r="C75" i="1"/>
  <c r="C72" i="1"/>
  <c r="C69" i="1"/>
  <c r="C64" i="1"/>
  <c r="C61" i="1"/>
  <c r="C58" i="1"/>
  <c r="C55" i="1"/>
  <c r="C52" i="1"/>
  <c r="C47" i="1"/>
  <c r="C43" i="1"/>
  <c r="C40" i="1"/>
  <c r="C36" i="1"/>
  <c r="C33" i="1"/>
  <c r="C29" i="1"/>
  <c r="C24" i="1"/>
  <c r="C19" i="1"/>
  <c r="C209" i="1"/>
  <c r="C208" i="1"/>
  <c r="C207" i="1"/>
  <c r="C206" i="1"/>
  <c r="C205" i="1"/>
  <c r="C204" i="1"/>
  <c r="C202" i="1"/>
  <c r="C201" i="1"/>
  <c r="C198" i="1"/>
  <c r="C197" i="1"/>
  <c r="C196" i="1"/>
  <c r="C195" i="1"/>
  <c r="C194" i="1"/>
  <c r="C193" i="1"/>
  <c r="C192" i="1"/>
  <c r="C191" i="1"/>
  <c r="C190" i="1"/>
  <c r="C189" i="1"/>
  <c r="C186" i="1"/>
  <c r="C185" i="1"/>
  <c r="C184" i="1"/>
  <c r="C183" i="1"/>
  <c r="C180" i="1"/>
  <c r="C177" i="1"/>
  <c r="C176" i="1"/>
  <c r="C173" i="1"/>
  <c r="C170" i="1"/>
  <c r="C169" i="1"/>
  <c r="C166" i="1"/>
  <c r="C165" i="1"/>
  <c r="C164" i="1"/>
  <c r="C163" i="1"/>
  <c r="C162" i="1"/>
  <c r="C161" i="1"/>
  <c r="C160" i="1"/>
  <c r="C159" i="1"/>
  <c r="C156" i="1"/>
  <c r="C153" i="1"/>
  <c r="C150" i="1"/>
  <c r="C149" i="1"/>
  <c r="C148" i="1"/>
  <c r="C145" i="1"/>
  <c r="C142" i="1"/>
  <c r="C139" i="1"/>
  <c r="C136" i="1"/>
  <c r="C135" i="1"/>
  <c r="C134" i="1"/>
  <c r="C133" i="1"/>
  <c r="C130" i="1"/>
  <c r="C129" i="1"/>
  <c r="C126" i="1"/>
  <c r="C123" i="1"/>
  <c r="C122" i="1"/>
  <c r="C121" i="1"/>
  <c r="C120" i="1"/>
  <c r="C117" i="1"/>
  <c r="C114" i="1"/>
  <c r="C111" i="1"/>
  <c r="C108" i="1"/>
  <c r="C107" i="1"/>
  <c r="C104" i="1"/>
  <c r="C103" i="1"/>
  <c r="C102" i="1"/>
  <c r="C101" i="1"/>
  <c r="C100" i="1"/>
  <c r="C99" i="1"/>
  <c r="C98" i="1"/>
  <c r="C97" i="1"/>
  <c r="C91" i="1"/>
  <c r="C90" i="1"/>
  <c r="C89" i="1"/>
  <c r="C86" i="1"/>
  <c r="C85" i="1"/>
  <c r="C81" i="1"/>
  <c r="C78" i="1"/>
  <c r="C77" i="1"/>
  <c r="C74" i="1"/>
  <c r="C71" i="1"/>
  <c r="C68" i="1"/>
  <c r="C67" i="1"/>
  <c r="C66" i="1"/>
  <c r="C63" i="1"/>
  <c r="C60" i="1"/>
  <c r="C57" i="1"/>
  <c r="C54" i="1"/>
  <c r="C51" i="1"/>
  <c r="C50" i="1"/>
  <c r="C49" i="1"/>
  <c r="C46" i="1"/>
  <c r="C45" i="1"/>
  <c r="C42" i="1"/>
  <c r="C39" i="1"/>
  <c r="C38" i="1"/>
  <c r="C35" i="1"/>
  <c r="C32" i="1"/>
  <c r="C31" i="1"/>
  <c r="C28" i="1"/>
  <c r="C27" i="1"/>
  <c r="C26" i="1"/>
  <c r="C23" i="1"/>
  <c r="C22" i="1"/>
  <c r="C21" i="1"/>
  <c r="C14" i="1"/>
  <c r="C13" i="1"/>
  <c r="C12" i="1"/>
  <c r="C11" i="1"/>
  <c r="C10" i="1"/>
  <c r="C9" i="1"/>
  <c r="C8" i="1"/>
  <c r="C7" i="1"/>
  <c r="C6" i="1"/>
  <c r="C18" i="1"/>
  <c r="C17" i="1"/>
  <c r="F199" i="1" l="1"/>
  <c r="G199" i="1" s="1"/>
</calcChain>
</file>

<file path=xl/sharedStrings.xml><?xml version="1.0" encoding="utf-8"?>
<sst xmlns="http://schemas.openxmlformats.org/spreadsheetml/2006/main" count="1284" uniqueCount="1144">
  <si>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</si>
  <si>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</si>
  <si>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</si>
  <si>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</si>
  <si>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</si>
  <si>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</si>
  <si>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</si>
  <si>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</si>
  <si>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</si>
  <si>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říjnu 2022</t>
  </si>
  <si>
    <t>Příjmy</t>
  </si>
  <si>
    <t>v tis. Kč</t>
  </si>
  <si>
    <t/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</si>
  <si>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</si>
  <si>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</si>
  <si>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</si>
  <si>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</si>
  <si>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</si>
  <si>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Příjem sankčních plateb přijatých od jiných osob</t>
  </si>
  <si>
    <t>Přijaté neinvestiční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</si>
  <si>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</si>
  <si>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</si>
  <si>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</si>
  <si>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</si>
  <si>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</si>
  <si>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</si>
  <si>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přijaté vratky transferů a podobné příjmy</t>
  </si>
  <si>
    <t>Dopravní obslužnost veřejnými službami - drážní</t>
  </si>
  <si>
    <t>Ostatní záležitosti v dopravě</t>
  </si>
  <si>
    <t>Příjem z ostatních odvodů příspěvkových organizací</t>
  </si>
  <si>
    <t>Gymnázia</t>
  </si>
  <si>
    <t>Střední odborné školy</t>
  </si>
  <si>
    <t>Střední školy</t>
  </si>
  <si>
    <t>Příjem z odvodů příspěvkových organizací</t>
  </si>
  <si>
    <t>Ostatní záležitosti vzdělávání</t>
  </si>
  <si>
    <t>Hudební činnost</t>
  </si>
  <si>
    <t>Činnosti muzeí a galerií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</si>
  <si>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</si>
  <si>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</si>
  <si>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</si>
  <si>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</si>
  <si>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</si>
  <si>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</si>
  <si>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</si>
  <si>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</si>
  <si>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</si>
  <si>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</si>
  <si>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</si>
  <si>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Ostatní správa v ochraně životního prostředí</t>
  </si>
  <si>
    <t>Ostatní dávky sociální pomoci</t>
  </si>
  <si>
    <t>Přijaté peněžité neinvestiční dary</t>
  </si>
  <si>
    <t>Ostatní sociální péče a pomoc rodině a manželství</t>
  </si>
  <si>
    <t>Chráněné bydlení</t>
  </si>
  <si>
    <t>Denní stacionáře a centra denních služeb</t>
  </si>
  <si>
    <t>Sociálně terapeutické dílny</t>
  </si>
  <si>
    <t>Zabezpečení potřeb ozbrojených sil</t>
  </si>
  <si>
    <t>Krizová opatření</t>
  </si>
  <si>
    <t>Záležitosti krizového řízení jinde nezařazené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</si>
  <si>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</si>
  <si>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</si>
  <si>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</si>
  <si>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</si>
  <si>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Kursové rozdíly v příjmech</t>
  </si>
  <si>
    <t>Činnost regionální správy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</si>
  <si>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</si>
  <si>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</si>
  <si>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</si>
  <si>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</si>
  <si>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</si>
  <si>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</si>
  <si>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</si>
  <si>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</si>
  <si>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</si>
  <si>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</si>
  <si>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</si>
  <si>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</si>
  <si>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</si>
  <si>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</si>
  <si>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</si>
  <si>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</si>
  <si>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</si>
  <si>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</si>
  <si>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</si>
  <si>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</si>
  <si>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</si>
  <si>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</si>
  <si>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</si>
  <si>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</si>
  <si>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</si>
  <si>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</si>
  <si>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</si>
  <si>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</si>
  <si>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</si>
  <si>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</si>
  <si>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</si>
  <si>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</si>
  <si>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</si>
  <si>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</si>
  <si>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</si>
  <si>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</si>
  <si>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</si>
  <si>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</si>
  <si>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</si>
  <si>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</si>
  <si>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</si>
  <si>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</si>
  <si>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</si>
  <si>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</si>
  <si>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</si>
  <si>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</si>
  <si>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</si>
  <si>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</si>
  <si>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</si>
  <si>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</si>
  <si>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</si>
  <si>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</si>
  <si>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Záležitosti zájmového vzdělávání jinde nezařazené</t>
  </si>
  <si>
    <t>Mezinárodní spolupráce ve vzdělávání</t>
  </si>
  <si>
    <t>Divadelní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</si>
  <si>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</si>
  <si>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</si>
  <si>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</si>
  <si>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</si>
  <si>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</si>
  <si>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Hospice</t>
  </si>
  <si>
    <t>Lázeňské léčebny, ozdravovny, sanatoria</t>
  </si>
  <si>
    <t>Zdravotnická záchranná služba</t>
  </si>
  <si>
    <t>Ostatní speciální zdravotnická péče</t>
  </si>
  <si>
    <t>Územní rozvoj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</si>
  <si>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</si>
  <si>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</si>
  <si>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</si>
  <si>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</si>
  <si>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</si>
  <si>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</si>
  <si>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</si>
  <si>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</si>
  <si>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</si>
  <si>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</si>
  <si>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</si>
  <si>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</si>
  <si>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</si>
  <si>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</si>
  <si>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</si>
  <si>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Sociální rehabilitace</t>
  </si>
  <si>
    <t>Domovy pro seniory</t>
  </si>
  <si>
    <t>Tísňová péče</t>
  </si>
  <si>
    <t>Týdenní stacionáře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</si>
  <si>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</si>
  <si>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</si>
  <si>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</si>
  <si>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</si>
  <si>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</si>
  <si>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</si>
  <si>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</si>
  <si>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</si>
  <si>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</si>
  <si>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</si>
  <si>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</si>
  <si>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</si>
  <si>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</si>
  <si>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</si>
  <si>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</si>
  <si>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</si>
  <si>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</si>
  <si>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</si>
  <si>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</si>
  <si>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</si>
  <si>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</si>
  <si>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</si>
  <si>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</si>
  <si>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</si>
  <si>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</si>
  <si>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</si>
  <si>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</si>
  <si>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</si>
  <si>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</si>
  <si>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5024 - Odstupné</t>
  </si>
  <si>
    <t>Humanitární zahraniční pomoc přímá</t>
  </si>
  <si>
    <t>Mezinárodní spolupráce jinde nezařazená</t>
  </si>
  <si>
    <t>Ostatní zahraniční pomoc</t>
  </si>
  <si>
    <t>Ostatní finanční operace</t>
  </si>
  <si>
    <t>5364 - Vratky transferů poskytnutých z veřejných rozpočtů</t>
  </si>
  <si>
    <t>5901 - Nespecifikované rezervy</t>
  </si>
  <si>
    <t>5909 - Ostatní neinvestiční výdaje jinde nezařazené</t>
  </si>
  <si>
    <t>Skupina 6 - Všeobecná veřejná správa a služby - celkem</t>
  </si>
  <si>
    <t>Zákl. příděl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</si>
  <si>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</si>
  <si>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</si>
  <si>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</si>
  <si>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</si>
  <si>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Sportovní školy - gymnázia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</si>
  <si>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</si>
  <si>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</si>
  <si>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</si>
  <si>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</si>
  <si>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</si>
  <si>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</si>
  <si>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</si>
  <si>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</si>
  <si>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</si>
  <si>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</si>
  <si>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</si>
  <si>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</si>
  <si>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DRUHOVÉ TŘÍDĚNÍ:</t>
  </si>
  <si>
    <t>TŘÍDA</t>
  </si>
  <si>
    <t>1xxx</t>
  </si>
  <si>
    <t>2xxx</t>
  </si>
  <si>
    <t>3xxx</t>
  </si>
  <si>
    <t>Kapitálové příjmy</t>
  </si>
  <si>
    <t>4xxx</t>
  </si>
  <si>
    <t>Přijaté transfery</t>
  </si>
  <si>
    <t>5xxx</t>
  </si>
  <si>
    <t>6xxx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</si>
  <si>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</si>
  <si>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</si>
  <si>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</si>
  <si>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</si>
  <si>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</si>
  <si>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</si>
  <si>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Zrušené daně, jejichž předmětem je příjem fyzických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</si>
  <si>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</si>
  <si>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</si>
  <si>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Zrušené daně, jejichž předmětem je příjem právnických osob</t>
  </si>
  <si>
    <t>Zrušené daně ze zboží a služeb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</si>
  <si>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</si>
  <si>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</si>
  <si>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</si>
  <si>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</si>
  <si>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</si>
  <si>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</si>
  <si>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</si>
  <si>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</si>
  <si>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</si>
  <si>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</si>
  <si>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</si>
  <si>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</si>
  <si>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</si>
  <si>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Daň z digitálních služeb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</si>
  <si>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</si>
  <si>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</si>
  <si>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</si>
  <si>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</si>
  <si>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</si>
  <si>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</si>
  <si>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</si>
  <si>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</si>
  <si>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</si>
  <si>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</si>
  <si>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</si>
  <si>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Poplatek za provoz systému shromažďování, sběru, přepravy, třídění, využívání a odstraňování komunálních odpadů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</si>
  <si>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</si>
  <si>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</si>
  <si>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</si>
  <si>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</si>
  <si>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</si>
  <si>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</si>
  <si>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</si>
  <si>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</si>
  <si>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</si>
  <si>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</si>
  <si>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</si>
  <si>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</si>
  <si>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</si>
  <si>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</si>
  <si>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</si>
  <si>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</si>
  <si>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</si>
  <si>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</si>
  <si>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</si>
  <si>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</t>
  </si>
  <si>
    <t>Příjem ze zrušeného odvodu z loterií a podobných her kromě z výherních hracích přístrojů</t>
  </si>
  <si>
    <t>Příjem ze zrušeného odvodu z výherních hracích přístrojů</t>
  </si>
  <si>
    <t>Příjem ze zrušeného odvodu za státní dozor</t>
  </si>
  <si>
    <t>Příjem z dílčí daně z technických her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</si>
  <si>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</si>
  <si>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</si>
  <si>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</si>
  <si>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</si>
  <si>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</si>
  <si>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</si>
  <si>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Zrušené daně z majetkových a kapitálových převodů</t>
  </si>
  <si>
    <t>Příjem z pojistného na důchodové pojištění od zaměstnavatelů</t>
  </si>
  <si>
    <t>Příjem z pojistného od zaměstnanců</t>
  </si>
  <si>
    <t>Příjem z pojistného na důchodové pojištění od osob samostatně výdělečně činných</t>
  </si>
  <si>
    <t>Příjem z pojistného na nemocenské pojištění od zaměstnavatelů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</si>
  <si>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</si>
  <si>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</si>
  <si>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</si>
  <si>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</si>
  <si>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</si>
  <si>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Zrušené daně a odvody z objemu mezd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</si>
  <si>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</si>
  <si>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</si>
  <si>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</si>
  <si>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</si>
  <si>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</si>
  <si>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</si>
  <si>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</si>
  <si>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</si>
  <si>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Mýtné</t>
  </si>
  <si>
    <t>Příjem z prodeje práv k využívání rádiových kmitočtů</t>
  </si>
  <si>
    <t>Příjem z odvodů zbývajícího zisku České národní banky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</si>
  <si>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</si>
  <si>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</si>
  <si>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</si>
  <si>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</si>
  <si>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Příjem z pronájmu nebo pachtu movitých věcí</t>
  </si>
  <si>
    <t>Neúrokové příjmy z finančních derivátů kromě příjmů z derivátů k vlastním dluhopisům</t>
  </si>
  <si>
    <t>Příjem z podílů na zisku a dividend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</si>
  <si>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</si>
  <si>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</si>
  <si>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</si>
  <si>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</si>
  <si>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</si>
  <si>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</si>
  <si>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</si>
  <si>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</si>
  <si>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</si>
  <si>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</si>
  <si>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</si>
  <si>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</si>
  <si>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</si>
  <si>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</si>
  <si>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</si>
  <si>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</si>
  <si>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</si>
  <si>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</si>
  <si>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</si>
  <si>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</si>
  <si>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</si>
  <si>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</si>
  <si>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</si>
  <si>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</si>
  <si>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</si>
  <si>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</si>
  <si>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</si>
  <si>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</si>
  <si>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</si>
  <si>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</si>
  <si>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</si>
  <si>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</si>
  <si>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</si>
  <si>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</si>
  <si>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</si>
  <si>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</si>
  <si>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</si>
  <si>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</si>
  <si>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</si>
  <si>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</si>
  <si>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</si>
  <si>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</si>
  <si>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</si>
  <si>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</si>
  <si>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</si>
  <si>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</si>
  <si>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</si>
  <si>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</si>
  <si>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</si>
  <si>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</si>
  <si>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</si>
  <si>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</si>
  <si>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</si>
  <si>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</si>
  <si>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</si>
  <si>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</si>
  <si>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</si>
  <si>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</si>
  <si>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</si>
  <si>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</si>
  <si>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</si>
  <si>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</si>
  <si>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</si>
  <si>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</si>
  <si>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</si>
  <si>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</si>
  <si>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</si>
  <si>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</si>
  <si>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</si>
  <si>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</si>
  <si>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</si>
  <si>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</si>
  <si>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</si>
  <si>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</si>
  <si>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</si>
  <si>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</si>
  <si>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</si>
  <si>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</si>
  <si>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</si>
  <si>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</si>
  <si>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</si>
  <si>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</si>
  <si>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</si>
  <si>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</si>
  <si>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</si>
  <si>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</si>
  <si>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</si>
  <si>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</si>
  <si>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</si>
  <si>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</si>
  <si>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</si>
  <si>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</si>
  <si>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</si>
  <si>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</si>
  <si>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</si>
  <si>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</si>
  <si>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</si>
  <si>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</si>
  <si>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</si>
  <si>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</si>
  <si>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</si>
  <si>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</si>
  <si>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</si>
  <si>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</si>
  <si>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</si>
  <si>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</si>
  <si>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</si>
  <si>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</si>
  <si>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</si>
  <si>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Odchodné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</si>
  <si>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</si>
  <si>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</si>
  <si>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</si>
  <si>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</si>
  <si>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</si>
  <si>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</si>
  <si>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</si>
  <si>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</si>
  <si>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</si>
  <si>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</si>
  <si>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</si>
  <si>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</si>
  <si>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</si>
  <si>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</si>
  <si>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</si>
  <si>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</si>
  <si>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</si>
  <si>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</si>
  <si>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</si>
  <si>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</si>
  <si>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</si>
  <si>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</si>
  <si>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</si>
  <si>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</si>
  <si>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</si>
  <si>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</si>
  <si>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</si>
  <si>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</si>
  <si>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</si>
  <si>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</si>
  <si>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</si>
  <si>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</si>
  <si>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</si>
  <si>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Elektrická energie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</si>
  <si>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</si>
  <si>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</si>
  <si>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</si>
  <si>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</si>
  <si>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</si>
  <si>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</si>
  <si>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</si>
  <si>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</si>
  <si>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</si>
  <si>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</si>
  <si>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</si>
  <si>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</si>
  <si>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</si>
  <si>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</si>
  <si>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</si>
  <si>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</si>
  <si>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</si>
  <si>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</si>
  <si>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</si>
  <si>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</si>
  <si>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</si>
  <si>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</si>
  <si>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</si>
  <si>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</si>
  <si>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</si>
  <si>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</si>
  <si>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</si>
  <si>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</si>
  <si>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</si>
  <si>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dopravní územní obslužnost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</si>
  <si>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</si>
  <si>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</si>
  <si>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</si>
  <si>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</si>
  <si>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</si>
  <si>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</si>
  <si>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</si>
  <si>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</si>
  <si>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</si>
  <si>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</si>
  <si>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</si>
  <si>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</si>
  <si>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</si>
  <si>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</si>
  <si>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</si>
  <si>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</si>
  <si>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</si>
  <si>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</si>
  <si>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</si>
  <si>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</si>
  <si>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</si>
  <si>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</si>
  <si>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</si>
  <si>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</si>
  <si>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</si>
  <si>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</si>
  <si>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</si>
  <si>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</si>
  <si>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</si>
  <si>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</si>
  <si>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</si>
  <si>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</si>
  <si>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</si>
  <si>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</si>
  <si>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</si>
  <si>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</si>
  <si>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</si>
  <si>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</si>
  <si>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</si>
  <si>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</si>
  <si>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</si>
  <si>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</si>
  <si>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</si>
  <si>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</si>
  <si>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</si>
  <si>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</si>
  <si>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</si>
  <si>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</si>
  <si>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</si>
  <si>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</si>
  <si>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</si>
  <si>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</si>
  <si>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</si>
  <si>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</si>
  <si>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</si>
  <si>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</si>
  <si>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</si>
  <si>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</si>
  <si>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</si>
  <si>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</si>
  <si>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</si>
  <si>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</si>
  <si>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</si>
  <si>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</si>
  <si>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</si>
  <si>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</si>
  <si>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</si>
  <si>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</si>
  <si>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</si>
  <si>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</si>
  <si>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</si>
  <si>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</si>
  <si>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</si>
  <si>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</si>
  <si>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</si>
  <si>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</si>
  <si>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</si>
  <si>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</si>
  <si>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</si>
  <si>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</si>
  <si>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</si>
  <si>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</si>
  <si>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</si>
  <si>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</si>
  <si>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</si>
  <si>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</si>
  <si>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</si>
  <si>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</si>
  <si>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</si>
  <si>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</si>
  <si>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</si>
  <si>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</si>
  <si>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</si>
  <si>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</si>
  <si>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</si>
  <si>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</si>
  <si>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</si>
  <si>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</si>
  <si>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</si>
  <si>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</si>
  <si>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</si>
  <si>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</si>
  <si>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</si>
  <si>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</si>
  <si>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</si>
  <si>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</si>
  <si>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</si>
  <si>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</si>
  <si>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</si>
  <si>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</si>
  <si>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</si>
  <si>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</si>
  <si>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</si>
  <si>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</si>
  <si>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</si>
  <si>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</si>
  <si>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</si>
  <si>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</si>
  <si>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</si>
  <si>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</si>
  <si>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</si>
  <si>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</si>
  <si>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</si>
  <si>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</si>
  <si>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</si>
  <si>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</si>
  <si>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</si>
  <si>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</si>
  <si>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</si>
  <si>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</si>
  <si>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</si>
  <si>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</si>
  <si>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</si>
  <si>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</si>
  <si>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</si>
  <si>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</si>
  <si>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</si>
  <si>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</si>
  <si>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</si>
  <si>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</si>
  <si>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</si>
  <si>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</si>
  <si>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</si>
  <si>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</si>
  <si>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</si>
  <si>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</si>
  <si>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</si>
  <si>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</si>
  <si>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</si>
  <si>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</si>
  <si>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</si>
  <si>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</si>
  <si>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</si>
  <si>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</si>
  <si>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</si>
  <si>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</si>
  <si>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</si>
  <si>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</si>
  <si>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</si>
  <si>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</si>
  <si>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</si>
  <si>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</si>
  <si>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</si>
  <si>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</si>
  <si>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</si>
  <si>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</si>
  <si>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</si>
  <si>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</si>
  <si>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</si>
  <si>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</si>
  <si>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</si>
  <si>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</si>
  <si>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</si>
  <si>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</si>
  <si>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</si>
  <si>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</si>
  <si>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</si>
  <si>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</si>
  <si>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</si>
  <si>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</si>
  <si>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</si>
  <si>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</si>
  <si>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</si>
  <si>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</si>
  <si>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</si>
  <si>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</si>
  <si>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</si>
  <si>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</si>
  <si>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</si>
  <si>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</si>
  <si>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</si>
  <si>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</si>
  <si>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</si>
  <si>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</si>
  <si>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</si>
  <si>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</si>
  <si>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</si>
  <si>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</si>
  <si>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</si>
  <si>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</si>
  <si>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</si>
  <si>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</si>
  <si>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</si>
  <si>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</si>
  <si>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</si>
  <si>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</si>
  <si>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</si>
  <si>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</si>
  <si>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</si>
  <si>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</si>
  <si>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</si>
  <si>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</si>
  <si>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</si>
  <si>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</si>
  <si>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</si>
  <si>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</si>
  <si>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</si>
  <si>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</si>
  <si>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</si>
  <si>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</si>
  <si>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</si>
  <si>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</si>
  <si>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</si>
  <si>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</si>
  <si>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</si>
  <si>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</si>
  <si>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</si>
  <si>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</si>
  <si>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</si>
  <si>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ODVĚTVOVÉ TŘÍDĚNÍ:</t>
  </si>
  <si>
    <t xml:space="preserve">SKUPINA  </t>
  </si>
  <si>
    <t>Zemědělství, lesní hospodářství a rybářství</t>
  </si>
  <si>
    <t>Průmyslová a ostatní odvětví hospodářství</t>
  </si>
  <si>
    <t>Služby pro fyzické osoby</t>
  </si>
  <si>
    <t>Sociální věci a politika zaměstnanosti</t>
  </si>
  <si>
    <t>Bezpečnost státu a právní ochrana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</si>
  <si>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</si>
  <si>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</si>
  <si>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</si>
  <si>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</si>
  <si>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</si>
  <si>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</si>
  <si>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</si>
  <si>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</si>
  <si>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</si>
  <si>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</si>
  <si>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</si>
  <si>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</si>
  <si>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</si>
  <si>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</si>
  <si>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</si>
  <si>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</si>
  <si>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</si>
  <si>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</si>
  <si>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</si>
  <si>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</si>
  <si>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</si>
  <si>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</si>
  <si>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</si>
  <si>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</si>
  <si>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</si>
  <si>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</si>
  <si>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</si>
  <si>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</si>
  <si>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</si>
  <si>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</si>
  <si>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</si>
  <si>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</si>
  <si>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</si>
  <si>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</si>
  <si>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</si>
  <si>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</si>
  <si>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</si>
  <si>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</si>
  <si>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</si>
  <si>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</si>
  <si>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</si>
  <si>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</si>
  <si>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</si>
  <si>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</si>
  <si>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</si>
  <si>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</si>
  <si>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</si>
  <si>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</si>
  <si>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</si>
  <si>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</si>
  <si>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</si>
  <si>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</si>
  <si>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</si>
  <si>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</si>
  <si>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</si>
  <si>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</si>
  <si>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</si>
  <si>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</si>
  <si>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</si>
  <si>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</si>
  <si>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</si>
  <si>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</si>
  <si>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</si>
  <si>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</si>
  <si>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</si>
  <si>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</si>
  <si>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</si>
  <si>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</si>
  <si>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</si>
  <si>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</si>
  <si>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</si>
  <si>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</si>
  <si>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</si>
  <si>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</si>
  <si>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</si>
  <si>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</si>
  <si>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</si>
  <si>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</si>
  <si>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</si>
  <si>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</si>
  <si>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</si>
  <si>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</si>
  <si>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</si>
  <si>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</si>
  <si>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</si>
  <si>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</si>
  <si>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</si>
  <si>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</si>
  <si>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</si>
  <si>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</si>
  <si>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</si>
  <si>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</si>
  <si>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</si>
  <si>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</si>
  <si>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</si>
  <si>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</si>
  <si>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</si>
  <si>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</si>
  <si>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</si>
  <si>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</si>
  <si>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</si>
  <si>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</si>
  <si>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</si>
  <si>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</si>
  <si>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</si>
  <si>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</si>
  <si>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</si>
  <si>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</si>
  <si>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</si>
  <si>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</si>
  <si>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</si>
  <si>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</si>
  <si>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</si>
  <si>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</si>
  <si>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</si>
  <si>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</si>
  <si>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</si>
  <si>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</si>
  <si>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</si>
  <si>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</si>
  <si>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</si>
  <si>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</si>
  <si>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</si>
  <si>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</si>
  <si>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</si>
  <si>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</si>
  <si>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</si>
  <si>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</si>
  <si>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</si>
  <si>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</si>
  <si>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</si>
  <si>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</si>
  <si>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</si>
  <si>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</si>
  <si>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</si>
  <si>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</si>
  <si>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</si>
  <si>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</si>
  <si>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</si>
  <si>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</si>
  <si>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</si>
  <si>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</si>
  <si>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</si>
  <si>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</si>
  <si>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</si>
  <si>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</si>
  <si>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</si>
  <si>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</si>
  <si>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</si>
  <si>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</si>
  <si>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</si>
  <si>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</si>
  <si>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</si>
  <si>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</si>
  <si>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</si>
  <si>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</si>
  <si>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</si>
  <si>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</si>
  <si>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</si>
  <si>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</si>
  <si>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</si>
  <si>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</si>
  <si>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</si>
  <si>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</si>
  <si>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</si>
  <si>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</si>
  <si>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</si>
  <si>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</si>
  <si>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</si>
  <si>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</si>
  <si>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</si>
  <si>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</si>
  <si>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</si>
  <si>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</si>
  <si>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</si>
  <si>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</si>
  <si>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</si>
  <si>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</si>
  <si>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</si>
  <si>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</si>
  <si>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</si>
  <si>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</si>
  <si>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</si>
  <si>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</si>
  <si>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</si>
  <si>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</si>
  <si>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</si>
  <si>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</si>
  <si>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</si>
  <si>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</si>
  <si>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</si>
  <si>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</si>
  <si>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</si>
  <si>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</si>
  <si>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</si>
  <si>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</si>
  <si>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</si>
  <si>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</si>
  <si>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</si>
  <si>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</si>
  <si>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</si>
  <si>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</si>
  <si>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</si>
  <si>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</si>
  <si>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</si>
  <si>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</si>
  <si>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</si>
  <si>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</si>
  <si>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</si>
  <si>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</si>
  <si>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</si>
  <si>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</si>
  <si>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</si>
  <si>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</si>
  <si>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</si>
  <si>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</si>
  <si>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</si>
  <si>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</si>
  <si>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</si>
  <si>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</si>
  <si>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</si>
  <si>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</si>
  <si>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</si>
  <si>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</si>
  <si>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</si>
  <si>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</si>
  <si>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</si>
  <si>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</si>
  <si>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</si>
  <si>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</si>
  <si>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</si>
  <si>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</si>
  <si>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</si>
  <si>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</si>
  <si>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</si>
  <si>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</si>
  <si>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</si>
  <si>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</si>
  <si>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</si>
  <si>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</si>
  <si>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</si>
  <si>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</si>
  <si>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</si>
  <si>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</si>
  <si>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</si>
  <si>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</si>
  <si>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</si>
  <si>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</si>
  <si>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</si>
  <si>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</si>
  <si>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</si>
  <si>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</si>
  <si>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</si>
  <si>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</si>
  <si>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</si>
  <si>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</si>
  <si>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</si>
  <si>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</si>
  <si>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</si>
  <si>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</si>
  <si>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</si>
  <si>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</si>
  <si>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</si>
  <si>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</si>
  <si>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</si>
  <si>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</si>
  <si>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</si>
  <si>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</si>
  <si>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</si>
  <si>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</si>
  <si>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</si>
  <si>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</si>
  <si>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</si>
  <si>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</si>
  <si>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</si>
  <si>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</si>
  <si>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</si>
  <si>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</si>
  <si>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</si>
  <si>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</si>
  <si>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</si>
  <si>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</si>
  <si>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</si>
  <si>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</si>
  <si>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</si>
  <si>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</si>
  <si>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</si>
  <si>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</si>
  <si>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</si>
  <si>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</si>
  <si>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</si>
  <si>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</si>
  <si>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</si>
  <si>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</si>
  <si>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</si>
  <si>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</si>
  <si>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</si>
  <si>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</si>
  <si>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</si>
  <si>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</si>
  <si>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</si>
  <si>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</si>
  <si>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</si>
  <si>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</si>
  <si>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</si>
  <si>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</si>
  <si>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</si>
  <si>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</si>
  <si>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</si>
  <si>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</si>
  <si>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</si>
  <si>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</si>
  <si>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</si>
  <si>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</si>
  <si>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</si>
  <si>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</si>
  <si>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</si>
  <si>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</si>
  <si>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</si>
  <si>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</si>
  <si>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</si>
  <si>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</si>
  <si>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</si>
  <si>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</si>
  <si>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</si>
  <si>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</si>
  <si>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</si>
  <si>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</si>
  <si>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</si>
  <si>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</si>
  <si>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</si>
  <si>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</si>
  <si>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</si>
  <si>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</si>
  <si>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</si>
  <si>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</si>
  <si>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</si>
  <si>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</si>
  <si>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</si>
  <si>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</si>
  <si>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</si>
  <si>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</si>
  <si>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</si>
  <si>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</si>
  <si>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</si>
  <si>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</si>
  <si>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</si>
  <si>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</si>
  <si>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</si>
  <si>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</si>
  <si>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</si>
  <si>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</si>
  <si>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</si>
  <si>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</si>
  <si>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</si>
  <si>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</si>
  <si>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</si>
  <si>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</si>
  <si>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</si>
  <si>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</si>
  <si>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</si>
  <si>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</si>
  <si>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</si>
  <si>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</si>
  <si>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</si>
  <si>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</si>
  <si>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</si>
  <si>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</si>
  <si>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</si>
  <si>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</si>
  <si>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</si>
  <si>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</si>
  <si>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</si>
  <si>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</si>
  <si>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</si>
  <si>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</si>
  <si>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</si>
  <si>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</si>
  <si>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</si>
  <si>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</si>
  <si>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</si>
  <si>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</si>
  <si>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</si>
  <si>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</si>
  <si>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</si>
  <si>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</si>
  <si>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</si>
  <si>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</si>
  <si>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</si>
  <si>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</si>
  <si>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</si>
  <si>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</si>
  <si>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</si>
  <si>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</si>
  <si>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</si>
  <si>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</si>
  <si>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</si>
  <si>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</si>
  <si>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</si>
  <si>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</si>
  <si>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</si>
  <si>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</si>
  <si>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</si>
  <si>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</si>
  <si>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</si>
  <si>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</si>
  <si>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</si>
  <si>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</si>
  <si>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Činnost regionálních rad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</si>
  <si>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</si>
  <si>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</si>
  <si>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</si>
  <si>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</si>
  <si>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</si>
  <si>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</si>
  <si>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Převody vlastním fondům v rozpočtech územní úrovně</t>
  </si>
  <si>
    <t>Soudní a mimosoudní rehabilitace</t>
  </si>
  <si>
    <t>Transfery všeobecné povahy jiným úrovním vlády</t>
  </si>
  <si>
    <t>5904 - Převody domněle neoprávněně použitých dotací zpět poskytovateli</t>
  </si>
  <si>
    <t>Výdaje na některé úpravy hmotných věcí a pořízení některých práv k hmotným věcem</t>
  </si>
  <si>
    <t>Ostatní neinvestiční transfery jiným veřejným rozpočtům, platby daní a další povinné platby</t>
  </si>
  <si>
    <t>Výdaje související s neinvestičními nákupy, příspěvky, náhrady a věcné dary</t>
  </si>
  <si>
    <t>Příloha č. 3</t>
  </si>
  <si>
    <t>Schválený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</si>
</sst>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7" fillId="0" borderId="0"/>
    <xf numFmtId="0" fontId="5" fillId="0" borderId="0"/>
  </cellStyleXfs>
  <cellXfs count="118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Fill="1" applyBorder="1"/>
    <xf numFmtId="49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0" borderId="0" xfId="0" applyFont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2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6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8" fillId="3" borderId="0" xfId="3" applyFont="1" applyFill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6" fillId="2" borderId="0" xfId="4" applyFont="1" applyFill="1" applyAlignment="1">
      <alignment horizontal="left" vertical="center" wrapText="1"/>
    </xf>
    <xf numFmtId="0" fontId="4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center" vertical="center"/>
    </xf>
    <xf numFmtId="0" fontId="6" fillId="0" borderId="0" xfId="1" applyFont="1" applyAlignment="1">
      <alignment horizontal="justify" vertical="center"/>
    </xf>
    <xf numFmtId="0" fontId="6" fillId="2" borderId="0" xfId="1" applyFont="1" applyFill="1" applyAlignment="1">
      <alignment horizontal="justify" vertical="center"/>
    </xf>
    <xf numFmtId="49" fontId="6" fillId="0" borderId="0" xfId="3" applyNumberFormat="1" applyFont="1" applyAlignment="1">
      <alignment vertical="center" wrapText="1"/>
    </xf>
    <xf numFmtId="0" fontId="6" fillId="2" borderId="0" xfId="3" applyFont="1" applyFill="1" applyAlignment="1">
      <alignment horizontal="left" vertical="center" wrapText="1"/>
    </xf>
    <xf numFmtId="49" fontId="2" fillId="0" borderId="4" xfId="0" applyNumberFormat="1" applyFont="1" applyBorder="1" applyAlignment="1">
      <alignment horizontal="left"/>
    </xf>
    <xf numFmtId="0" fontId="6" fillId="3" borderId="0" xfId="2" applyFont="1" applyFill="1" applyAlignment="1">
      <alignment horizontal="left" vertical="center" wrapText="1"/>
    </xf>
    <xf numFmtId="1" fontId="1" fillId="0" borderId="0" xfId="0" applyNumberFormat="1" applyFont="1" applyFill="1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/>
    </xf>
    <xf numFmtId="1" fontId="2" fillId="0" borderId="13" xfId="0" applyNumberFormat="1" applyFont="1" applyBorder="1"/>
    <xf numFmtId="1" fontId="1" fillId="0" borderId="6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11" xfId="0" applyNumberFormat="1" applyFont="1" applyFill="1" applyBorder="1" applyAlignment="1">
      <alignment horizontal="center"/>
    </xf>
    <xf numFmtId="1" fontId="1" fillId="0" borderId="2" xfId="0" applyNumberFormat="1" applyFont="1" applyBorder="1"/>
    <xf numFmtId="1" fontId="1" fillId="0" borderId="9" xfId="0" applyNumberFormat="1" applyFont="1" applyFill="1" applyBorder="1"/>
    <xf numFmtId="1" fontId="4" fillId="0" borderId="0" xfId="1" applyNumberFormat="1" applyFont="1" applyAlignment="1">
      <alignment horizontal="justify" vertical="center"/>
    </xf>
    <xf numFmtId="1" fontId="6" fillId="0" borderId="0" xfId="1" applyNumberFormat="1" applyFont="1" applyAlignment="1">
      <alignment vertical="center"/>
    </xf>
    <xf numFmtId="1" fontId="4" fillId="0" borderId="0" xfId="2" applyNumberFormat="1" applyFont="1" applyAlignment="1">
      <alignment horizontal="center" vertical="center"/>
    </xf>
    <xf numFmtId="1" fontId="4" fillId="2" borderId="0" xfId="2" applyNumberFormat="1" applyFont="1" applyFill="1" applyAlignment="1">
      <alignment horizontal="center" vertical="center"/>
    </xf>
    <xf numFmtId="1" fontId="4" fillId="0" borderId="0" xfId="2" quotePrefix="1" applyNumberFormat="1" applyFont="1" applyAlignment="1">
      <alignment horizontal="center" vertical="center"/>
    </xf>
    <xf numFmtId="1" fontId="4" fillId="3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wrapText="1"/>
    </xf>
    <xf numFmtId="0" fontId="2" fillId="0" borderId="0" xfId="0" applyFont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0" borderId="10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49" fontId="1" fillId="0" borderId="11" xfId="0" applyNumberFormat="1" applyFont="1" applyBorder="1" applyAlignment="1">
      <alignment horizontal="left" vertical="top"/>
    </xf>
    <xf numFmtId="49" fontId="1" fillId="0" borderId="2" xfId="0" applyNumberFormat="1" applyFont="1" applyFill="1" applyBorder="1" applyAlignment="1">
      <alignment vertical="top"/>
    </xf>
    <xf numFmtId="49" fontId="1" fillId="0" borderId="9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6" fillId="0" borderId="17" xfId="0" applyFont="1" applyBorder="1" applyAlignment="1">
      <alignment horizontal="left"/>
    </xf>
    <xf numFmtId="0" fontId="3" fillId="0" borderId="0" xfId="0" applyFont="1"/>
    <xf numFmtId="0" fontId="4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</cellXfs>
  <cellStyles count="5">
    <cellStyle name="Normální" xfId="0" builtinId="0"/>
    <cellStyle name="Normální 2" xfId="1" xr:uid="{7586D4B4-9AC0-4B04-882E-3B9DE3C841E6}"/>
    <cellStyle name="normální_List1" xfId="4" xr:uid="{1B92201A-173D-4823-B714-078DFD72CE44}"/>
    <cellStyle name="normální_Metodika k RS od 1.5.2005" xfId="2" xr:uid="{8F3DCF71-B93D-4D45-B730-4925E51AA5F4}"/>
    <cellStyle name="normální_Nová metodika RS platná od 2007" xfId="3" xr:uid="{E893AF71-3FF9-44A3-AF0B-1AE032ACD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20E9-F66D-4FD6-98F6-44E68E5C96CB}">
  <sheetPr>
    <pageSetUpPr fitToPage="1"/>
  </sheetPr>
  <dimension ref="A1:B540"/>
  <sheetViews>
    <sheetView showGridLines="0" topLeftCell="A488" zoomScaleNormal="100" zoomScaleSheetLayoutView="100" workbookViewId="0">
      <selection activeCell="A14" sqref="A1:A1048576"/>
    </sheetView>
  </sheetViews>
  <sheetFormatPr defaultColWidth="9.140625" defaultRowHeight="15" customHeight="1" x14ac:dyDescent="0.25"/>
  <cols>
    <col min="1" max="1" width="5.85546875" style="83" customWidth="1"/>
    <col min="2" max="2" width="100.42578125" style="46" customWidth="1"/>
    <col min="3" max="3" width="11.140625" style="46" customWidth="1"/>
    <col min="4" max="16384" width="9.140625" style="46"/>
  </cols>
  <sheetData>
    <row r="1" spans="1:2" ht="18" customHeight="1" x14ac:dyDescent="0.25">
      <c r="A1" s="109" t="s">
        <v>713</v>
      </c>
      <c r="B1" s="110"/>
    </row>
    <row r="2" spans="1:2" ht="5.25" customHeight="1" x14ac:dyDescent="0.25">
      <c r="A2" s="82"/>
      <c r="B2" s="66"/>
    </row>
    <row r="3" spans="1:2" ht="15" customHeight="1" x14ac:dyDescent="0.25">
      <c r="A3" s="109" t="s">
        <v>714</v>
      </c>
      <c r="B3" s="110"/>
    </row>
    <row r="4" spans="1:2" ht="8.25" customHeight="1" x14ac:dyDescent="0.25">
      <c r="A4" s="82"/>
    </row>
    <row r="5" spans="1:2" ht="15" customHeight="1" x14ac:dyDescent="0.25">
      <c r="A5" s="82" t="s">
        <v>206</v>
      </c>
      <c r="B5" s="46" t="s">
        <v>715</v>
      </c>
    </row>
    <row r="6" spans="1:2" ht="15" customHeight="1" x14ac:dyDescent="0.25">
      <c r="A6" s="82" t="s">
        <v>207</v>
      </c>
      <c r="B6" s="66" t="s">
        <v>716</v>
      </c>
    </row>
    <row r="7" spans="1:2" ht="15" customHeight="1" x14ac:dyDescent="0.25">
      <c r="A7" s="82" t="s">
        <v>208</v>
      </c>
      <c r="B7" s="67" t="s">
        <v>717</v>
      </c>
    </row>
    <row r="8" spans="1:2" ht="15" customHeight="1" x14ac:dyDescent="0.25">
      <c r="A8" s="82" t="s">
        <v>210</v>
      </c>
      <c r="B8" s="66" t="s">
        <v>718</v>
      </c>
    </row>
    <row r="9" spans="1:2" ht="15" customHeight="1" x14ac:dyDescent="0.25">
      <c r="A9" s="82" t="s">
        <v>212</v>
      </c>
      <c r="B9" s="66" t="s">
        <v>719</v>
      </c>
    </row>
    <row r="10" spans="1:2" ht="15" customHeight="1" x14ac:dyDescent="0.25">
      <c r="A10" s="82" t="s">
        <v>213</v>
      </c>
      <c r="B10" s="66" t="s">
        <v>720</v>
      </c>
    </row>
    <row r="11" spans="1:2" ht="5.25" customHeight="1" x14ac:dyDescent="0.25"/>
    <row r="12" spans="1:2" ht="15" customHeight="1" x14ac:dyDescent="0.25">
      <c r="A12" s="109" t="s">
        <v>721</v>
      </c>
      <c r="B12" s="111"/>
    </row>
    <row r="13" spans="1:2" ht="12.75" x14ac:dyDescent="0.25"/>
    <row r="14" spans="1:2" ht="15" customHeight="1" x14ac:dyDescent="0.25">
      <c r="A14" s="84">
        <v>1011</v>
      </c>
      <c r="B14" s="57" t="s">
        <v>722</v>
      </c>
    </row>
    <row r="15" spans="1:2" ht="15" customHeight="1" x14ac:dyDescent="0.25">
      <c r="A15" s="84">
        <v>1012</v>
      </c>
      <c r="B15" s="57" t="s">
        <v>723</v>
      </c>
    </row>
    <row r="16" spans="1:2" ht="15" customHeight="1" x14ac:dyDescent="0.25">
      <c r="A16" s="84">
        <v>1013</v>
      </c>
      <c r="B16" s="57" t="s">
        <v>724</v>
      </c>
    </row>
    <row r="17" spans="1:2" ht="15" customHeight="1" x14ac:dyDescent="0.25">
      <c r="A17" s="84">
        <v>1014</v>
      </c>
      <c r="B17" s="57" t="s">
        <v>725</v>
      </c>
    </row>
    <row r="18" spans="1:2" ht="15" customHeight="1" x14ac:dyDescent="0.25">
      <c r="A18" s="84">
        <v>1019</v>
      </c>
      <c r="B18" s="57" t="s">
        <v>726</v>
      </c>
    </row>
    <row r="19" spans="1:2" ht="15" customHeight="1" x14ac:dyDescent="0.25">
      <c r="A19" s="84">
        <v>1021</v>
      </c>
      <c r="B19" s="57" t="s">
        <v>727</v>
      </c>
    </row>
    <row r="20" spans="1:2" ht="15" customHeight="1" x14ac:dyDescent="0.25">
      <c r="A20" s="84">
        <v>1022</v>
      </c>
      <c r="B20" s="57" t="s">
        <v>728</v>
      </c>
    </row>
    <row r="21" spans="1:2" ht="15" customHeight="1" x14ac:dyDescent="0.25">
      <c r="A21" s="84">
        <v>1023</v>
      </c>
      <c r="B21" s="57" t="s">
        <v>729</v>
      </c>
    </row>
    <row r="22" spans="1:2" ht="15" customHeight="1" x14ac:dyDescent="0.25">
      <c r="A22" s="84">
        <v>1024</v>
      </c>
      <c r="B22" s="57" t="s">
        <v>730</v>
      </c>
    </row>
    <row r="23" spans="1:2" ht="15" customHeight="1" x14ac:dyDescent="0.25">
      <c r="A23" s="84">
        <v>1029</v>
      </c>
      <c r="B23" s="57" t="s">
        <v>731</v>
      </c>
    </row>
    <row r="24" spans="1:2" ht="15" customHeight="1" x14ac:dyDescent="0.25">
      <c r="A24" s="84">
        <v>1031</v>
      </c>
      <c r="B24" s="57" t="s">
        <v>732</v>
      </c>
    </row>
    <row r="25" spans="1:2" ht="15" customHeight="1" x14ac:dyDescent="0.25">
      <c r="A25" s="84">
        <v>1032</v>
      </c>
      <c r="B25" s="57" t="s">
        <v>733</v>
      </c>
    </row>
    <row r="26" spans="1:2" ht="15" customHeight="1" x14ac:dyDescent="0.25">
      <c r="A26" s="84">
        <v>1036</v>
      </c>
      <c r="B26" s="57" t="s">
        <v>88</v>
      </c>
    </row>
    <row r="27" spans="1:2" ht="15" customHeight="1" x14ac:dyDescent="0.25">
      <c r="A27" s="84">
        <v>1037</v>
      </c>
      <c r="B27" s="57" t="s">
        <v>89</v>
      </c>
    </row>
    <row r="28" spans="1:2" ht="15" customHeight="1" x14ac:dyDescent="0.25">
      <c r="A28" s="84">
        <v>1039</v>
      </c>
      <c r="B28" s="57" t="s">
        <v>90</v>
      </c>
    </row>
    <row r="29" spans="1:2" ht="15" customHeight="1" x14ac:dyDescent="0.25">
      <c r="A29" s="84">
        <v>1061</v>
      </c>
      <c r="B29" s="57" t="s">
        <v>734</v>
      </c>
    </row>
    <row r="30" spans="1:2" ht="15" customHeight="1" x14ac:dyDescent="0.25">
      <c r="A30" s="84">
        <v>1062</v>
      </c>
      <c r="B30" s="57" t="s">
        <v>735</v>
      </c>
    </row>
    <row r="31" spans="1:2" ht="15" customHeight="1" x14ac:dyDescent="0.25">
      <c r="A31" s="84">
        <v>1063</v>
      </c>
      <c r="B31" s="57" t="s">
        <v>736</v>
      </c>
    </row>
    <row r="32" spans="1:2" ht="15" customHeight="1" x14ac:dyDescent="0.25">
      <c r="A32" s="84">
        <v>1069</v>
      </c>
      <c r="B32" s="57" t="s">
        <v>737</v>
      </c>
    </row>
    <row r="33" spans="1:2" ht="15" customHeight="1" x14ac:dyDescent="0.25">
      <c r="A33" s="84">
        <v>1070</v>
      </c>
      <c r="B33" s="53" t="s">
        <v>91</v>
      </c>
    </row>
    <row r="34" spans="1:2" ht="15" customHeight="1" x14ac:dyDescent="0.25">
      <c r="A34" s="84">
        <v>1081</v>
      </c>
      <c r="B34" s="57" t="s">
        <v>738</v>
      </c>
    </row>
    <row r="35" spans="1:2" ht="15" customHeight="1" x14ac:dyDescent="0.25">
      <c r="A35" s="84">
        <v>1082</v>
      </c>
      <c r="B35" s="57" t="s">
        <v>739</v>
      </c>
    </row>
    <row r="36" spans="1:2" ht="15" customHeight="1" x14ac:dyDescent="0.25">
      <c r="A36" s="84">
        <v>1091</v>
      </c>
      <c r="B36" s="57" t="s">
        <v>740</v>
      </c>
    </row>
    <row r="37" spans="1:2" ht="15" customHeight="1" x14ac:dyDescent="0.25">
      <c r="A37" s="84">
        <v>1092</v>
      </c>
      <c r="B37" s="57" t="s">
        <v>741</v>
      </c>
    </row>
    <row r="38" spans="1:2" ht="15" customHeight="1" x14ac:dyDescent="0.25">
      <c r="A38" s="84">
        <v>1098</v>
      </c>
      <c r="B38" s="57" t="s">
        <v>742</v>
      </c>
    </row>
    <row r="39" spans="1:2" ht="15" customHeight="1" x14ac:dyDescent="0.25">
      <c r="A39" s="84">
        <v>1099</v>
      </c>
      <c r="B39" s="57" t="s">
        <v>743</v>
      </c>
    </row>
    <row r="40" spans="1:2" ht="15" customHeight="1" x14ac:dyDescent="0.25">
      <c r="A40" s="84">
        <v>2111</v>
      </c>
      <c r="B40" s="57" t="s">
        <v>744</v>
      </c>
    </row>
    <row r="41" spans="1:2" ht="15" customHeight="1" x14ac:dyDescent="0.25">
      <c r="A41" s="84">
        <v>2112</v>
      </c>
      <c r="B41" s="57" t="s">
        <v>745</v>
      </c>
    </row>
    <row r="42" spans="1:2" ht="15" customHeight="1" x14ac:dyDescent="0.25">
      <c r="A42" s="84">
        <v>2113</v>
      </c>
      <c r="B42" s="57" t="s">
        <v>746</v>
      </c>
    </row>
    <row r="43" spans="1:2" ht="15" customHeight="1" x14ac:dyDescent="0.25">
      <c r="A43" s="84">
        <v>2114</v>
      </c>
      <c r="B43" s="57" t="s">
        <v>747</v>
      </c>
    </row>
    <row r="44" spans="1:2" ht="15" customHeight="1" x14ac:dyDescent="0.25">
      <c r="A44" s="84">
        <v>2115</v>
      </c>
      <c r="B44" s="57" t="s">
        <v>93</v>
      </c>
    </row>
    <row r="45" spans="1:2" ht="15" customHeight="1" x14ac:dyDescent="0.25">
      <c r="A45" s="84">
        <v>2116</v>
      </c>
      <c r="B45" s="57" t="s">
        <v>748</v>
      </c>
    </row>
    <row r="46" spans="1:2" ht="15" customHeight="1" x14ac:dyDescent="0.25">
      <c r="A46" s="84">
        <v>2117</v>
      </c>
      <c r="B46" s="57" t="s">
        <v>453</v>
      </c>
    </row>
    <row r="47" spans="1:2" ht="15" customHeight="1" x14ac:dyDescent="0.25">
      <c r="A47" s="84">
        <v>2118</v>
      </c>
      <c r="B47" s="57" t="s">
        <v>94</v>
      </c>
    </row>
    <row r="48" spans="1:2" ht="15" customHeight="1" x14ac:dyDescent="0.25">
      <c r="A48" s="84">
        <v>2119</v>
      </c>
      <c r="B48" s="57" t="s">
        <v>749</v>
      </c>
    </row>
    <row r="49" spans="1:2" ht="15" customHeight="1" x14ac:dyDescent="0.25">
      <c r="A49" s="84">
        <v>2121</v>
      </c>
      <c r="B49" s="57" t="s">
        <v>750</v>
      </c>
    </row>
    <row r="50" spans="1:2" ht="15" customHeight="1" x14ac:dyDescent="0.25">
      <c r="A50" s="84">
        <v>2122</v>
      </c>
      <c r="B50" s="57" t="s">
        <v>751</v>
      </c>
    </row>
    <row r="51" spans="1:2" ht="15" customHeight="1" x14ac:dyDescent="0.25">
      <c r="A51" s="84">
        <v>2123</v>
      </c>
      <c r="B51" s="57" t="s">
        <v>752</v>
      </c>
    </row>
    <row r="52" spans="1:2" ht="15" customHeight="1" x14ac:dyDescent="0.25">
      <c r="A52" s="84">
        <v>2124</v>
      </c>
      <c r="B52" s="57" t="s">
        <v>753</v>
      </c>
    </row>
    <row r="53" spans="1:2" ht="15" customHeight="1" x14ac:dyDescent="0.25">
      <c r="A53" s="84">
        <v>2125</v>
      </c>
      <c r="B53" s="57" t="s">
        <v>754</v>
      </c>
    </row>
    <row r="54" spans="1:2" ht="15" customHeight="1" x14ac:dyDescent="0.25">
      <c r="A54" s="84">
        <v>2129</v>
      </c>
      <c r="B54" s="57" t="s">
        <v>755</v>
      </c>
    </row>
    <row r="55" spans="1:2" ht="15" customHeight="1" x14ac:dyDescent="0.25">
      <c r="A55" s="84">
        <v>2131</v>
      </c>
      <c r="B55" s="57" t="s">
        <v>756</v>
      </c>
    </row>
    <row r="56" spans="1:2" ht="15" customHeight="1" x14ac:dyDescent="0.25">
      <c r="A56" s="84">
        <v>2139</v>
      </c>
      <c r="B56" s="57" t="s">
        <v>757</v>
      </c>
    </row>
    <row r="57" spans="1:2" ht="15" customHeight="1" x14ac:dyDescent="0.25">
      <c r="A57" s="84">
        <v>2141</v>
      </c>
      <c r="B57" s="57" t="s">
        <v>95</v>
      </c>
    </row>
    <row r="58" spans="1:2" ht="15" customHeight="1" x14ac:dyDescent="0.25">
      <c r="A58" s="84">
        <v>2142</v>
      </c>
      <c r="B58" s="57" t="s">
        <v>758</v>
      </c>
    </row>
    <row r="59" spans="1:2" ht="15" customHeight="1" x14ac:dyDescent="0.25">
      <c r="A59" s="84">
        <v>2143</v>
      </c>
      <c r="B59" s="57" t="s">
        <v>20</v>
      </c>
    </row>
    <row r="60" spans="1:2" ht="15" customHeight="1" x14ac:dyDescent="0.25">
      <c r="A60" s="84">
        <v>2144</v>
      </c>
      <c r="B60" s="57" t="s">
        <v>759</v>
      </c>
    </row>
    <row r="61" spans="1:2" ht="15" customHeight="1" x14ac:dyDescent="0.25">
      <c r="A61" s="84">
        <v>2161</v>
      </c>
      <c r="B61" s="57" t="s">
        <v>760</v>
      </c>
    </row>
    <row r="62" spans="1:2" ht="15" customHeight="1" x14ac:dyDescent="0.25">
      <c r="A62" s="84">
        <v>2162</v>
      </c>
      <c r="B62" s="57" t="s">
        <v>761</v>
      </c>
    </row>
    <row r="63" spans="1:2" ht="15" customHeight="1" x14ac:dyDescent="0.25">
      <c r="A63" s="84">
        <v>2169</v>
      </c>
      <c r="B63" s="57" t="s">
        <v>762</v>
      </c>
    </row>
    <row r="64" spans="1:2" ht="15" customHeight="1" x14ac:dyDescent="0.25">
      <c r="A64" s="84">
        <v>2181</v>
      </c>
      <c r="B64" s="57" t="s">
        <v>763</v>
      </c>
    </row>
    <row r="65" spans="1:2" ht="15" customHeight="1" x14ac:dyDescent="0.25">
      <c r="A65" s="84">
        <v>2182</v>
      </c>
      <c r="B65" s="57" t="s">
        <v>764</v>
      </c>
    </row>
    <row r="66" spans="1:2" ht="15" customHeight="1" x14ac:dyDescent="0.25">
      <c r="A66" s="84">
        <v>2183</v>
      </c>
      <c r="B66" s="57" t="s">
        <v>765</v>
      </c>
    </row>
    <row r="67" spans="1:2" ht="15" customHeight="1" x14ac:dyDescent="0.25">
      <c r="A67" s="84">
        <v>2184</v>
      </c>
      <c r="B67" s="57" t="s">
        <v>766</v>
      </c>
    </row>
    <row r="68" spans="1:2" ht="15" customHeight="1" x14ac:dyDescent="0.25">
      <c r="A68" s="84">
        <v>2185</v>
      </c>
      <c r="B68" s="57" t="s">
        <v>767</v>
      </c>
    </row>
    <row r="69" spans="1:2" ht="15" customHeight="1" x14ac:dyDescent="0.25">
      <c r="A69" s="84">
        <v>2191</v>
      </c>
      <c r="B69" s="57" t="s">
        <v>768</v>
      </c>
    </row>
    <row r="70" spans="1:2" ht="15" customHeight="1" x14ac:dyDescent="0.25">
      <c r="A70" s="84">
        <v>2199</v>
      </c>
      <c r="B70" s="57" t="s">
        <v>769</v>
      </c>
    </row>
    <row r="71" spans="1:2" ht="15" customHeight="1" x14ac:dyDescent="0.25">
      <c r="A71" s="84">
        <v>2211</v>
      </c>
      <c r="B71" s="57" t="s">
        <v>770</v>
      </c>
    </row>
    <row r="72" spans="1:2" ht="15" customHeight="1" x14ac:dyDescent="0.25">
      <c r="A72" s="84">
        <v>2212</v>
      </c>
      <c r="B72" s="68" t="s">
        <v>21</v>
      </c>
    </row>
    <row r="73" spans="1:2" ht="15" customHeight="1" x14ac:dyDescent="0.25">
      <c r="A73" s="84">
        <v>2219</v>
      </c>
      <c r="B73" s="57" t="s">
        <v>96</v>
      </c>
    </row>
    <row r="74" spans="1:2" ht="15" customHeight="1" x14ac:dyDescent="0.25">
      <c r="A74" s="84">
        <v>2221</v>
      </c>
      <c r="B74" s="57" t="s">
        <v>771</v>
      </c>
    </row>
    <row r="75" spans="1:2" ht="15" customHeight="1" x14ac:dyDescent="0.25">
      <c r="A75" s="84">
        <v>2222</v>
      </c>
      <c r="B75" s="57" t="s">
        <v>772</v>
      </c>
    </row>
    <row r="76" spans="1:2" ht="15" customHeight="1" x14ac:dyDescent="0.25">
      <c r="A76" s="84">
        <v>2223</v>
      </c>
      <c r="B76" s="57" t="s">
        <v>97</v>
      </c>
    </row>
    <row r="77" spans="1:2" ht="15" customHeight="1" x14ac:dyDescent="0.25">
      <c r="A77" s="84">
        <v>2229</v>
      </c>
      <c r="B77" s="57" t="s">
        <v>23</v>
      </c>
    </row>
    <row r="78" spans="1:2" ht="15" customHeight="1" x14ac:dyDescent="0.25">
      <c r="A78" s="84">
        <v>2231</v>
      </c>
      <c r="B78" s="57" t="s">
        <v>773</v>
      </c>
    </row>
    <row r="79" spans="1:2" ht="15" customHeight="1" x14ac:dyDescent="0.25">
      <c r="A79" s="84">
        <v>2232</v>
      </c>
      <c r="B79" s="57" t="s">
        <v>774</v>
      </c>
    </row>
    <row r="80" spans="1:2" ht="15" customHeight="1" x14ac:dyDescent="0.25">
      <c r="A80" s="84">
        <v>2233</v>
      </c>
      <c r="B80" s="57" t="s">
        <v>775</v>
      </c>
    </row>
    <row r="81" spans="1:2" ht="15" customHeight="1" x14ac:dyDescent="0.25">
      <c r="A81" s="84">
        <v>2239</v>
      </c>
      <c r="B81" s="57" t="s">
        <v>776</v>
      </c>
    </row>
    <row r="82" spans="1:2" ht="15" customHeight="1" x14ac:dyDescent="0.25">
      <c r="A82" s="84">
        <v>2241</v>
      </c>
      <c r="B82" s="57" t="s">
        <v>98</v>
      </c>
    </row>
    <row r="83" spans="1:2" ht="15" customHeight="1" x14ac:dyDescent="0.25">
      <c r="A83" s="84">
        <v>2242</v>
      </c>
      <c r="B83" s="57" t="s">
        <v>777</v>
      </c>
    </row>
    <row r="84" spans="1:2" ht="15" customHeight="1" x14ac:dyDescent="0.25">
      <c r="A84" s="84">
        <v>2243</v>
      </c>
      <c r="B84" s="57" t="s">
        <v>778</v>
      </c>
    </row>
    <row r="85" spans="1:2" ht="15" customHeight="1" x14ac:dyDescent="0.25">
      <c r="A85" s="84">
        <v>2249</v>
      </c>
      <c r="B85" s="57" t="s">
        <v>779</v>
      </c>
    </row>
    <row r="86" spans="1:2" ht="15" customHeight="1" x14ac:dyDescent="0.25">
      <c r="A86" s="84">
        <v>2251</v>
      </c>
      <c r="B86" s="57" t="s">
        <v>24</v>
      </c>
    </row>
    <row r="87" spans="1:2" ht="15" customHeight="1" x14ac:dyDescent="0.25">
      <c r="A87" s="84">
        <v>2252</v>
      </c>
      <c r="B87" s="57" t="s">
        <v>780</v>
      </c>
    </row>
    <row r="88" spans="1:2" ht="15" customHeight="1" x14ac:dyDescent="0.25">
      <c r="A88" s="84">
        <v>2253</v>
      </c>
      <c r="B88" s="57" t="s">
        <v>781</v>
      </c>
    </row>
    <row r="89" spans="1:2" ht="15" customHeight="1" x14ac:dyDescent="0.25">
      <c r="A89" s="84">
        <v>2259</v>
      </c>
      <c r="B89" s="57" t="s">
        <v>782</v>
      </c>
    </row>
    <row r="90" spans="1:2" ht="15" customHeight="1" x14ac:dyDescent="0.25">
      <c r="A90" s="84">
        <v>2261</v>
      </c>
      <c r="B90" s="57" t="s">
        <v>783</v>
      </c>
    </row>
    <row r="91" spans="1:2" ht="15" customHeight="1" x14ac:dyDescent="0.25">
      <c r="A91" s="84">
        <v>2262</v>
      </c>
      <c r="B91" s="57" t="s">
        <v>784</v>
      </c>
    </row>
    <row r="92" spans="1:2" ht="15" customHeight="1" x14ac:dyDescent="0.25">
      <c r="A92" s="84">
        <v>2269</v>
      </c>
      <c r="B92" s="53" t="s">
        <v>785</v>
      </c>
    </row>
    <row r="93" spans="1:2" ht="15" customHeight="1" x14ac:dyDescent="0.25">
      <c r="A93" s="84">
        <v>2271</v>
      </c>
      <c r="B93" s="57" t="s">
        <v>786</v>
      </c>
    </row>
    <row r="94" spans="1:2" ht="15" customHeight="1" x14ac:dyDescent="0.25">
      <c r="A94" s="84">
        <v>2272</v>
      </c>
      <c r="B94" s="57" t="s">
        <v>787</v>
      </c>
    </row>
    <row r="95" spans="1:2" ht="15" customHeight="1" x14ac:dyDescent="0.25">
      <c r="A95" s="84">
        <v>2279</v>
      </c>
      <c r="B95" s="57" t="s">
        <v>788</v>
      </c>
    </row>
    <row r="96" spans="1:2" ht="15" customHeight="1" x14ac:dyDescent="0.25">
      <c r="A96" s="84">
        <v>2280</v>
      </c>
      <c r="B96" s="57" t="s">
        <v>789</v>
      </c>
    </row>
    <row r="97" spans="1:2" ht="15" customHeight="1" x14ac:dyDescent="0.25">
      <c r="A97" s="84">
        <v>2291</v>
      </c>
      <c r="B97" s="57" t="s">
        <v>790</v>
      </c>
    </row>
    <row r="98" spans="1:2" ht="15" customHeight="1" x14ac:dyDescent="0.25">
      <c r="A98" s="84">
        <v>2292</v>
      </c>
      <c r="B98" s="57" t="s">
        <v>25</v>
      </c>
    </row>
    <row r="99" spans="1:2" ht="15" customHeight="1" x14ac:dyDescent="0.25">
      <c r="A99" s="84">
        <v>2293</v>
      </c>
      <c r="B99" s="57" t="s">
        <v>99</v>
      </c>
    </row>
    <row r="100" spans="1:2" ht="15" customHeight="1" x14ac:dyDescent="0.25">
      <c r="A100" s="84">
        <v>2294</v>
      </c>
      <c r="B100" s="57" t="s">
        <v>27</v>
      </c>
    </row>
    <row r="101" spans="1:2" ht="15" customHeight="1" x14ac:dyDescent="0.25">
      <c r="A101" s="84">
        <v>2295</v>
      </c>
      <c r="B101" s="57" t="s">
        <v>791</v>
      </c>
    </row>
    <row r="102" spans="1:2" ht="15" customHeight="1" x14ac:dyDescent="0.25">
      <c r="A102" s="84">
        <v>2299</v>
      </c>
      <c r="B102" s="57" t="s">
        <v>28</v>
      </c>
    </row>
    <row r="103" spans="1:2" ht="15" customHeight="1" x14ac:dyDescent="0.25">
      <c r="A103" s="84">
        <v>2310</v>
      </c>
      <c r="B103" s="57" t="s">
        <v>792</v>
      </c>
    </row>
    <row r="104" spans="1:2" ht="15" customHeight="1" x14ac:dyDescent="0.25">
      <c r="A104" s="84">
        <v>2321</v>
      </c>
      <c r="B104" s="57" t="s">
        <v>793</v>
      </c>
    </row>
    <row r="105" spans="1:2" ht="15" customHeight="1" x14ac:dyDescent="0.25">
      <c r="A105" s="84">
        <v>2322</v>
      </c>
      <c r="B105" s="57" t="s">
        <v>794</v>
      </c>
    </row>
    <row r="106" spans="1:2" ht="15" customHeight="1" x14ac:dyDescent="0.25">
      <c r="A106" s="84">
        <v>2329</v>
      </c>
      <c r="B106" s="57" t="s">
        <v>795</v>
      </c>
    </row>
    <row r="107" spans="1:2" ht="15" customHeight="1" x14ac:dyDescent="0.25">
      <c r="A107" s="84">
        <v>2331</v>
      </c>
      <c r="B107" s="57" t="s">
        <v>796</v>
      </c>
    </row>
    <row r="108" spans="1:2" ht="15" customHeight="1" x14ac:dyDescent="0.25">
      <c r="A108" s="84">
        <v>2332</v>
      </c>
      <c r="B108" s="57" t="s">
        <v>797</v>
      </c>
    </row>
    <row r="109" spans="1:2" ht="15" customHeight="1" x14ac:dyDescent="0.25">
      <c r="A109" s="84">
        <v>2333</v>
      </c>
      <c r="B109" s="57" t="s">
        <v>798</v>
      </c>
    </row>
    <row r="110" spans="1:2" ht="15" customHeight="1" x14ac:dyDescent="0.25">
      <c r="A110" s="84">
        <v>2334</v>
      </c>
      <c r="B110" s="57" t="s">
        <v>799</v>
      </c>
    </row>
    <row r="111" spans="1:2" ht="15" customHeight="1" x14ac:dyDescent="0.25">
      <c r="A111" s="84">
        <v>2339</v>
      </c>
      <c r="B111" s="57" t="s">
        <v>800</v>
      </c>
    </row>
    <row r="112" spans="1:2" ht="15" customHeight="1" x14ac:dyDescent="0.25">
      <c r="A112" s="84">
        <v>2341</v>
      </c>
      <c r="B112" s="57" t="s">
        <v>801</v>
      </c>
    </row>
    <row r="113" spans="1:2" ht="15" customHeight="1" x14ac:dyDescent="0.25">
      <c r="A113" s="84">
        <v>2342</v>
      </c>
      <c r="B113" s="57" t="s">
        <v>802</v>
      </c>
    </row>
    <row r="114" spans="1:2" ht="15" customHeight="1" x14ac:dyDescent="0.25">
      <c r="A114" s="84">
        <v>2349</v>
      </c>
      <c r="B114" s="57" t="s">
        <v>803</v>
      </c>
    </row>
    <row r="115" spans="1:2" ht="15" customHeight="1" x14ac:dyDescent="0.25">
      <c r="A115" s="84">
        <v>2361</v>
      </c>
      <c r="B115" s="57" t="s">
        <v>804</v>
      </c>
    </row>
    <row r="116" spans="1:2" ht="15" customHeight="1" x14ac:dyDescent="0.25">
      <c r="A116" s="84">
        <v>2362</v>
      </c>
      <c r="B116" s="57" t="s">
        <v>805</v>
      </c>
    </row>
    <row r="117" spans="1:2" ht="15" customHeight="1" x14ac:dyDescent="0.25">
      <c r="A117" s="84">
        <v>2369</v>
      </c>
      <c r="B117" s="57" t="s">
        <v>100</v>
      </c>
    </row>
    <row r="118" spans="1:2" ht="15" customHeight="1" x14ac:dyDescent="0.25">
      <c r="A118" s="84">
        <v>2380</v>
      </c>
      <c r="B118" s="57" t="s">
        <v>806</v>
      </c>
    </row>
    <row r="119" spans="1:2" ht="15" customHeight="1" x14ac:dyDescent="0.25">
      <c r="A119" s="84">
        <v>2391</v>
      </c>
      <c r="B119" s="57" t="s">
        <v>807</v>
      </c>
    </row>
    <row r="120" spans="1:2" ht="15" customHeight="1" x14ac:dyDescent="0.25">
      <c r="A120" s="84">
        <v>2399</v>
      </c>
      <c r="B120" s="57" t="s">
        <v>101</v>
      </c>
    </row>
    <row r="121" spans="1:2" ht="15" customHeight="1" x14ac:dyDescent="0.25">
      <c r="A121" s="84">
        <v>2411</v>
      </c>
      <c r="B121" s="57" t="s">
        <v>808</v>
      </c>
    </row>
    <row r="122" spans="1:2" ht="15" customHeight="1" x14ac:dyDescent="0.25">
      <c r="A122" s="84">
        <v>2412</v>
      </c>
      <c r="B122" s="57" t="s">
        <v>809</v>
      </c>
    </row>
    <row r="123" spans="1:2" ht="15" customHeight="1" x14ac:dyDescent="0.25">
      <c r="A123" s="84">
        <v>2413</v>
      </c>
      <c r="B123" s="57" t="s">
        <v>810</v>
      </c>
    </row>
    <row r="124" spans="1:2" ht="15" customHeight="1" x14ac:dyDescent="0.25">
      <c r="A124" s="84">
        <v>2419</v>
      </c>
      <c r="B124" s="57" t="s">
        <v>811</v>
      </c>
    </row>
    <row r="125" spans="1:2" ht="15" customHeight="1" x14ac:dyDescent="0.25">
      <c r="A125" s="84">
        <v>2461</v>
      </c>
      <c r="B125" s="57" t="s">
        <v>812</v>
      </c>
    </row>
    <row r="126" spans="1:2" ht="15" customHeight="1" x14ac:dyDescent="0.25">
      <c r="A126" s="84">
        <v>2462</v>
      </c>
      <c r="B126" s="57" t="s">
        <v>813</v>
      </c>
    </row>
    <row r="127" spans="1:2" ht="15" customHeight="1" x14ac:dyDescent="0.25">
      <c r="A127" s="84">
        <v>2469</v>
      </c>
      <c r="B127" s="57" t="s">
        <v>814</v>
      </c>
    </row>
    <row r="128" spans="1:2" ht="15" customHeight="1" x14ac:dyDescent="0.25">
      <c r="A128" s="84">
        <v>2480</v>
      </c>
      <c r="B128" s="57" t="s">
        <v>815</v>
      </c>
    </row>
    <row r="129" spans="1:2" ht="15" customHeight="1" x14ac:dyDescent="0.25">
      <c r="A129" s="84">
        <v>2491</v>
      </c>
      <c r="B129" s="57" t="s">
        <v>816</v>
      </c>
    </row>
    <row r="130" spans="1:2" ht="15" customHeight="1" x14ac:dyDescent="0.25">
      <c r="A130" s="84">
        <v>2499</v>
      </c>
      <c r="B130" s="57" t="s">
        <v>811</v>
      </c>
    </row>
    <row r="131" spans="1:2" ht="15" customHeight="1" x14ac:dyDescent="0.25">
      <c r="A131" s="84">
        <v>2510</v>
      </c>
      <c r="B131" s="57" t="s">
        <v>817</v>
      </c>
    </row>
    <row r="132" spans="1:2" ht="15" customHeight="1" x14ac:dyDescent="0.25">
      <c r="A132" s="85" t="s">
        <v>818</v>
      </c>
      <c r="B132" s="53" t="s">
        <v>819</v>
      </c>
    </row>
    <row r="133" spans="1:2" ht="15" customHeight="1" x14ac:dyDescent="0.25">
      <c r="A133" s="84">
        <v>2529</v>
      </c>
      <c r="B133" s="57" t="s">
        <v>820</v>
      </c>
    </row>
    <row r="134" spans="1:2" ht="15" customHeight="1" x14ac:dyDescent="0.25">
      <c r="A134" s="84">
        <v>2531</v>
      </c>
      <c r="B134" s="53" t="s">
        <v>821</v>
      </c>
    </row>
    <row r="135" spans="1:2" ht="15" customHeight="1" x14ac:dyDescent="0.25">
      <c r="A135" s="84">
        <v>2532</v>
      </c>
      <c r="B135" s="57" t="s">
        <v>822</v>
      </c>
    </row>
    <row r="136" spans="1:2" ht="15" customHeight="1" x14ac:dyDescent="0.25">
      <c r="A136" s="84">
        <v>2539</v>
      </c>
      <c r="B136" s="57" t="s">
        <v>823</v>
      </c>
    </row>
    <row r="137" spans="1:2" ht="15" customHeight="1" x14ac:dyDescent="0.25">
      <c r="A137" s="84">
        <v>2541</v>
      </c>
      <c r="B137" s="57" t="s">
        <v>824</v>
      </c>
    </row>
    <row r="138" spans="1:2" ht="15" customHeight="1" x14ac:dyDescent="0.25">
      <c r="A138" s="84">
        <v>2542</v>
      </c>
      <c r="B138" s="57" t="s">
        <v>825</v>
      </c>
    </row>
    <row r="139" spans="1:2" ht="15" customHeight="1" x14ac:dyDescent="0.25">
      <c r="A139" s="84">
        <v>2549</v>
      </c>
      <c r="B139" s="57" t="s">
        <v>826</v>
      </c>
    </row>
    <row r="140" spans="1:2" ht="15" customHeight="1" x14ac:dyDescent="0.25">
      <c r="A140" s="84">
        <v>2561</v>
      </c>
      <c r="B140" s="57" t="s">
        <v>827</v>
      </c>
    </row>
    <row r="141" spans="1:2" ht="15" customHeight="1" x14ac:dyDescent="0.25">
      <c r="A141" s="84">
        <v>2562</v>
      </c>
      <c r="B141" s="57" t="s">
        <v>828</v>
      </c>
    </row>
    <row r="142" spans="1:2" ht="15" customHeight="1" x14ac:dyDescent="0.25">
      <c r="A142" s="84">
        <v>2563</v>
      </c>
      <c r="B142" s="57" t="s">
        <v>829</v>
      </c>
    </row>
    <row r="143" spans="1:2" ht="15" customHeight="1" x14ac:dyDescent="0.25">
      <c r="A143" s="84">
        <v>2564</v>
      </c>
      <c r="B143" s="57" t="s">
        <v>830</v>
      </c>
    </row>
    <row r="144" spans="1:2" ht="15" customHeight="1" x14ac:dyDescent="0.25">
      <c r="A144" s="84">
        <v>2565</v>
      </c>
      <c r="B144" s="57" t="s">
        <v>831</v>
      </c>
    </row>
    <row r="145" spans="1:2" ht="15" customHeight="1" x14ac:dyDescent="0.25">
      <c r="A145" s="84">
        <v>2569</v>
      </c>
      <c r="B145" s="57" t="s">
        <v>832</v>
      </c>
    </row>
    <row r="146" spans="1:2" ht="15" customHeight="1" x14ac:dyDescent="0.25">
      <c r="A146" s="84">
        <v>2580</v>
      </c>
      <c r="B146" s="57" t="s">
        <v>833</v>
      </c>
    </row>
    <row r="147" spans="1:2" ht="15" customHeight="1" x14ac:dyDescent="0.25">
      <c r="A147" s="84">
        <v>2590</v>
      </c>
      <c r="B147" s="57" t="s">
        <v>834</v>
      </c>
    </row>
    <row r="148" spans="1:2" ht="15" customHeight="1" x14ac:dyDescent="0.25">
      <c r="A148" s="84">
        <v>3111</v>
      </c>
      <c r="B148" s="57" t="s">
        <v>103</v>
      </c>
    </row>
    <row r="149" spans="1:2" ht="15" customHeight="1" x14ac:dyDescent="0.25">
      <c r="A149" s="84">
        <v>3112</v>
      </c>
      <c r="B149" s="57" t="s">
        <v>835</v>
      </c>
    </row>
    <row r="150" spans="1:2" ht="15" customHeight="1" x14ac:dyDescent="0.25">
      <c r="A150" s="84">
        <v>3113</v>
      </c>
      <c r="B150" s="57" t="s">
        <v>104</v>
      </c>
    </row>
    <row r="151" spans="1:2" ht="15" customHeight="1" x14ac:dyDescent="0.25">
      <c r="A151" s="84">
        <v>3114</v>
      </c>
      <c r="B151" s="57" t="s">
        <v>836</v>
      </c>
    </row>
    <row r="152" spans="1:2" ht="15" customHeight="1" x14ac:dyDescent="0.25">
      <c r="A152" s="84">
        <v>3115</v>
      </c>
      <c r="B152" s="57" t="s">
        <v>837</v>
      </c>
    </row>
    <row r="153" spans="1:2" ht="15" customHeight="1" x14ac:dyDescent="0.25">
      <c r="A153" s="84">
        <v>3117</v>
      </c>
      <c r="B153" s="57" t="s">
        <v>105</v>
      </c>
    </row>
    <row r="154" spans="1:2" ht="15" customHeight="1" x14ac:dyDescent="0.25">
      <c r="A154" s="84">
        <v>3118</v>
      </c>
      <c r="B154" s="57" t="s">
        <v>838</v>
      </c>
    </row>
    <row r="155" spans="1:2" ht="15" customHeight="1" x14ac:dyDescent="0.25">
      <c r="A155" s="84">
        <v>3119</v>
      </c>
      <c r="B155" s="57" t="s">
        <v>839</v>
      </c>
    </row>
    <row r="156" spans="1:2" ht="15" customHeight="1" x14ac:dyDescent="0.25">
      <c r="A156" s="84">
        <v>3121</v>
      </c>
      <c r="B156" s="57" t="s">
        <v>30</v>
      </c>
    </row>
    <row r="157" spans="1:2" ht="15" customHeight="1" x14ac:dyDescent="0.25">
      <c r="A157" s="84">
        <v>3122</v>
      </c>
      <c r="B157" s="57" t="s">
        <v>31</v>
      </c>
    </row>
    <row r="158" spans="1:2" ht="15" customHeight="1" x14ac:dyDescent="0.25">
      <c r="A158" s="84">
        <v>3123</v>
      </c>
      <c r="B158" s="57" t="s">
        <v>840</v>
      </c>
    </row>
    <row r="159" spans="1:2" ht="15" customHeight="1" x14ac:dyDescent="0.25">
      <c r="A159" s="84">
        <v>3124</v>
      </c>
      <c r="B159" s="57" t="s">
        <v>841</v>
      </c>
    </row>
    <row r="160" spans="1:2" ht="15" customHeight="1" x14ac:dyDescent="0.25">
      <c r="A160" s="84">
        <v>3125</v>
      </c>
      <c r="B160" s="57" t="s">
        <v>842</v>
      </c>
    </row>
    <row r="161" spans="1:2" ht="15" customHeight="1" x14ac:dyDescent="0.25">
      <c r="A161" s="84">
        <v>3126</v>
      </c>
      <c r="B161" s="57" t="s">
        <v>106</v>
      </c>
    </row>
    <row r="162" spans="1:2" ht="15" customHeight="1" x14ac:dyDescent="0.25">
      <c r="A162" s="84">
        <v>3127</v>
      </c>
      <c r="B162" s="57" t="s">
        <v>32</v>
      </c>
    </row>
    <row r="163" spans="1:2" ht="15" customHeight="1" x14ac:dyDescent="0.25">
      <c r="A163" s="84">
        <v>3128</v>
      </c>
      <c r="B163" s="57" t="s">
        <v>191</v>
      </c>
    </row>
    <row r="164" spans="1:2" ht="15" customHeight="1" x14ac:dyDescent="0.25">
      <c r="A164" s="84">
        <v>3129</v>
      </c>
      <c r="B164" s="57" t="s">
        <v>843</v>
      </c>
    </row>
    <row r="165" spans="1:2" ht="15" customHeight="1" x14ac:dyDescent="0.25">
      <c r="A165" s="84">
        <v>3131</v>
      </c>
      <c r="B165" s="57" t="s">
        <v>844</v>
      </c>
    </row>
    <row r="166" spans="1:2" ht="15" customHeight="1" x14ac:dyDescent="0.25">
      <c r="A166" s="84">
        <v>3132</v>
      </c>
      <c r="B166" s="57" t="s">
        <v>845</v>
      </c>
    </row>
    <row r="167" spans="1:2" ht="15" customHeight="1" x14ac:dyDescent="0.25">
      <c r="A167" s="84">
        <v>3133</v>
      </c>
      <c r="B167" s="57" t="s">
        <v>107</v>
      </c>
    </row>
    <row r="168" spans="1:2" ht="15" customHeight="1" x14ac:dyDescent="0.25">
      <c r="A168" s="84">
        <v>3139</v>
      </c>
      <c r="B168" s="57" t="s">
        <v>846</v>
      </c>
    </row>
    <row r="169" spans="1:2" ht="15" customHeight="1" x14ac:dyDescent="0.25">
      <c r="A169" s="84">
        <v>3141</v>
      </c>
      <c r="B169" s="57" t="s">
        <v>108</v>
      </c>
    </row>
    <row r="170" spans="1:2" ht="15" customHeight="1" x14ac:dyDescent="0.25">
      <c r="A170" s="84">
        <v>3143</v>
      </c>
      <c r="B170" s="57" t="s">
        <v>109</v>
      </c>
    </row>
    <row r="171" spans="1:2" ht="15" customHeight="1" x14ac:dyDescent="0.25">
      <c r="A171" s="84">
        <v>3144</v>
      </c>
      <c r="B171" s="57" t="s">
        <v>847</v>
      </c>
    </row>
    <row r="172" spans="1:2" ht="15" customHeight="1" x14ac:dyDescent="0.25">
      <c r="A172" s="84">
        <v>3145</v>
      </c>
      <c r="B172" s="57" t="s">
        <v>110</v>
      </c>
    </row>
    <row r="173" spans="1:2" ht="15" customHeight="1" x14ac:dyDescent="0.25">
      <c r="A173" s="84">
        <v>3146</v>
      </c>
      <c r="B173" s="57" t="s">
        <v>111</v>
      </c>
    </row>
    <row r="174" spans="1:2" ht="15" customHeight="1" x14ac:dyDescent="0.25">
      <c r="A174" s="84">
        <v>3147</v>
      </c>
      <c r="B174" s="57" t="s">
        <v>112</v>
      </c>
    </row>
    <row r="175" spans="1:2" ht="15" customHeight="1" x14ac:dyDescent="0.25">
      <c r="A175" s="84">
        <v>3148</v>
      </c>
      <c r="B175" s="57" t="s">
        <v>848</v>
      </c>
    </row>
    <row r="176" spans="1:2" ht="15" customHeight="1" x14ac:dyDescent="0.25">
      <c r="A176" s="84">
        <v>3149</v>
      </c>
      <c r="B176" s="57" t="s">
        <v>849</v>
      </c>
    </row>
    <row r="177" spans="1:2" ht="15" customHeight="1" x14ac:dyDescent="0.25">
      <c r="A177" s="84">
        <v>3150</v>
      </c>
      <c r="B177" s="57" t="s">
        <v>113</v>
      </c>
    </row>
    <row r="178" spans="1:2" ht="15" customHeight="1" x14ac:dyDescent="0.25">
      <c r="A178" s="84">
        <v>3211</v>
      </c>
      <c r="B178" s="57" t="s">
        <v>850</v>
      </c>
    </row>
    <row r="179" spans="1:2" ht="15" customHeight="1" x14ac:dyDescent="0.25">
      <c r="A179" s="84">
        <v>3212</v>
      </c>
      <c r="B179" s="57" t="s">
        <v>851</v>
      </c>
    </row>
    <row r="180" spans="1:2" ht="15" customHeight="1" x14ac:dyDescent="0.25">
      <c r="A180" s="84">
        <v>3213</v>
      </c>
      <c r="B180" s="57" t="s">
        <v>852</v>
      </c>
    </row>
    <row r="181" spans="1:2" ht="15" customHeight="1" x14ac:dyDescent="0.25">
      <c r="A181" s="84">
        <v>3214</v>
      </c>
      <c r="B181" s="57" t="s">
        <v>853</v>
      </c>
    </row>
    <row r="182" spans="1:2" ht="15" customHeight="1" x14ac:dyDescent="0.25">
      <c r="A182" s="84">
        <v>3221</v>
      </c>
      <c r="B182" s="57" t="s">
        <v>854</v>
      </c>
    </row>
    <row r="183" spans="1:2" ht="15" customHeight="1" x14ac:dyDescent="0.25">
      <c r="A183" s="84">
        <v>3229</v>
      </c>
      <c r="B183" s="57" t="s">
        <v>855</v>
      </c>
    </row>
    <row r="184" spans="1:2" ht="15" customHeight="1" x14ac:dyDescent="0.25">
      <c r="A184" s="84">
        <v>3231</v>
      </c>
      <c r="B184" s="57" t="s">
        <v>114</v>
      </c>
    </row>
    <row r="185" spans="1:2" ht="15" customHeight="1" x14ac:dyDescent="0.25">
      <c r="A185" s="84">
        <v>3232</v>
      </c>
      <c r="B185" s="57" t="s">
        <v>856</v>
      </c>
    </row>
    <row r="186" spans="1:2" ht="15" customHeight="1" x14ac:dyDescent="0.25">
      <c r="A186" s="84">
        <v>3233</v>
      </c>
      <c r="B186" s="57" t="s">
        <v>115</v>
      </c>
    </row>
    <row r="187" spans="1:2" ht="15" customHeight="1" x14ac:dyDescent="0.25">
      <c r="A187" s="84">
        <v>3239</v>
      </c>
      <c r="B187" s="57" t="s">
        <v>116</v>
      </c>
    </row>
    <row r="188" spans="1:2" ht="15" customHeight="1" x14ac:dyDescent="0.25">
      <c r="A188" s="84">
        <v>3261</v>
      </c>
      <c r="B188" s="57" t="s">
        <v>857</v>
      </c>
    </row>
    <row r="189" spans="1:2" ht="15" customHeight="1" x14ac:dyDescent="0.25">
      <c r="A189" s="84">
        <v>3262</v>
      </c>
      <c r="B189" s="57" t="s">
        <v>858</v>
      </c>
    </row>
    <row r="190" spans="1:2" ht="15" customHeight="1" x14ac:dyDescent="0.25">
      <c r="A190" s="84">
        <v>3269</v>
      </c>
      <c r="B190" s="57" t="s">
        <v>859</v>
      </c>
    </row>
    <row r="191" spans="1:2" ht="15" customHeight="1" x14ac:dyDescent="0.25">
      <c r="A191" s="84">
        <v>3280</v>
      </c>
      <c r="B191" s="57" t="s">
        <v>860</v>
      </c>
    </row>
    <row r="192" spans="1:2" ht="15" customHeight="1" x14ac:dyDescent="0.25">
      <c r="A192" s="84">
        <v>3291</v>
      </c>
      <c r="B192" s="57" t="s">
        <v>117</v>
      </c>
    </row>
    <row r="193" spans="1:2" ht="15" customHeight="1" x14ac:dyDescent="0.25">
      <c r="A193" s="84">
        <v>3292</v>
      </c>
      <c r="B193" s="57" t="s">
        <v>861</v>
      </c>
    </row>
    <row r="194" spans="1:2" ht="15" customHeight="1" x14ac:dyDescent="0.25">
      <c r="A194" s="84">
        <v>3293</v>
      </c>
      <c r="B194" s="57" t="s">
        <v>862</v>
      </c>
    </row>
    <row r="195" spans="1:2" ht="15" customHeight="1" x14ac:dyDescent="0.25">
      <c r="A195" s="84">
        <v>3294</v>
      </c>
      <c r="B195" s="57" t="s">
        <v>863</v>
      </c>
    </row>
    <row r="196" spans="1:2" ht="15" customHeight="1" x14ac:dyDescent="0.25">
      <c r="A196" s="84">
        <v>3299</v>
      </c>
      <c r="B196" s="57" t="s">
        <v>34</v>
      </c>
    </row>
    <row r="197" spans="1:2" ht="15" customHeight="1" x14ac:dyDescent="0.25">
      <c r="A197" s="84">
        <v>3311</v>
      </c>
      <c r="B197" s="57" t="s">
        <v>118</v>
      </c>
    </row>
    <row r="198" spans="1:2" ht="15" customHeight="1" x14ac:dyDescent="0.25">
      <c r="A198" s="84">
        <v>3312</v>
      </c>
      <c r="B198" s="57" t="s">
        <v>35</v>
      </c>
    </row>
    <row r="199" spans="1:2" ht="15" customHeight="1" x14ac:dyDescent="0.25">
      <c r="A199" s="84">
        <v>3313</v>
      </c>
      <c r="B199" s="57" t="s">
        <v>864</v>
      </c>
    </row>
    <row r="200" spans="1:2" ht="15" customHeight="1" x14ac:dyDescent="0.25">
      <c r="A200" s="84">
        <v>3314</v>
      </c>
      <c r="B200" s="57" t="s">
        <v>119</v>
      </c>
    </row>
    <row r="201" spans="1:2" ht="15" customHeight="1" x14ac:dyDescent="0.25">
      <c r="A201" s="84">
        <v>3315</v>
      </c>
      <c r="B201" s="57" t="s">
        <v>36</v>
      </c>
    </row>
    <row r="202" spans="1:2" ht="15" customHeight="1" x14ac:dyDescent="0.25">
      <c r="A202" s="84">
        <v>3316</v>
      </c>
      <c r="B202" s="57" t="s">
        <v>120</v>
      </c>
    </row>
    <row r="203" spans="1:2" ht="15" customHeight="1" x14ac:dyDescent="0.25">
      <c r="A203" s="84">
        <v>3317</v>
      </c>
      <c r="B203" s="57" t="s">
        <v>121</v>
      </c>
    </row>
    <row r="204" spans="1:2" ht="15" customHeight="1" x14ac:dyDescent="0.25">
      <c r="A204" s="84">
        <v>3319</v>
      </c>
      <c r="B204" s="57" t="s">
        <v>37</v>
      </c>
    </row>
    <row r="205" spans="1:2" ht="15" customHeight="1" x14ac:dyDescent="0.25">
      <c r="A205" s="84">
        <v>3321</v>
      </c>
      <c r="B205" s="57" t="s">
        <v>865</v>
      </c>
    </row>
    <row r="206" spans="1:2" ht="15" customHeight="1" x14ac:dyDescent="0.25">
      <c r="A206" s="84">
        <v>3322</v>
      </c>
      <c r="B206" s="57" t="s">
        <v>38</v>
      </c>
    </row>
    <row r="207" spans="1:2" ht="15" customHeight="1" x14ac:dyDescent="0.25">
      <c r="A207" s="84">
        <v>3324</v>
      </c>
      <c r="B207" s="57" t="s">
        <v>866</v>
      </c>
    </row>
    <row r="208" spans="1:2" ht="15" customHeight="1" x14ac:dyDescent="0.25">
      <c r="A208" s="84">
        <v>3325</v>
      </c>
      <c r="B208" s="57" t="s">
        <v>867</v>
      </c>
    </row>
    <row r="209" spans="1:2" ht="15" customHeight="1" x14ac:dyDescent="0.25">
      <c r="A209" s="84">
        <v>3326</v>
      </c>
      <c r="B209" s="57" t="s">
        <v>868</v>
      </c>
    </row>
    <row r="210" spans="1:2" ht="15" customHeight="1" x14ac:dyDescent="0.25">
      <c r="A210" s="84">
        <v>3329</v>
      </c>
      <c r="B210" s="57" t="s">
        <v>869</v>
      </c>
    </row>
    <row r="211" spans="1:2" ht="15" customHeight="1" x14ac:dyDescent="0.25">
      <c r="A211" s="84">
        <v>3330</v>
      </c>
      <c r="B211" s="57" t="s">
        <v>870</v>
      </c>
    </row>
    <row r="212" spans="1:2" ht="15" customHeight="1" x14ac:dyDescent="0.25">
      <c r="A212" s="84">
        <v>3341</v>
      </c>
      <c r="B212" s="57" t="s">
        <v>122</v>
      </c>
    </row>
    <row r="213" spans="1:2" ht="15" customHeight="1" x14ac:dyDescent="0.25">
      <c r="A213" s="84">
        <v>3349</v>
      </c>
      <c r="B213" s="57" t="s">
        <v>123</v>
      </c>
    </row>
    <row r="214" spans="1:2" ht="15" customHeight="1" x14ac:dyDescent="0.25">
      <c r="A214" s="84">
        <v>3361</v>
      </c>
      <c r="B214" s="57" t="s">
        <v>871</v>
      </c>
    </row>
    <row r="215" spans="1:2" ht="15" customHeight="1" x14ac:dyDescent="0.25">
      <c r="A215" s="84">
        <v>3362</v>
      </c>
      <c r="B215" s="57" t="s">
        <v>872</v>
      </c>
    </row>
    <row r="216" spans="1:2" ht="15" customHeight="1" x14ac:dyDescent="0.25">
      <c r="A216" s="84">
        <v>3369</v>
      </c>
      <c r="B216" s="57" t="s">
        <v>873</v>
      </c>
    </row>
    <row r="217" spans="1:2" ht="15" customHeight="1" x14ac:dyDescent="0.25">
      <c r="A217" s="84">
        <v>3380</v>
      </c>
      <c r="B217" s="57" t="s">
        <v>874</v>
      </c>
    </row>
    <row r="218" spans="1:2" ht="15" customHeight="1" x14ac:dyDescent="0.25">
      <c r="A218" s="84">
        <v>3391</v>
      </c>
      <c r="B218" s="57" t="s">
        <v>875</v>
      </c>
    </row>
    <row r="219" spans="1:2" ht="15" customHeight="1" x14ac:dyDescent="0.25">
      <c r="A219" s="84">
        <v>3392</v>
      </c>
      <c r="B219" s="57" t="s">
        <v>876</v>
      </c>
    </row>
    <row r="220" spans="1:2" ht="15" customHeight="1" x14ac:dyDescent="0.25">
      <c r="A220" s="84">
        <v>3399</v>
      </c>
      <c r="B220" s="57" t="s">
        <v>877</v>
      </c>
    </row>
    <row r="221" spans="1:2" ht="15" customHeight="1" x14ac:dyDescent="0.25">
      <c r="A221" s="84">
        <v>3411</v>
      </c>
      <c r="B221" s="57" t="s">
        <v>878</v>
      </c>
    </row>
    <row r="222" spans="1:2" ht="15" customHeight="1" x14ac:dyDescent="0.25">
      <c r="A222" s="84">
        <v>3412</v>
      </c>
      <c r="B222" s="57" t="s">
        <v>879</v>
      </c>
    </row>
    <row r="223" spans="1:2" ht="15" customHeight="1" x14ac:dyDescent="0.25">
      <c r="A223" s="84">
        <v>3419</v>
      </c>
      <c r="B223" s="57" t="s">
        <v>39</v>
      </c>
    </row>
    <row r="224" spans="1:2" ht="15" customHeight="1" x14ac:dyDescent="0.25">
      <c r="A224" s="84">
        <v>3421</v>
      </c>
      <c r="B224" s="57" t="s">
        <v>40</v>
      </c>
    </row>
    <row r="225" spans="1:2" ht="15" customHeight="1" x14ac:dyDescent="0.25">
      <c r="A225" s="84">
        <v>3429</v>
      </c>
      <c r="B225" s="57" t="s">
        <v>880</v>
      </c>
    </row>
    <row r="226" spans="1:2" ht="15" customHeight="1" x14ac:dyDescent="0.25">
      <c r="A226" s="84">
        <v>3461</v>
      </c>
      <c r="B226" s="57" t="s">
        <v>881</v>
      </c>
    </row>
    <row r="227" spans="1:2" ht="15" customHeight="1" x14ac:dyDescent="0.25">
      <c r="A227" s="84">
        <v>3480</v>
      </c>
      <c r="B227" s="57" t="s">
        <v>882</v>
      </c>
    </row>
    <row r="228" spans="1:2" ht="15" customHeight="1" x14ac:dyDescent="0.25">
      <c r="A228" s="84">
        <v>3511</v>
      </c>
      <c r="B228" s="57" t="s">
        <v>883</v>
      </c>
    </row>
    <row r="229" spans="1:2" ht="15" customHeight="1" x14ac:dyDescent="0.25">
      <c r="A229" s="84">
        <v>3512</v>
      </c>
      <c r="B229" s="57" t="s">
        <v>884</v>
      </c>
    </row>
    <row r="230" spans="1:2" ht="15" customHeight="1" x14ac:dyDescent="0.25">
      <c r="A230" s="84">
        <v>3513</v>
      </c>
      <c r="B230" s="57" t="s">
        <v>885</v>
      </c>
    </row>
    <row r="231" spans="1:2" ht="15" customHeight="1" x14ac:dyDescent="0.25">
      <c r="A231" s="84">
        <v>3514</v>
      </c>
      <c r="B231" s="57" t="s">
        <v>886</v>
      </c>
    </row>
    <row r="232" spans="1:2" ht="15" customHeight="1" x14ac:dyDescent="0.25">
      <c r="A232" s="84">
        <v>3515</v>
      </c>
      <c r="B232" s="57" t="s">
        <v>887</v>
      </c>
    </row>
    <row r="233" spans="1:2" ht="15" customHeight="1" x14ac:dyDescent="0.25">
      <c r="A233" s="84">
        <v>3516</v>
      </c>
      <c r="B233" s="57" t="s">
        <v>888</v>
      </c>
    </row>
    <row r="234" spans="1:2" ht="15" customHeight="1" x14ac:dyDescent="0.25">
      <c r="A234" s="84">
        <v>3519</v>
      </c>
      <c r="B234" s="57" t="s">
        <v>889</v>
      </c>
    </row>
    <row r="235" spans="1:2" ht="15" customHeight="1" x14ac:dyDescent="0.25">
      <c r="A235" s="84">
        <v>3521</v>
      </c>
      <c r="B235" s="57" t="s">
        <v>890</v>
      </c>
    </row>
    <row r="236" spans="1:2" ht="15" customHeight="1" x14ac:dyDescent="0.25">
      <c r="A236" s="84">
        <v>3522</v>
      </c>
      <c r="B236" s="57" t="s">
        <v>41</v>
      </c>
    </row>
    <row r="237" spans="1:2" ht="15" customHeight="1" x14ac:dyDescent="0.25">
      <c r="A237" s="84">
        <v>3523</v>
      </c>
      <c r="B237" s="57" t="s">
        <v>891</v>
      </c>
    </row>
    <row r="238" spans="1:2" ht="15" customHeight="1" x14ac:dyDescent="0.25">
      <c r="A238" s="84">
        <v>3524</v>
      </c>
      <c r="B238" s="57" t="s">
        <v>892</v>
      </c>
    </row>
    <row r="239" spans="1:2" ht="15" customHeight="1" x14ac:dyDescent="0.25">
      <c r="A239" s="84">
        <v>3525</v>
      </c>
      <c r="B239" s="57" t="s">
        <v>124</v>
      </c>
    </row>
    <row r="240" spans="1:2" ht="15" customHeight="1" x14ac:dyDescent="0.25">
      <c r="A240" s="84">
        <v>3526</v>
      </c>
      <c r="B240" s="57" t="s">
        <v>125</v>
      </c>
    </row>
    <row r="241" spans="1:2" ht="15" customHeight="1" x14ac:dyDescent="0.25">
      <c r="A241" s="84">
        <v>3527</v>
      </c>
      <c r="B241" s="57" t="s">
        <v>893</v>
      </c>
    </row>
    <row r="242" spans="1:2" ht="15" customHeight="1" x14ac:dyDescent="0.25">
      <c r="A242" s="84">
        <v>3529</v>
      </c>
      <c r="B242" s="57" t="s">
        <v>894</v>
      </c>
    </row>
    <row r="243" spans="1:2" ht="15" customHeight="1" x14ac:dyDescent="0.25">
      <c r="A243" s="84">
        <v>3531</v>
      </c>
      <c r="B243" s="57" t="s">
        <v>895</v>
      </c>
    </row>
    <row r="244" spans="1:2" ht="15" customHeight="1" x14ac:dyDescent="0.25">
      <c r="A244" s="84">
        <v>3532</v>
      </c>
      <c r="B244" s="57" t="s">
        <v>896</v>
      </c>
    </row>
    <row r="245" spans="1:2" ht="15" customHeight="1" x14ac:dyDescent="0.25">
      <c r="A245" s="84">
        <v>3533</v>
      </c>
      <c r="B245" s="57" t="s">
        <v>126</v>
      </c>
    </row>
    <row r="246" spans="1:2" ht="15" customHeight="1" x14ac:dyDescent="0.25">
      <c r="A246" s="84">
        <v>3534</v>
      </c>
      <c r="B246" s="57" t="s">
        <v>897</v>
      </c>
    </row>
    <row r="247" spans="1:2" ht="15" customHeight="1" x14ac:dyDescent="0.25">
      <c r="A247" s="84">
        <v>3539</v>
      </c>
      <c r="B247" s="57" t="s">
        <v>898</v>
      </c>
    </row>
    <row r="248" spans="1:2" ht="15" customHeight="1" x14ac:dyDescent="0.25">
      <c r="A248" s="84">
        <v>3541</v>
      </c>
      <c r="B248" s="57" t="s">
        <v>899</v>
      </c>
    </row>
    <row r="249" spans="1:2" ht="15" customHeight="1" x14ac:dyDescent="0.25">
      <c r="A249" s="84">
        <v>3542</v>
      </c>
      <c r="B249" s="57" t="s">
        <v>900</v>
      </c>
    </row>
    <row r="250" spans="1:2" ht="15" customHeight="1" x14ac:dyDescent="0.25">
      <c r="A250" s="84">
        <v>3543</v>
      </c>
      <c r="B250" s="69" t="s">
        <v>901</v>
      </c>
    </row>
    <row r="251" spans="1:2" ht="15" customHeight="1" x14ac:dyDescent="0.25">
      <c r="A251" s="84">
        <v>3544</v>
      </c>
      <c r="B251" s="57" t="s">
        <v>902</v>
      </c>
    </row>
    <row r="252" spans="1:2" ht="15" customHeight="1" x14ac:dyDescent="0.25">
      <c r="A252" s="84">
        <v>3545</v>
      </c>
      <c r="B252" s="57" t="s">
        <v>903</v>
      </c>
    </row>
    <row r="253" spans="1:2" ht="15" customHeight="1" x14ac:dyDescent="0.25">
      <c r="A253" s="84">
        <v>3549</v>
      </c>
      <c r="B253" s="57" t="s">
        <v>127</v>
      </c>
    </row>
    <row r="254" spans="1:2" ht="15" customHeight="1" x14ac:dyDescent="0.25">
      <c r="A254" s="84">
        <v>3561</v>
      </c>
      <c r="B254" s="57" t="s">
        <v>904</v>
      </c>
    </row>
    <row r="255" spans="1:2" ht="15" customHeight="1" x14ac:dyDescent="0.25">
      <c r="A255" s="84">
        <v>3562</v>
      </c>
      <c r="B255" s="57" t="s">
        <v>905</v>
      </c>
    </row>
    <row r="256" spans="1:2" ht="15" customHeight="1" x14ac:dyDescent="0.25">
      <c r="A256" s="84">
        <v>3569</v>
      </c>
      <c r="B256" s="57" t="s">
        <v>906</v>
      </c>
    </row>
    <row r="257" spans="1:2" ht="15" customHeight="1" x14ac:dyDescent="0.25">
      <c r="A257" s="84">
        <v>3581</v>
      </c>
      <c r="B257" s="57" t="s">
        <v>907</v>
      </c>
    </row>
    <row r="258" spans="1:2" ht="15" customHeight="1" x14ac:dyDescent="0.25">
      <c r="A258" s="84">
        <v>3589</v>
      </c>
      <c r="B258" s="57" t="s">
        <v>908</v>
      </c>
    </row>
    <row r="259" spans="1:2" ht="15" customHeight="1" x14ac:dyDescent="0.25">
      <c r="A259" s="84">
        <v>3591</v>
      </c>
      <c r="B259" s="57" t="s">
        <v>909</v>
      </c>
    </row>
    <row r="260" spans="1:2" ht="15" customHeight="1" x14ac:dyDescent="0.25">
      <c r="A260" s="84">
        <v>3592</v>
      </c>
      <c r="B260" s="57" t="s">
        <v>910</v>
      </c>
    </row>
    <row r="261" spans="1:2" ht="15" customHeight="1" x14ac:dyDescent="0.25">
      <c r="A261" s="84">
        <v>3599</v>
      </c>
      <c r="B261" s="57" t="s">
        <v>42</v>
      </c>
    </row>
    <row r="262" spans="1:2" ht="15" customHeight="1" x14ac:dyDescent="0.25">
      <c r="A262" s="84">
        <v>3611</v>
      </c>
      <c r="B262" s="57" t="s">
        <v>911</v>
      </c>
    </row>
    <row r="263" spans="1:2" ht="15" customHeight="1" x14ac:dyDescent="0.25">
      <c r="A263" s="84">
        <v>3612</v>
      </c>
      <c r="B263" s="57" t="s">
        <v>912</v>
      </c>
    </row>
    <row r="264" spans="1:2" ht="15" customHeight="1" x14ac:dyDescent="0.25">
      <c r="A264" s="84">
        <v>3613</v>
      </c>
      <c r="B264" s="57" t="s">
        <v>913</v>
      </c>
    </row>
    <row r="265" spans="1:2" ht="15" customHeight="1" x14ac:dyDescent="0.25">
      <c r="A265" s="84">
        <v>3614</v>
      </c>
      <c r="B265" s="57" t="s">
        <v>914</v>
      </c>
    </row>
    <row r="266" spans="1:2" ht="15" customHeight="1" x14ac:dyDescent="0.25">
      <c r="A266" s="84">
        <v>3615</v>
      </c>
      <c r="B266" s="57" t="s">
        <v>915</v>
      </c>
    </row>
    <row r="267" spans="1:2" ht="15" customHeight="1" x14ac:dyDescent="0.25">
      <c r="A267" s="84">
        <v>3619</v>
      </c>
      <c r="B267" s="57" t="s">
        <v>916</v>
      </c>
    </row>
    <row r="268" spans="1:2" ht="15" customHeight="1" x14ac:dyDescent="0.25">
      <c r="A268" s="84">
        <v>3631</v>
      </c>
      <c r="B268" s="57" t="s">
        <v>917</v>
      </c>
    </row>
    <row r="269" spans="1:2" ht="15" customHeight="1" x14ac:dyDescent="0.25">
      <c r="A269" s="84">
        <v>3632</v>
      </c>
      <c r="B269" s="57" t="s">
        <v>918</v>
      </c>
    </row>
    <row r="270" spans="1:2" ht="15" customHeight="1" x14ac:dyDescent="0.25">
      <c r="A270" s="84">
        <v>3633</v>
      </c>
      <c r="B270" s="57" t="s">
        <v>919</v>
      </c>
    </row>
    <row r="271" spans="1:2" ht="15" customHeight="1" x14ac:dyDescent="0.25">
      <c r="A271" s="84">
        <v>3634</v>
      </c>
      <c r="B271" s="57" t="s">
        <v>920</v>
      </c>
    </row>
    <row r="272" spans="1:2" ht="15" customHeight="1" x14ac:dyDescent="0.25">
      <c r="A272" s="84">
        <v>3635</v>
      </c>
      <c r="B272" s="57" t="s">
        <v>43</v>
      </c>
    </row>
    <row r="273" spans="1:2" ht="15" customHeight="1" x14ac:dyDescent="0.25">
      <c r="A273" s="84">
        <v>3636</v>
      </c>
      <c r="B273" s="57" t="s">
        <v>128</v>
      </c>
    </row>
    <row r="274" spans="1:2" ht="15" customHeight="1" x14ac:dyDescent="0.25">
      <c r="A274" s="84">
        <v>3639</v>
      </c>
      <c r="B274" s="57" t="s">
        <v>47</v>
      </c>
    </row>
    <row r="275" spans="1:2" ht="15" customHeight="1" x14ac:dyDescent="0.25">
      <c r="A275" s="84">
        <v>3661</v>
      </c>
      <c r="B275" s="57" t="s">
        <v>921</v>
      </c>
    </row>
    <row r="276" spans="1:2" ht="15" customHeight="1" x14ac:dyDescent="0.25">
      <c r="A276" s="84">
        <v>3662</v>
      </c>
      <c r="B276" s="57" t="s">
        <v>922</v>
      </c>
    </row>
    <row r="277" spans="1:2" ht="15" customHeight="1" x14ac:dyDescent="0.25">
      <c r="A277" s="84">
        <v>3669</v>
      </c>
      <c r="B277" s="57" t="s">
        <v>923</v>
      </c>
    </row>
    <row r="278" spans="1:2" ht="15" customHeight="1" x14ac:dyDescent="0.25">
      <c r="A278" s="84">
        <v>3680</v>
      </c>
      <c r="B278" s="57" t="s">
        <v>924</v>
      </c>
    </row>
    <row r="279" spans="1:2" ht="15" customHeight="1" x14ac:dyDescent="0.25">
      <c r="A279" s="84">
        <v>3691</v>
      </c>
      <c r="B279" s="57" t="s">
        <v>925</v>
      </c>
    </row>
    <row r="280" spans="1:2" ht="15" customHeight="1" x14ac:dyDescent="0.25">
      <c r="A280" s="84">
        <v>3699</v>
      </c>
      <c r="B280" s="57" t="s">
        <v>926</v>
      </c>
    </row>
    <row r="281" spans="1:2" ht="15" customHeight="1" x14ac:dyDescent="0.25">
      <c r="A281" s="84">
        <v>3711</v>
      </c>
      <c r="B281" s="57" t="s">
        <v>927</v>
      </c>
    </row>
    <row r="282" spans="1:2" ht="15" customHeight="1" x14ac:dyDescent="0.25">
      <c r="A282" s="84">
        <v>3712</v>
      </c>
      <c r="B282" s="57" t="s">
        <v>928</v>
      </c>
    </row>
    <row r="283" spans="1:2" ht="15" customHeight="1" x14ac:dyDescent="0.25">
      <c r="A283" s="84">
        <v>3713</v>
      </c>
      <c r="B283" s="57" t="s">
        <v>129</v>
      </c>
    </row>
    <row r="284" spans="1:2" ht="15" customHeight="1" x14ac:dyDescent="0.25">
      <c r="A284" s="84">
        <v>3714</v>
      </c>
      <c r="B284" s="57" t="s">
        <v>929</v>
      </c>
    </row>
    <row r="285" spans="1:2" ht="15" customHeight="1" x14ac:dyDescent="0.25">
      <c r="A285" s="84">
        <v>3715</v>
      </c>
      <c r="B285" s="57" t="s">
        <v>930</v>
      </c>
    </row>
    <row r="286" spans="1:2" ht="15" customHeight="1" x14ac:dyDescent="0.25">
      <c r="A286" s="84">
        <v>3716</v>
      </c>
      <c r="B286" s="57" t="s">
        <v>130</v>
      </c>
    </row>
    <row r="287" spans="1:2" ht="15" customHeight="1" x14ac:dyDescent="0.25">
      <c r="A287" s="84">
        <v>3719</v>
      </c>
      <c r="B287" s="57" t="s">
        <v>131</v>
      </c>
    </row>
    <row r="288" spans="1:2" ht="15" customHeight="1" x14ac:dyDescent="0.25">
      <c r="A288" s="84">
        <v>3721</v>
      </c>
      <c r="B288" s="57" t="s">
        <v>931</v>
      </c>
    </row>
    <row r="289" spans="1:2" ht="15" customHeight="1" x14ac:dyDescent="0.25">
      <c r="A289" s="84">
        <v>3722</v>
      </c>
      <c r="B289" s="57" t="s">
        <v>932</v>
      </c>
    </row>
    <row r="290" spans="1:2" ht="15" customHeight="1" x14ac:dyDescent="0.25">
      <c r="A290" s="84">
        <v>3723</v>
      </c>
      <c r="B290" s="53" t="s">
        <v>933</v>
      </c>
    </row>
    <row r="291" spans="1:2" ht="15" customHeight="1" x14ac:dyDescent="0.25">
      <c r="A291" s="84">
        <v>3724</v>
      </c>
      <c r="B291" s="57" t="s">
        <v>934</v>
      </c>
    </row>
    <row r="292" spans="1:2" ht="15" customHeight="1" x14ac:dyDescent="0.25">
      <c r="A292" s="84">
        <v>3725</v>
      </c>
      <c r="B292" s="57" t="s">
        <v>935</v>
      </c>
    </row>
    <row r="293" spans="1:2" ht="15" customHeight="1" x14ac:dyDescent="0.25">
      <c r="A293" s="84">
        <v>3726</v>
      </c>
      <c r="B293" s="57" t="s">
        <v>936</v>
      </c>
    </row>
    <row r="294" spans="1:2" ht="15" customHeight="1" x14ac:dyDescent="0.25">
      <c r="A294" s="84">
        <v>3727</v>
      </c>
      <c r="B294" s="57" t="s">
        <v>132</v>
      </c>
    </row>
    <row r="295" spans="1:2" ht="15" customHeight="1" x14ac:dyDescent="0.25">
      <c r="A295" s="84">
        <v>3728</v>
      </c>
      <c r="B295" s="57" t="s">
        <v>937</v>
      </c>
    </row>
    <row r="296" spans="1:2" ht="15" customHeight="1" x14ac:dyDescent="0.25">
      <c r="A296" s="84">
        <v>3729</v>
      </c>
      <c r="B296" s="57" t="s">
        <v>133</v>
      </c>
    </row>
    <row r="297" spans="1:2" ht="15" customHeight="1" x14ac:dyDescent="0.25">
      <c r="A297" s="84">
        <v>3731</v>
      </c>
      <c r="B297" s="57" t="s">
        <v>938</v>
      </c>
    </row>
    <row r="298" spans="1:2" ht="15" customHeight="1" x14ac:dyDescent="0.25">
      <c r="A298" s="84">
        <v>3732</v>
      </c>
      <c r="B298" s="57" t="s">
        <v>939</v>
      </c>
    </row>
    <row r="299" spans="1:2" ht="15" customHeight="1" x14ac:dyDescent="0.25">
      <c r="A299" s="84">
        <v>3733</v>
      </c>
      <c r="B299" s="57" t="s">
        <v>940</v>
      </c>
    </row>
    <row r="300" spans="1:2" ht="15" customHeight="1" x14ac:dyDescent="0.25">
      <c r="A300" s="84">
        <v>3734</v>
      </c>
      <c r="B300" s="57" t="s">
        <v>941</v>
      </c>
    </row>
    <row r="301" spans="1:2" ht="15" customHeight="1" x14ac:dyDescent="0.25">
      <c r="A301" s="84">
        <v>3739</v>
      </c>
      <c r="B301" s="57" t="s">
        <v>942</v>
      </c>
    </row>
    <row r="302" spans="1:2" ht="15" customHeight="1" x14ac:dyDescent="0.25">
      <c r="A302" s="84">
        <v>3741</v>
      </c>
      <c r="B302" s="57" t="s">
        <v>134</v>
      </c>
    </row>
    <row r="303" spans="1:2" ht="15" customHeight="1" x14ac:dyDescent="0.25">
      <c r="A303" s="84">
        <v>3742</v>
      </c>
      <c r="B303" s="57" t="s">
        <v>135</v>
      </c>
    </row>
    <row r="304" spans="1:2" ht="15" customHeight="1" x14ac:dyDescent="0.25">
      <c r="A304" s="84">
        <v>3743</v>
      </c>
      <c r="B304" s="57" t="s">
        <v>943</v>
      </c>
    </row>
    <row r="305" spans="1:2" ht="15" customHeight="1" x14ac:dyDescent="0.25">
      <c r="A305" s="84">
        <v>3744</v>
      </c>
      <c r="B305" s="57" t="s">
        <v>136</v>
      </c>
    </row>
    <row r="306" spans="1:2" ht="15" customHeight="1" x14ac:dyDescent="0.25">
      <c r="A306" s="84">
        <v>3745</v>
      </c>
      <c r="B306" s="57" t="s">
        <v>944</v>
      </c>
    </row>
    <row r="307" spans="1:2" ht="15" customHeight="1" x14ac:dyDescent="0.25">
      <c r="A307" s="84">
        <v>3749</v>
      </c>
      <c r="B307" s="57" t="s">
        <v>137</v>
      </c>
    </row>
    <row r="308" spans="1:2" ht="15" customHeight="1" x14ac:dyDescent="0.25">
      <c r="A308" s="84">
        <v>3751</v>
      </c>
      <c r="B308" s="53" t="s">
        <v>945</v>
      </c>
    </row>
    <row r="309" spans="1:2" ht="15" customHeight="1" x14ac:dyDescent="0.25">
      <c r="A309" s="84">
        <v>3753</v>
      </c>
      <c r="B309" s="57" t="s">
        <v>946</v>
      </c>
    </row>
    <row r="310" spans="1:2" ht="15" customHeight="1" x14ac:dyDescent="0.25">
      <c r="A310" s="84">
        <v>3759</v>
      </c>
      <c r="B310" s="57" t="s">
        <v>947</v>
      </c>
    </row>
    <row r="311" spans="1:2" ht="15" customHeight="1" x14ac:dyDescent="0.25">
      <c r="A311" s="84">
        <v>3761</v>
      </c>
      <c r="B311" s="57" t="s">
        <v>948</v>
      </c>
    </row>
    <row r="312" spans="1:2" ht="15" customHeight="1" x14ac:dyDescent="0.25">
      <c r="A312" s="84">
        <v>3762</v>
      </c>
      <c r="B312" s="57" t="s">
        <v>949</v>
      </c>
    </row>
    <row r="313" spans="1:2" ht="15" customHeight="1" x14ac:dyDescent="0.25">
      <c r="A313" s="84">
        <v>3769</v>
      </c>
      <c r="B313" s="57" t="s">
        <v>48</v>
      </c>
    </row>
    <row r="314" spans="1:2" ht="15" customHeight="1" x14ac:dyDescent="0.25">
      <c r="A314" s="84">
        <v>3771</v>
      </c>
      <c r="B314" s="57" t="s">
        <v>950</v>
      </c>
    </row>
    <row r="315" spans="1:2" ht="15" customHeight="1" x14ac:dyDescent="0.25">
      <c r="A315" s="84">
        <v>3772</v>
      </c>
      <c r="B315" s="57" t="s">
        <v>951</v>
      </c>
    </row>
    <row r="316" spans="1:2" ht="15" customHeight="1" x14ac:dyDescent="0.25">
      <c r="A316" s="84">
        <v>3773</v>
      </c>
      <c r="B316" s="57" t="s">
        <v>952</v>
      </c>
    </row>
    <row r="317" spans="1:2" ht="15" customHeight="1" x14ac:dyDescent="0.25">
      <c r="A317" s="84">
        <v>3779</v>
      </c>
      <c r="B317" s="57" t="s">
        <v>953</v>
      </c>
    </row>
    <row r="318" spans="1:2" ht="15" customHeight="1" x14ac:dyDescent="0.25">
      <c r="A318" s="84">
        <v>3780</v>
      </c>
      <c r="B318" s="57" t="s">
        <v>954</v>
      </c>
    </row>
    <row r="319" spans="1:2" ht="15" customHeight="1" x14ac:dyDescent="0.25">
      <c r="A319" s="84">
        <v>3791</v>
      </c>
      <c r="B319" s="57" t="s">
        <v>955</v>
      </c>
    </row>
    <row r="320" spans="1:2" ht="15" customHeight="1" x14ac:dyDescent="0.25">
      <c r="A320" s="84">
        <v>3792</v>
      </c>
      <c r="B320" s="57" t="s">
        <v>138</v>
      </c>
    </row>
    <row r="321" spans="1:2" ht="15" customHeight="1" x14ac:dyDescent="0.25">
      <c r="A321" s="84">
        <v>3793</v>
      </c>
      <c r="B321" s="57" t="s">
        <v>956</v>
      </c>
    </row>
    <row r="322" spans="1:2" ht="15" customHeight="1" x14ac:dyDescent="0.25">
      <c r="A322" s="84">
        <v>3799</v>
      </c>
      <c r="B322" s="57" t="s">
        <v>139</v>
      </c>
    </row>
    <row r="323" spans="1:2" ht="15" customHeight="1" x14ac:dyDescent="0.25">
      <c r="A323" s="84">
        <v>3801</v>
      </c>
      <c r="B323" s="57" t="s">
        <v>957</v>
      </c>
    </row>
    <row r="324" spans="1:2" ht="15" customHeight="1" x14ac:dyDescent="0.25">
      <c r="A324" s="84">
        <v>3802</v>
      </c>
      <c r="B324" s="57" t="s">
        <v>958</v>
      </c>
    </row>
    <row r="325" spans="1:2" ht="15" customHeight="1" x14ac:dyDescent="0.25">
      <c r="A325" s="84">
        <v>3803</v>
      </c>
      <c r="B325" s="57" t="s">
        <v>959</v>
      </c>
    </row>
    <row r="326" spans="1:2" ht="15" customHeight="1" x14ac:dyDescent="0.25">
      <c r="A326" s="84">
        <v>3809</v>
      </c>
      <c r="B326" s="57" t="s">
        <v>960</v>
      </c>
    </row>
    <row r="327" spans="1:2" ht="15" customHeight="1" x14ac:dyDescent="0.25">
      <c r="A327" s="84">
        <v>3900</v>
      </c>
      <c r="B327" s="53" t="s">
        <v>961</v>
      </c>
    </row>
    <row r="328" spans="1:2" ht="15" customHeight="1" x14ac:dyDescent="0.25">
      <c r="A328" s="84">
        <v>4111</v>
      </c>
      <c r="B328" s="57" t="s">
        <v>962</v>
      </c>
    </row>
    <row r="329" spans="1:2" ht="15" customHeight="1" x14ac:dyDescent="0.25">
      <c r="A329" s="84">
        <v>4112</v>
      </c>
      <c r="B329" s="57" t="s">
        <v>963</v>
      </c>
    </row>
    <row r="330" spans="1:2" ht="15" customHeight="1" x14ac:dyDescent="0.25">
      <c r="A330" s="84">
        <v>4113</v>
      </c>
      <c r="B330" s="57" t="s">
        <v>964</v>
      </c>
    </row>
    <row r="331" spans="1:2" ht="15" customHeight="1" x14ac:dyDescent="0.25">
      <c r="A331" s="84">
        <v>4114</v>
      </c>
      <c r="B331" s="57" t="s">
        <v>965</v>
      </c>
    </row>
    <row r="332" spans="1:2" ht="15" customHeight="1" x14ac:dyDescent="0.25">
      <c r="A332" s="84">
        <v>4115</v>
      </c>
      <c r="B332" s="57" t="s">
        <v>966</v>
      </c>
    </row>
    <row r="333" spans="1:2" ht="15" customHeight="1" x14ac:dyDescent="0.25">
      <c r="A333" s="84">
        <v>4116</v>
      </c>
      <c r="B333" s="57" t="s">
        <v>967</v>
      </c>
    </row>
    <row r="334" spans="1:2" ht="15" customHeight="1" x14ac:dyDescent="0.25">
      <c r="A334" s="84">
        <v>4117</v>
      </c>
      <c r="B334" s="57" t="s">
        <v>968</v>
      </c>
    </row>
    <row r="335" spans="1:2" ht="15" customHeight="1" x14ac:dyDescent="0.25">
      <c r="A335" s="84">
        <v>4119</v>
      </c>
      <c r="B335" s="57" t="s">
        <v>969</v>
      </c>
    </row>
    <row r="336" spans="1:2" ht="15" customHeight="1" x14ac:dyDescent="0.25">
      <c r="A336" s="84">
        <v>4121</v>
      </c>
      <c r="B336" s="57" t="s">
        <v>970</v>
      </c>
    </row>
    <row r="337" spans="1:2" ht="15" customHeight="1" x14ac:dyDescent="0.25">
      <c r="A337" s="84">
        <v>4122</v>
      </c>
      <c r="B337" s="57" t="s">
        <v>971</v>
      </c>
    </row>
    <row r="338" spans="1:2" ht="15" customHeight="1" x14ac:dyDescent="0.25">
      <c r="A338" s="84">
        <v>4123</v>
      </c>
      <c r="B338" s="57" t="s">
        <v>972</v>
      </c>
    </row>
    <row r="339" spans="1:2" ht="15" customHeight="1" x14ac:dyDescent="0.25">
      <c r="A339" s="84">
        <v>4124</v>
      </c>
      <c r="B339" s="57" t="s">
        <v>973</v>
      </c>
    </row>
    <row r="340" spans="1:2" ht="15" customHeight="1" x14ac:dyDescent="0.25">
      <c r="A340" s="84" t="s">
        <v>974</v>
      </c>
      <c r="B340" s="57" t="s">
        <v>975</v>
      </c>
    </row>
    <row r="341" spans="1:2" ht="15" customHeight="1" x14ac:dyDescent="0.25">
      <c r="A341" s="84">
        <v>4126</v>
      </c>
      <c r="B341" s="57" t="s">
        <v>976</v>
      </c>
    </row>
    <row r="342" spans="1:2" ht="15" customHeight="1" x14ac:dyDescent="0.25">
      <c r="A342" s="84">
        <v>4129</v>
      </c>
      <c r="B342" s="57" t="s">
        <v>977</v>
      </c>
    </row>
    <row r="343" spans="1:2" ht="15" customHeight="1" x14ac:dyDescent="0.25">
      <c r="A343" s="84">
        <v>4131</v>
      </c>
      <c r="B343" s="57" t="s">
        <v>978</v>
      </c>
    </row>
    <row r="344" spans="1:2" ht="15" customHeight="1" x14ac:dyDescent="0.25">
      <c r="A344" s="84">
        <v>4132</v>
      </c>
      <c r="B344" s="57" t="s">
        <v>979</v>
      </c>
    </row>
    <row r="345" spans="1:2" ht="15" customHeight="1" x14ac:dyDescent="0.25">
      <c r="A345" s="84">
        <v>4133</v>
      </c>
      <c r="B345" s="57" t="s">
        <v>980</v>
      </c>
    </row>
    <row r="346" spans="1:2" ht="15" customHeight="1" x14ac:dyDescent="0.25">
      <c r="A346" s="84">
        <v>4134</v>
      </c>
      <c r="B346" s="57" t="s">
        <v>981</v>
      </c>
    </row>
    <row r="347" spans="1:2" ht="15" customHeight="1" x14ac:dyDescent="0.25">
      <c r="A347" s="84">
        <v>4136</v>
      </c>
      <c r="B347" s="53" t="s">
        <v>982</v>
      </c>
    </row>
    <row r="348" spans="1:2" ht="15" customHeight="1" x14ac:dyDescent="0.25">
      <c r="A348" s="84">
        <v>4138</v>
      </c>
      <c r="B348" s="57" t="s">
        <v>983</v>
      </c>
    </row>
    <row r="349" spans="1:2" ht="15" customHeight="1" x14ac:dyDescent="0.25">
      <c r="A349" s="84">
        <v>4141</v>
      </c>
      <c r="B349" s="57" t="s">
        <v>984</v>
      </c>
    </row>
    <row r="350" spans="1:2" ht="15" customHeight="1" x14ac:dyDescent="0.25">
      <c r="A350" s="84">
        <v>4142</v>
      </c>
      <c r="B350" s="57" t="s">
        <v>985</v>
      </c>
    </row>
    <row r="351" spans="1:2" ht="15" customHeight="1" x14ac:dyDescent="0.25">
      <c r="A351" s="84">
        <v>4149</v>
      </c>
      <c r="B351" s="57" t="s">
        <v>986</v>
      </c>
    </row>
    <row r="352" spans="1:2" ht="15" customHeight="1" x14ac:dyDescent="0.25">
      <c r="A352" s="86">
        <v>4151</v>
      </c>
      <c r="B352" s="57" t="s">
        <v>419</v>
      </c>
    </row>
    <row r="353" spans="1:2" ht="15" customHeight="1" x14ac:dyDescent="0.25">
      <c r="A353" s="84">
        <v>4152</v>
      </c>
      <c r="B353" s="57" t="s">
        <v>987</v>
      </c>
    </row>
    <row r="354" spans="1:2" ht="15" customHeight="1" x14ac:dyDescent="0.25">
      <c r="A354" s="84">
        <v>4153</v>
      </c>
      <c r="B354" s="57" t="s">
        <v>988</v>
      </c>
    </row>
    <row r="355" spans="1:2" ht="15" customHeight="1" x14ac:dyDescent="0.25">
      <c r="A355" s="84">
        <v>4154</v>
      </c>
      <c r="B355" s="57" t="s">
        <v>989</v>
      </c>
    </row>
    <row r="356" spans="1:2" ht="15" customHeight="1" x14ac:dyDescent="0.25">
      <c r="A356" s="84">
        <v>4159</v>
      </c>
      <c r="B356" s="53" t="s">
        <v>990</v>
      </c>
    </row>
    <row r="357" spans="1:2" ht="15" customHeight="1" x14ac:dyDescent="0.25">
      <c r="A357" s="84">
        <v>4171</v>
      </c>
      <c r="B357" s="57" t="s">
        <v>991</v>
      </c>
    </row>
    <row r="358" spans="1:2" ht="15" customHeight="1" x14ac:dyDescent="0.25">
      <c r="A358" s="84">
        <v>4172</v>
      </c>
      <c r="B358" s="57" t="s">
        <v>992</v>
      </c>
    </row>
    <row r="359" spans="1:2" ht="15" customHeight="1" x14ac:dyDescent="0.25">
      <c r="A359" s="84">
        <v>4173</v>
      </c>
      <c r="B359" s="57" t="s">
        <v>993</v>
      </c>
    </row>
    <row r="360" spans="1:2" ht="15" customHeight="1" x14ac:dyDescent="0.25">
      <c r="A360" s="84">
        <v>4177</v>
      </c>
      <c r="B360" s="57" t="s">
        <v>994</v>
      </c>
    </row>
    <row r="361" spans="1:2" ht="15" customHeight="1" x14ac:dyDescent="0.25">
      <c r="A361" s="84">
        <v>4179</v>
      </c>
      <c r="B361" s="57" t="s">
        <v>49</v>
      </c>
    </row>
    <row r="362" spans="1:2" ht="15" customHeight="1" x14ac:dyDescent="0.25">
      <c r="A362" s="84">
        <v>4182</v>
      </c>
      <c r="B362" s="57" t="s">
        <v>995</v>
      </c>
    </row>
    <row r="363" spans="1:2" ht="15" customHeight="1" x14ac:dyDescent="0.25">
      <c r="A363" s="84">
        <v>4183</v>
      </c>
      <c r="B363" s="57" t="s">
        <v>996</v>
      </c>
    </row>
    <row r="364" spans="1:2" ht="15" customHeight="1" x14ac:dyDescent="0.25">
      <c r="A364" s="84">
        <v>4184</v>
      </c>
      <c r="B364" s="57" t="s">
        <v>997</v>
      </c>
    </row>
    <row r="365" spans="1:2" ht="15" customHeight="1" x14ac:dyDescent="0.25">
      <c r="A365" s="84">
        <v>4185</v>
      </c>
      <c r="B365" s="57" t="s">
        <v>998</v>
      </c>
    </row>
    <row r="366" spans="1:2" ht="15" customHeight="1" x14ac:dyDescent="0.25">
      <c r="A366" s="84">
        <v>4186</v>
      </c>
      <c r="B366" s="57" t="s">
        <v>999</v>
      </c>
    </row>
    <row r="367" spans="1:2" ht="15" customHeight="1" x14ac:dyDescent="0.25">
      <c r="A367" s="84">
        <v>4187</v>
      </c>
      <c r="B367" s="57" t="s">
        <v>1000</v>
      </c>
    </row>
    <row r="368" spans="1:2" ht="15" customHeight="1" x14ac:dyDescent="0.25">
      <c r="A368" s="84">
        <v>4188</v>
      </c>
      <c r="B368" s="57" t="s">
        <v>1001</v>
      </c>
    </row>
    <row r="369" spans="1:2" ht="15" customHeight="1" x14ac:dyDescent="0.25">
      <c r="A369" s="84">
        <v>4189</v>
      </c>
      <c r="B369" s="57" t="s">
        <v>1002</v>
      </c>
    </row>
    <row r="370" spans="1:2" ht="15" customHeight="1" x14ac:dyDescent="0.25">
      <c r="A370" s="84">
        <v>4191</v>
      </c>
      <c r="B370" s="57" t="s">
        <v>1003</v>
      </c>
    </row>
    <row r="371" spans="1:2" ht="15" customHeight="1" x14ac:dyDescent="0.25">
      <c r="A371" s="84">
        <v>4192</v>
      </c>
      <c r="B371" s="57" t="s">
        <v>1004</v>
      </c>
    </row>
    <row r="372" spans="1:2" ht="15" customHeight="1" x14ac:dyDescent="0.25">
      <c r="A372" s="84">
        <v>4193</v>
      </c>
      <c r="B372" s="57" t="s">
        <v>1005</v>
      </c>
    </row>
    <row r="373" spans="1:2" ht="15" customHeight="1" x14ac:dyDescent="0.25">
      <c r="A373" s="84">
        <v>4194</v>
      </c>
      <c r="B373" s="57" t="s">
        <v>1006</v>
      </c>
    </row>
    <row r="374" spans="1:2" ht="15" customHeight="1" x14ac:dyDescent="0.25">
      <c r="A374" s="84">
        <v>4195</v>
      </c>
      <c r="B374" s="57" t="s">
        <v>1007</v>
      </c>
    </row>
    <row r="375" spans="1:2" ht="15" customHeight="1" x14ac:dyDescent="0.25">
      <c r="A375" s="84">
        <v>4196</v>
      </c>
      <c r="B375" s="57" t="s">
        <v>1008</v>
      </c>
    </row>
    <row r="376" spans="1:2" ht="15" customHeight="1" x14ac:dyDescent="0.25">
      <c r="A376" s="84">
        <v>4199</v>
      </c>
      <c r="B376" s="57" t="s">
        <v>1009</v>
      </c>
    </row>
    <row r="377" spans="1:2" ht="15" customHeight="1" x14ac:dyDescent="0.25">
      <c r="A377" s="84">
        <v>4210</v>
      </c>
      <c r="B377" s="57" t="s">
        <v>1010</v>
      </c>
    </row>
    <row r="378" spans="1:2" ht="15" customHeight="1" x14ac:dyDescent="0.25">
      <c r="A378" s="84">
        <v>4221</v>
      </c>
      <c r="B378" s="57" t="s">
        <v>1011</v>
      </c>
    </row>
    <row r="379" spans="1:2" ht="15" customHeight="1" x14ac:dyDescent="0.25">
      <c r="A379" s="84">
        <v>4222</v>
      </c>
      <c r="B379" s="57" t="s">
        <v>1012</v>
      </c>
    </row>
    <row r="380" spans="1:2" ht="15" customHeight="1" x14ac:dyDescent="0.25">
      <c r="A380" s="84">
        <v>4223</v>
      </c>
      <c r="B380" s="57" t="s">
        <v>1013</v>
      </c>
    </row>
    <row r="381" spans="1:2" ht="15" customHeight="1" x14ac:dyDescent="0.25">
      <c r="A381" s="84">
        <v>4225</v>
      </c>
      <c r="B381" s="57" t="s">
        <v>1014</v>
      </c>
    </row>
    <row r="382" spans="1:2" ht="15" customHeight="1" x14ac:dyDescent="0.25">
      <c r="A382" s="84">
        <v>4226</v>
      </c>
      <c r="B382" s="57" t="s">
        <v>1015</v>
      </c>
    </row>
    <row r="383" spans="1:2" ht="15" customHeight="1" x14ac:dyDescent="0.25">
      <c r="A383" s="84">
        <v>4227</v>
      </c>
      <c r="B383" s="57" t="s">
        <v>1016</v>
      </c>
    </row>
    <row r="384" spans="1:2" ht="15" customHeight="1" x14ac:dyDescent="0.25">
      <c r="A384" s="84">
        <v>4229</v>
      </c>
      <c r="B384" s="57" t="s">
        <v>1017</v>
      </c>
    </row>
    <row r="385" spans="1:2" ht="15" customHeight="1" x14ac:dyDescent="0.25">
      <c r="A385" s="84">
        <v>4230</v>
      </c>
      <c r="B385" s="57" t="s">
        <v>1018</v>
      </c>
    </row>
    <row r="386" spans="1:2" ht="15" customHeight="1" x14ac:dyDescent="0.25">
      <c r="A386" s="84">
        <v>4240</v>
      </c>
      <c r="B386" s="57" t="s">
        <v>1019</v>
      </c>
    </row>
    <row r="387" spans="1:2" ht="15" customHeight="1" x14ac:dyDescent="0.25">
      <c r="A387" s="84">
        <v>4250</v>
      </c>
      <c r="B387" s="57" t="s">
        <v>1020</v>
      </c>
    </row>
    <row r="388" spans="1:2" ht="15" customHeight="1" x14ac:dyDescent="0.25">
      <c r="A388" s="84">
        <v>4280</v>
      </c>
      <c r="B388" s="57" t="s">
        <v>1021</v>
      </c>
    </row>
    <row r="389" spans="1:2" ht="15" customHeight="1" x14ac:dyDescent="0.25">
      <c r="A389" s="84">
        <v>4311</v>
      </c>
      <c r="B389" s="57" t="s">
        <v>1022</v>
      </c>
    </row>
    <row r="390" spans="1:2" ht="15" customHeight="1" x14ac:dyDescent="0.25">
      <c r="A390" s="84">
        <v>4312</v>
      </c>
      <c r="B390" s="57" t="s">
        <v>141</v>
      </c>
    </row>
    <row r="391" spans="1:2" ht="15" customHeight="1" x14ac:dyDescent="0.25">
      <c r="A391" s="84">
        <v>4319</v>
      </c>
      <c r="B391" s="57" t="s">
        <v>1023</v>
      </c>
    </row>
    <row r="392" spans="1:2" ht="15" customHeight="1" x14ac:dyDescent="0.25">
      <c r="A392" s="84">
        <v>4324</v>
      </c>
      <c r="B392" s="57" t="s">
        <v>142</v>
      </c>
    </row>
    <row r="393" spans="1:2" ht="15" customHeight="1" x14ac:dyDescent="0.25">
      <c r="A393" s="84">
        <v>4329</v>
      </c>
      <c r="B393" s="57" t="s">
        <v>143</v>
      </c>
    </row>
    <row r="394" spans="1:2" ht="15" customHeight="1" x14ac:dyDescent="0.25">
      <c r="A394" s="84">
        <v>4334</v>
      </c>
      <c r="B394" s="57" t="s">
        <v>1024</v>
      </c>
    </row>
    <row r="395" spans="1:2" ht="15" customHeight="1" x14ac:dyDescent="0.25">
      <c r="A395" s="84">
        <v>4339</v>
      </c>
      <c r="B395" s="57" t="s">
        <v>51</v>
      </c>
    </row>
    <row r="396" spans="1:2" ht="15" customHeight="1" x14ac:dyDescent="0.25">
      <c r="A396" s="84">
        <v>4341</v>
      </c>
      <c r="B396" s="57" t="s">
        <v>1025</v>
      </c>
    </row>
    <row r="397" spans="1:2" ht="15" customHeight="1" x14ac:dyDescent="0.25">
      <c r="A397" s="84">
        <v>4342</v>
      </c>
      <c r="B397" s="57" t="s">
        <v>1026</v>
      </c>
    </row>
    <row r="398" spans="1:2" ht="15" customHeight="1" x14ac:dyDescent="0.25">
      <c r="A398" s="84">
        <v>4343</v>
      </c>
      <c r="B398" s="57" t="s">
        <v>1027</v>
      </c>
    </row>
    <row r="399" spans="1:2" ht="15" customHeight="1" x14ac:dyDescent="0.25">
      <c r="A399" s="84">
        <v>4344</v>
      </c>
      <c r="B399" s="57" t="s">
        <v>144</v>
      </c>
    </row>
    <row r="400" spans="1:2" ht="15" customHeight="1" x14ac:dyDescent="0.25">
      <c r="A400" s="84">
        <v>4345</v>
      </c>
      <c r="B400" s="57" t="s">
        <v>1028</v>
      </c>
    </row>
    <row r="401" spans="1:2" ht="15" customHeight="1" x14ac:dyDescent="0.25">
      <c r="A401" s="84">
        <v>4349</v>
      </c>
      <c r="B401" s="53" t="s">
        <v>1029</v>
      </c>
    </row>
    <row r="402" spans="1:2" ht="15" customHeight="1" x14ac:dyDescent="0.25">
      <c r="A402" s="84">
        <v>4350</v>
      </c>
      <c r="B402" s="57" t="s">
        <v>145</v>
      </c>
    </row>
    <row r="403" spans="1:2" ht="15" customHeight="1" x14ac:dyDescent="0.25">
      <c r="A403" s="84">
        <v>4351</v>
      </c>
      <c r="B403" s="57" t="s">
        <v>1030</v>
      </c>
    </row>
    <row r="404" spans="1:2" ht="15" customHeight="1" x14ac:dyDescent="0.25">
      <c r="A404" s="84">
        <v>4352</v>
      </c>
      <c r="B404" s="57" t="s">
        <v>146</v>
      </c>
    </row>
    <row r="405" spans="1:2" ht="15" customHeight="1" x14ac:dyDescent="0.25">
      <c r="A405" s="84">
        <v>4353</v>
      </c>
      <c r="B405" s="57" t="s">
        <v>1031</v>
      </c>
    </row>
    <row r="406" spans="1:2" ht="15" customHeight="1" x14ac:dyDescent="0.25">
      <c r="A406" s="84">
        <v>4354</v>
      </c>
      <c r="B406" s="57" t="s">
        <v>52</v>
      </c>
    </row>
    <row r="407" spans="1:2" ht="15" customHeight="1" x14ac:dyDescent="0.25">
      <c r="A407" s="84">
        <v>4355</v>
      </c>
      <c r="B407" s="57" t="s">
        <v>147</v>
      </c>
    </row>
    <row r="408" spans="1:2" ht="15" customHeight="1" x14ac:dyDescent="0.25">
      <c r="A408" s="84">
        <v>4356</v>
      </c>
      <c r="B408" s="57" t="s">
        <v>53</v>
      </c>
    </row>
    <row r="409" spans="1:2" ht="15" customHeight="1" x14ac:dyDescent="0.25">
      <c r="A409" s="84">
        <v>4357</v>
      </c>
      <c r="B409" s="57" t="s">
        <v>1032</v>
      </c>
    </row>
    <row r="410" spans="1:2" ht="15" customHeight="1" x14ac:dyDescent="0.25">
      <c r="A410" s="84">
        <v>4358</v>
      </c>
      <c r="B410" s="57" t="s">
        <v>1033</v>
      </c>
    </row>
    <row r="411" spans="1:2" ht="15" customHeight="1" x14ac:dyDescent="0.25">
      <c r="A411" s="84">
        <v>4359</v>
      </c>
      <c r="B411" s="57" t="s">
        <v>148</v>
      </c>
    </row>
    <row r="412" spans="1:2" ht="15" customHeight="1" x14ac:dyDescent="0.25">
      <c r="A412" s="84">
        <v>4361</v>
      </c>
      <c r="B412" s="57" t="s">
        <v>1034</v>
      </c>
    </row>
    <row r="413" spans="1:2" ht="15" customHeight="1" x14ac:dyDescent="0.25">
      <c r="A413" s="84">
        <v>4362</v>
      </c>
      <c r="B413" s="57" t="s">
        <v>1035</v>
      </c>
    </row>
    <row r="414" spans="1:2" ht="15" customHeight="1" x14ac:dyDescent="0.25">
      <c r="A414" s="84">
        <v>4363</v>
      </c>
      <c r="B414" s="57" t="s">
        <v>1036</v>
      </c>
    </row>
    <row r="415" spans="1:2" ht="15" customHeight="1" x14ac:dyDescent="0.25">
      <c r="A415" s="84">
        <v>4369</v>
      </c>
      <c r="B415" s="57" t="s">
        <v>1037</v>
      </c>
    </row>
    <row r="416" spans="1:2" ht="15" customHeight="1" x14ac:dyDescent="0.25">
      <c r="A416" s="84">
        <v>4371</v>
      </c>
      <c r="B416" s="57" t="s">
        <v>1038</v>
      </c>
    </row>
    <row r="417" spans="1:2" ht="15" customHeight="1" x14ac:dyDescent="0.25">
      <c r="A417" s="84">
        <v>4372</v>
      </c>
      <c r="B417" s="57" t="s">
        <v>149</v>
      </c>
    </row>
    <row r="418" spans="1:2" ht="15" customHeight="1" x14ac:dyDescent="0.25">
      <c r="A418" s="84">
        <v>4373</v>
      </c>
      <c r="B418" s="57" t="s">
        <v>150</v>
      </c>
    </row>
    <row r="419" spans="1:2" ht="15" customHeight="1" x14ac:dyDescent="0.25">
      <c r="A419" s="84">
        <v>4374</v>
      </c>
      <c r="B419" s="57" t="s">
        <v>1039</v>
      </c>
    </row>
    <row r="420" spans="1:2" ht="15" customHeight="1" x14ac:dyDescent="0.25">
      <c r="A420" s="84">
        <v>4375</v>
      </c>
      <c r="B420" s="57" t="s">
        <v>151</v>
      </c>
    </row>
    <row r="421" spans="1:2" ht="15" customHeight="1" x14ac:dyDescent="0.25">
      <c r="A421" s="84">
        <v>4376</v>
      </c>
      <c r="B421" s="57" t="s">
        <v>1040</v>
      </c>
    </row>
    <row r="422" spans="1:2" ht="15" customHeight="1" x14ac:dyDescent="0.25">
      <c r="A422" s="84">
        <v>4377</v>
      </c>
      <c r="B422" s="57" t="s">
        <v>54</v>
      </c>
    </row>
    <row r="423" spans="1:2" ht="15" customHeight="1" x14ac:dyDescent="0.25">
      <c r="A423" s="84">
        <v>4378</v>
      </c>
      <c r="B423" s="57" t="s">
        <v>152</v>
      </c>
    </row>
    <row r="424" spans="1:2" ht="15" customHeight="1" x14ac:dyDescent="0.25">
      <c r="A424" s="84">
        <v>4379</v>
      </c>
      <c r="B424" s="57" t="s">
        <v>1041</v>
      </c>
    </row>
    <row r="425" spans="1:2" ht="15" customHeight="1" x14ac:dyDescent="0.25">
      <c r="A425" s="84">
        <v>4380</v>
      </c>
      <c r="B425" s="57" t="s">
        <v>1042</v>
      </c>
    </row>
    <row r="426" spans="1:2" ht="15" customHeight="1" x14ac:dyDescent="0.25">
      <c r="A426" s="84">
        <v>4391</v>
      </c>
      <c r="B426" s="57" t="s">
        <v>1043</v>
      </c>
    </row>
    <row r="427" spans="1:2" ht="15" customHeight="1" x14ac:dyDescent="0.25">
      <c r="A427" s="84">
        <v>4392</v>
      </c>
      <c r="B427" s="57" t="s">
        <v>1044</v>
      </c>
    </row>
    <row r="428" spans="1:2" ht="15" customHeight="1" x14ac:dyDescent="0.25">
      <c r="A428" s="84">
        <v>4399</v>
      </c>
      <c r="B428" s="57" t="s">
        <v>1045</v>
      </c>
    </row>
    <row r="429" spans="1:2" ht="15" customHeight="1" x14ac:dyDescent="0.25">
      <c r="A429" s="84">
        <v>5111</v>
      </c>
      <c r="B429" s="57" t="s">
        <v>1046</v>
      </c>
    </row>
    <row r="430" spans="1:2" ht="15" customHeight="1" x14ac:dyDescent="0.25">
      <c r="A430" s="84">
        <v>5112</v>
      </c>
      <c r="B430" s="57" t="s">
        <v>1047</v>
      </c>
    </row>
    <row r="431" spans="1:2" ht="15" customHeight="1" x14ac:dyDescent="0.25">
      <c r="A431" s="84">
        <v>5113</v>
      </c>
      <c r="B431" s="57" t="s">
        <v>1048</v>
      </c>
    </row>
    <row r="432" spans="1:2" ht="15" customHeight="1" x14ac:dyDescent="0.25">
      <c r="A432" s="84">
        <v>5119</v>
      </c>
      <c r="B432" s="57" t="s">
        <v>1049</v>
      </c>
    </row>
    <row r="433" spans="1:2" ht="15" customHeight="1" x14ac:dyDescent="0.25">
      <c r="A433" s="84">
        <v>5161</v>
      </c>
      <c r="B433" s="57" t="s">
        <v>1050</v>
      </c>
    </row>
    <row r="434" spans="1:2" ht="15" customHeight="1" x14ac:dyDescent="0.25">
      <c r="A434" s="84">
        <v>5162</v>
      </c>
      <c r="B434" s="57" t="s">
        <v>1051</v>
      </c>
    </row>
    <row r="435" spans="1:2" ht="15" customHeight="1" x14ac:dyDescent="0.25">
      <c r="A435" s="84">
        <v>5169</v>
      </c>
      <c r="B435" s="57" t="s">
        <v>1052</v>
      </c>
    </row>
    <row r="436" spans="1:2" ht="15" customHeight="1" x14ac:dyDescent="0.25">
      <c r="A436" s="84">
        <v>5171</v>
      </c>
      <c r="B436" s="57" t="s">
        <v>55</v>
      </c>
    </row>
    <row r="437" spans="1:2" ht="15" customHeight="1" x14ac:dyDescent="0.25">
      <c r="A437" s="84">
        <v>5172</v>
      </c>
      <c r="B437" s="57" t="s">
        <v>1053</v>
      </c>
    </row>
    <row r="438" spans="1:2" ht="15" customHeight="1" x14ac:dyDescent="0.25">
      <c r="A438" s="84">
        <v>5179</v>
      </c>
      <c r="B438" s="57" t="s">
        <v>1054</v>
      </c>
    </row>
    <row r="439" spans="1:2" ht="15" customHeight="1" x14ac:dyDescent="0.25">
      <c r="A439" s="84">
        <v>5180</v>
      </c>
      <c r="B439" s="57" t="s">
        <v>1055</v>
      </c>
    </row>
    <row r="440" spans="1:2" ht="15" customHeight="1" x14ac:dyDescent="0.25">
      <c r="A440" s="84">
        <v>5191</v>
      </c>
      <c r="B440" s="57" t="s">
        <v>1056</v>
      </c>
    </row>
    <row r="441" spans="1:2" ht="15" customHeight="1" x14ac:dyDescent="0.25">
      <c r="A441" s="84">
        <v>5192</v>
      </c>
      <c r="B441" s="57" t="s">
        <v>1057</v>
      </c>
    </row>
    <row r="442" spans="1:2" ht="15" customHeight="1" x14ac:dyDescent="0.25">
      <c r="A442" s="84">
        <v>5199</v>
      </c>
      <c r="B442" s="57" t="s">
        <v>1058</v>
      </c>
    </row>
    <row r="443" spans="1:2" ht="15" customHeight="1" x14ac:dyDescent="0.25">
      <c r="A443" s="84">
        <v>5211</v>
      </c>
      <c r="B443" s="57" t="s">
        <v>1059</v>
      </c>
    </row>
    <row r="444" spans="1:2" ht="15" customHeight="1" x14ac:dyDescent="0.25">
      <c r="A444" s="84">
        <v>5212</v>
      </c>
      <c r="B444" s="57" t="s">
        <v>154</v>
      </c>
    </row>
    <row r="445" spans="1:2" ht="15" customHeight="1" x14ac:dyDescent="0.25">
      <c r="A445" s="84">
        <v>5213</v>
      </c>
      <c r="B445" s="57" t="s">
        <v>56</v>
      </c>
    </row>
    <row r="446" spans="1:2" ht="15" customHeight="1" x14ac:dyDescent="0.25">
      <c r="A446" s="84">
        <v>5219</v>
      </c>
      <c r="B446" s="53" t="s">
        <v>1060</v>
      </c>
    </row>
    <row r="447" spans="1:2" ht="15" customHeight="1" x14ac:dyDescent="0.25">
      <c r="A447" s="84">
        <v>5220</v>
      </c>
      <c r="B447" s="57" t="s">
        <v>1061</v>
      </c>
    </row>
    <row r="448" spans="1:2" ht="15" customHeight="1" x14ac:dyDescent="0.25">
      <c r="A448" s="84">
        <v>5261</v>
      </c>
      <c r="B448" s="57" t="s">
        <v>1062</v>
      </c>
    </row>
    <row r="449" spans="1:2" ht="15" customHeight="1" x14ac:dyDescent="0.25">
      <c r="A449" s="84">
        <v>5262</v>
      </c>
      <c r="B449" s="57" t="s">
        <v>1063</v>
      </c>
    </row>
    <row r="450" spans="1:2" ht="15" customHeight="1" x14ac:dyDescent="0.25">
      <c r="A450" s="84">
        <v>5269</v>
      </c>
      <c r="B450" s="57" t="s">
        <v>1064</v>
      </c>
    </row>
    <row r="451" spans="1:2" ht="15" customHeight="1" x14ac:dyDescent="0.25">
      <c r="A451" s="84">
        <v>5271</v>
      </c>
      <c r="B451" s="57" t="s">
        <v>1065</v>
      </c>
    </row>
    <row r="452" spans="1:2" ht="15" customHeight="1" x14ac:dyDescent="0.25">
      <c r="A452" s="84">
        <v>5272</v>
      </c>
      <c r="B452" s="57" t="s">
        <v>1066</v>
      </c>
    </row>
    <row r="453" spans="1:2" ht="15" customHeight="1" x14ac:dyDescent="0.25">
      <c r="A453" s="84">
        <v>5273</v>
      </c>
      <c r="B453" s="57" t="s">
        <v>155</v>
      </c>
    </row>
    <row r="454" spans="1:2" ht="15" customHeight="1" x14ac:dyDescent="0.25">
      <c r="A454" s="84">
        <v>5274</v>
      </c>
      <c r="B454" s="57" t="s">
        <v>1067</v>
      </c>
    </row>
    <row r="455" spans="1:2" ht="15" customHeight="1" x14ac:dyDescent="0.25">
      <c r="A455" s="84">
        <v>5279</v>
      </c>
      <c r="B455" s="57" t="s">
        <v>57</v>
      </c>
    </row>
    <row r="456" spans="1:2" ht="15" customHeight="1" x14ac:dyDescent="0.25">
      <c r="A456" s="84">
        <v>5281</v>
      </c>
      <c r="B456" s="53" t="s">
        <v>1068</v>
      </c>
    </row>
    <row r="457" spans="1:2" ht="15" customHeight="1" x14ac:dyDescent="0.25">
      <c r="A457" s="84">
        <v>5289</v>
      </c>
      <c r="B457" s="57" t="s">
        <v>1069</v>
      </c>
    </row>
    <row r="458" spans="1:2" ht="15" customHeight="1" x14ac:dyDescent="0.25">
      <c r="A458" s="84">
        <v>5291</v>
      </c>
      <c r="B458" s="57" t="s">
        <v>1070</v>
      </c>
    </row>
    <row r="459" spans="1:2" ht="15" customHeight="1" x14ac:dyDescent="0.25">
      <c r="A459" s="84">
        <v>5292</v>
      </c>
      <c r="B459" s="57" t="s">
        <v>1071</v>
      </c>
    </row>
    <row r="460" spans="1:2" ht="15" customHeight="1" x14ac:dyDescent="0.25">
      <c r="A460" s="84">
        <v>5299</v>
      </c>
      <c r="B460" s="57" t="s">
        <v>1072</v>
      </c>
    </row>
    <row r="461" spans="1:2" ht="15" customHeight="1" x14ac:dyDescent="0.25">
      <c r="A461" s="84">
        <v>5311</v>
      </c>
      <c r="B461" s="57" t="s">
        <v>156</v>
      </c>
    </row>
    <row r="462" spans="1:2" ht="15" customHeight="1" x14ac:dyDescent="0.25">
      <c r="A462" s="84">
        <v>5312</v>
      </c>
      <c r="B462" s="57" t="s">
        <v>1073</v>
      </c>
    </row>
    <row r="463" spans="1:2" ht="15" customHeight="1" x14ac:dyDescent="0.25">
      <c r="A463" s="84">
        <v>5316</v>
      </c>
      <c r="B463" s="57" t="s">
        <v>1074</v>
      </c>
    </row>
    <row r="464" spans="1:2" ht="15" customHeight="1" x14ac:dyDescent="0.25">
      <c r="A464" s="84">
        <v>5317</v>
      </c>
      <c r="B464" s="57" t="s">
        <v>1075</v>
      </c>
    </row>
    <row r="465" spans="1:2" ht="15" customHeight="1" x14ac:dyDescent="0.25">
      <c r="A465" s="84">
        <v>5319</v>
      </c>
      <c r="B465" s="57" t="s">
        <v>1076</v>
      </c>
    </row>
    <row r="466" spans="1:2" ht="15" customHeight="1" x14ac:dyDescent="0.25">
      <c r="A466" s="84">
        <v>5380</v>
      </c>
      <c r="B466" s="57" t="s">
        <v>1077</v>
      </c>
    </row>
    <row r="467" spans="1:2" ht="15" customHeight="1" x14ac:dyDescent="0.25">
      <c r="A467" s="84">
        <v>5391</v>
      </c>
      <c r="B467" s="57" t="s">
        <v>1078</v>
      </c>
    </row>
    <row r="468" spans="1:2" ht="15" customHeight="1" x14ac:dyDescent="0.25">
      <c r="A468" s="84">
        <v>5399</v>
      </c>
      <c r="B468" s="57" t="s">
        <v>1079</v>
      </c>
    </row>
    <row r="469" spans="1:2" ht="15" customHeight="1" x14ac:dyDescent="0.25">
      <c r="A469" s="84">
        <v>5410</v>
      </c>
      <c r="B469" s="57" t="s">
        <v>1080</v>
      </c>
    </row>
    <row r="470" spans="1:2" ht="15" customHeight="1" x14ac:dyDescent="0.25">
      <c r="A470" s="84">
        <v>5420</v>
      </c>
      <c r="B470" s="57" t="s">
        <v>1081</v>
      </c>
    </row>
    <row r="471" spans="1:2" ht="15" customHeight="1" x14ac:dyDescent="0.25">
      <c r="A471" s="84">
        <v>5430</v>
      </c>
      <c r="B471" s="57" t="s">
        <v>1082</v>
      </c>
    </row>
    <row r="472" spans="1:2" ht="15" customHeight="1" x14ac:dyDescent="0.25">
      <c r="A472" s="84">
        <v>5441</v>
      </c>
      <c r="B472" s="57" t="s">
        <v>1083</v>
      </c>
    </row>
    <row r="473" spans="1:2" ht="15" customHeight="1" x14ac:dyDescent="0.25">
      <c r="A473" s="84">
        <v>5442</v>
      </c>
      <c r="B473" s="57" t="s">
        <v>1084</v>
      </c>
    </row>
    <row r="474" spans="1:2" ht="15" customHeight="1" x14ac:dyDescent="0.25">
      <c r="A474" s="84">
        <v>5449</v>
      </c>
      <c r="B474" s="57" t="s">
        <v>1085</v>
      </c>
    </row>
    <row r="475" spans="1:2" ht="15" customHeight="1" x14ac:dyDescent="0.25">
      <c r="A475" s="84">
        <v>5450</v>
      </c>
      <c r="B475" s="57" t="s">
        <v>1086</v>
      </c>
    </row>
    <row r="476" spans="1:2" ht="15" customHeight="1" x14ac:dyDescent="0.25">
      <c r="A476" s="84">
        <v>5461</v>
      </c>
      <c r="B476" s="57" t="s">
        <v>1087</v>
      </c>
    </row>
    <row r="477" spans="1:2" ht="15" customHeight="1" x14ac:dyDescent="0.25">
      <c r="A477" s="84">
        <v>5462</v>
      </c>
      <c r="B477" s="57" t="s">
        <v>1088</v>
      </c>
    </row>
    <row r="478" spans="1:2" ht="15" customHeight="1" x14ac:dyDescent="0.25">
      <c r="A478" s="84">
        <v>5469</v>
      </c>
      <c r="B478" s="57" t="s">
        <v>1089</v>
      </c>
    </row>
    <row r="479" spans="1:2" ht="15" customHeight="1" x14ac:dyDescent="0.25">
      <c r="A479" s="84">
        <v>5470</v>
      </c>
      <c r="B479" s="57" t="s">
        <v>1090</v>
      </c>
    </row>
    <row r="480" spans="1:2" ht="15" customHeight="1" x14ac:dyDescent="0.25">
      <c r="A480" s="84">
        <v>5471</v>
      </c>
      <c r="B480" s="57" t="s">
        <v>1091</v>
      </c>
    </row>
    <row r="481" spans="1:2" ht="15" customHeight="1" x14ac:dyDescent="0.25">
      <c r="A481" s="84">
        <v>5480</v>
      </c>
      <c r="B481" s="57" t="s">
        <v>1092</v>
      </c>
    </row>
    <row r="482" spans="1:2" ht="15" customHeight="1" x14ac:dyDescent="0.25">
      <c r="A482" s="84">
        <v>5491</v>
      </c>
      <c r="B482" s="57" t="s">
        <v>1093</v>
      </c>
    </row>
    <row r="483" spans="1:2" ht="15" customHeight="1" x14ac:dyDescent="0.25">
      <c r="A483" s="84">
        <v>5499</v>
      </c>
      <c r="B483" s="57" t="s">
        <v>1094</v>
      </c>
    </row>
    <row r="484" spans="1:2" ht="15" customHeight="1" x14ac:dyDescent="0.25">
      <c r="A484" s="84">
        <v>5511</v>
      </c>
      <c r="B484" s="57" t="s">
        <v>59</v>
      </c>
    </row>
    <row r="485" spans="1:2" ht="15" customHeight="1" x14ac:dyDescent="0.25">
      <c r="A485" s="84">
        <v>5512</v>
      </c>
      <c r="B485" s="57" t="s">
        <v>157</v>
      </c>
    </row>
    <row r="486" spans="1:2" ht="15" customHeight="1" x14ac:dyDescent="0.25">
      <c r="A486" s="84">
        <v>5517</v>
      </c>
      <c r="B486" s="57" t="s">
        <v>1095</v>
      </c>
    </row>
    <row r="487" spans="1:2" ht="15" customHeight="1" x14ac:dyDescent="0.25">
      <c r="A487" s="84">
        <v>5519</v>
      </c>
      <c r="B487" s="57" t="s">
        <v>158</v>
      </c>
    </row>
    <row r="488" spans="1:2" ht="15" customHeight="1" x14ac:dyDescent="0.25">
      <c r="A488" s="84">
        <v>5521</v>
      </c>
      <c r="B488" s="57" t="s">
        <v>1096</v>
      </c>
    </row>
    <row r="489" spans="1:2" ht="15" customHeight="1" x14ac:dyDescent="0.25">
      <c r="A489" s="84">
        <v>5522</v>
      </c>
      <c r="B489" s="57" t="s">
        <v>1097</v>
      </c>
    </row>
    <row r="490" spans="1:2" ht="15" customHeight="1" x14ac:dyDescent="0.25">
      <c r="A490" s="84">
        <v>5529</v>
      </c>
      <c r="B490" s="57" t="s">
        <v>1098</v>
      </c>
    </row>
    <row r="491" spans="1:2" ht="15" customHeight="1" x14ac:dyDescent="0.25">
      <c r="A491" s="84">
        <v>5561</v>
      </c>
      <c r="B491" s="57" t="s">
        <v>1099</v>
      </c>
    </row>
    <row r="492" spans="1:2" ht="15" customHeight="1" x14ac:dyDescent="0.25">
      <c r="A492" s="84">
        <v>5562</v>
      </c>
      <c r="B492" s="57" t="s">
        <v>1100</v>
      </c>
    </row>
    <row r="493" spans="1:2" ht="15" customHeight="1" x14ac:dyDescent="0.25">
      <c r="A493" s="84">
        <v>5563</v>
      </c>
      <c r="B493" s="57" t="s">
        <v>1101</v>
      </c>
    </row>
    <row r="494" spans="1:2" ht="15" customHeight="1" x14ac:dyDescent="0.25">
      <c r="A494" s="84">
        <v>5580</v>
      </c>
      <c r="B494" s="57" t="s">
        <v>1102</v>
      </c>
    </row>
    <row r="495" spans="1:2" ht="15" customHeight="1" x14ac:dyDescent="0.25">
      <c r="A495" s="84">
        <v>5591</v>
      </c>
      <c r="B495" s="57" t="s">
        <v>1103</v>
      </c>
    </row>
    <row r="496" spans="1:2" ht="15" customHeight="1" x14ac:dyDescent="0.25">
      <c r="A496" s="84">
        <v>5592</v>
      </c>
      <c r="B496" s="57" t="s">
        <v>1071</v>
      </c>
    </row>
    <row r="497" spans="1:2" ht="15" customHeight="1" x14ac:dyDescent="0.25">
      <c r="A497" s="84">
        <v>5599</v>
      </c>
      <c r="B497" s="57" t="s">
        <v>1104</v>
      </c>
    </row>
    <row r="498" spans="1:2" ht="15" customHeight="1" x14ac:dyDescent="0.25">
      <c r="A498" s="84">
        <v>6111</v>
      </c>
      <c r="B498" s="57" t="s">
        <v>1105</v>
      </c>
    </row>
    <row r="499" spans="1:2" ht="15" customHeight="1" x14ac:dyDescent="0.25">
      <c r="A499" s="84">
        <v>6112</v>
      </c>
      <c r="B499" s="57" t="s">
        <v>1106</v>
      </c>
    </row>
    <row r="500" spans="1:2" ht="15" customHeight="1" x14ac:dyDescent="0.25">
      <c r="A500" s="84">
        <v>6113</v>
      </c>
      <c r="B500" s="57" t="s">
        <v>60</v>
      </c>
    </row>
    <row r="501" spans="1:2" ht="15" customHeight="1" x14ac:dyDescent="0.25">
      <c r="A501" s="84">
        <v>6114</v>
      </c>
      <c r="B501" s="57" t="s">
        <v>1107</v>
      </c>
    </row>
    <row r="502" spans="1:2" ht="15" customHeight="1" x14ac:dyDescent="0.25">
      <c r="A502" s="84">
        <v>6115</v>
      </c>
      <c r="B502" s="57" t="s">
        <v>1108</v>
      </c>
    </row>
    <row r="503" spans="1:2" ht="15" customHeight="1" x14ac:dyDescent="0.25">
      <c r="A503" s="84">
        <v>6116</v>
      </c>
      <c r="B503" s="57" t="s">
        <v>1109</v>
      </c>
    </row>
    <row r="504" spans="1:2" ht="15" customHeight="1" x14ac:dyDescent="0.25">
      <c r="A504" s="84">
        <v>6117</v>
      </c>
      <c r="B504" s="57" t="s">
        <v>1110</v>
      </c>
    </row>
    <row r="505" spans="1:2" ht="15" customHeight="1" x14ac:dyDescent="0.25">
      <c r="A505" s="84">
        <v>6118</v>
      </c>
      <c r="B505" s="57" t="s">
        <v>1111</v>
      </c>
    </row>
    <row r="506" spans="1:2" ht="15" customHeight="1" x14ac:dyDescent="0.25">
      <c r="A506" s="84">
        <v>6119</v>
      </c>
      <c r="B506" s="57" t="s">
        <v>1112</v>
      </c>
    </row>
    <row r="507" spans="1:2" ht="15" customHeight="1" x14ac:dyDescent="0.25">
      <c r="A507" s="84">
        <v>6120</v>
      </c>
      <c r="B507" s="57" t="s">
        <v>1113</v>
      </c>
    </row>
    <row r="508" spans="1:2" ht="15" customHeight="1" x14ac:dyDescent="0.25">
      <c r="A508" s="84">
        <v>6130</v>
      </c>
      <c r="B508" s="57" t="s">
        <v>1114</v>
      </c>
    </row>
    <row r="509" spans="1:2" ht="15" customHeight="1" x14ac:dyDescent="0.25">
      <c r="A509" s="84">
        <v>6141</v>
      </c>
      <c r="B509" s="53" t="s">
        <v>1115</v>
      </c>
    </row>
    <row r="510" spans="1:2" ht="15" customHeight="1" x14ac:dyDescent="0.25">
      <c r="A510" s="84">
        <v>6142</v>
      </c>
      <c r="B510" s="53" t="s">
        <v>1116</v>
      </c>
    </row>
    <row r="511" spans="1:2" ht="15" customHeight="1" x14ac:dyDescent="0.25">
      <c r="A511" s="84">
        <v>6143</v>
      </c>
      <c r="B511" s="53" t="s">
        <v>1117</v>
      </c>
    </row>
    <row r="512" spans="1:2" ht="15" customHeight="1" x14ac:dyDescent="0.25">
      <c r="A512" s="84">
        <v>6145</v>
      </c>
      <c r="B512" s="57" t="s">
        <v>1118</v>
      </c>
    </row>
    <row r="513" spans="1:2" ht="15" customHeight="1" x14ac:dyDescent="0.25">
      <c r="A513" s="84">
        <v>6146</v>
      </c>
      <c r="B513" s="57" t="s">
        <v>1119</v>
      </c>
    </row>
    <row r="514" spans="1:2" ht="15" customHeight="1" x14ac:dyDescent="0.25">
      <c r="A514" s="84">
        <v>6148</v>
      </c>
      <c r="B514" s="57" t="s">
        <v>1120</v>
      </c>
    </row>
    <row r="515" spans="1:2" ht="15" customHeight="1" x14ac:dyDescent="0.25">
      <c r="A515" s="84">
        <v>6149</v>
      </c>
      <c r="B515" s="57" t="s">
        <v>1121</v>
      </c>
    </row>
    <row r="516" spans="1:2" ht="15" customHeight="1" x14ac:dyDescent="0.25">
      <c r="A516" s="84">
        <v>6151</v>
      </c>
      <c r="B516" s="57" t="s">
        <v>1122</v>
      </c>
    </row>
    <row r="517" spans="1:2" ht="15" customHeight="1" x14ac:dyDescent="0.25">
      <c r="A517" s="84">
        <v>6152</v>
      </c>
      <c r="B517" s="57" t="s">
        <v>1123</v>
      </c>
    </row>
    <row r="518" spans="1:2" ht="15" customHeight="1" x14ac:dyDescent="0.25">
      <c r="A518" s="84">
        <v>6153</v>
      </c>
      <c r="B518" s="57" t="s">
        <v>1124</v>
      </c>
    </row>
    <row r="519" spans="1:2" ht="15" customHeight="1" x14ac:dyDescent="0.25">
      <c r="A519" s="84">
        <v>6159</v>
      </c>
      <c r="B519" s="57" t="s">
        <v>1125</v>
      </c>
    </row>
    <row r="520" spans="1:2" ht="15" customHeight="1" x14ac:dyDescent="0.25">
      <c r="A520" s="84">
        <v>6171</v>
      </c>
      <c r="B520" s="57" t="s">
        <v>1126</v>
      </c>
    </row>
    <row r="521" spans="1:2" ht="15" customHeight="1" x14ac:dyDescent="0.25">
      <c r="A521" s="84">
        <v>6172</v>
      </c>
      <c r="B521" s="57" t="s">
        <v>63</v>
      </c>
    </row>
    <row r="522" spans="1:2" ht="15" customHeight="1" x14ac:dyDescent="0.25">
      <c r="A522" s="84">
        <v>6173</v>
      </c>
      <c r="B522" s="57" t="s">
        <v>1127</v>
      </c>
    </row>
    <row r="523" spans="1:2" ht="15" customHeight="1" x14ac:dyDescent="0.25">
      <c r="A523" s="87">
        <v>6174</v>
      </c>
      <c r="B523" s="55" t="s">
        <v>1128</v>
      </c>
    </row>
    <row r="524" spans="1:2" ht="15" customHeight="1" x14ac:dyDescent="0.25">
      <c r="A524" s="84">
        <v>6180</v>
      </c>
      <c r="B524" s="57" t="s">
        <v>1129</v>
      </c>
    </row>
    <row r="525" spans="1:2" ht="15" customHeight="1" x14ac:dyDescent="0.25">
      <c r="A525" s="84">
        <v>6190</v>
      </c>
      <c r="B525" s="57" t="s">
        <v>1130</v>
      </c>
    </row>
    <row r="526" spans="1:2" ht="15" customHeight="1" x14ac:dyDescent="0.25">
      <c r="A526" s="84">
        <v>6211</v>
      </c>
      <c r="B526" s="57" t="s">
        <v>1131</v>
      </c>
    </row>
    <row r="527" spans="1:2" ht="15" customHeight="1" x14ac:dyDescent="0.25">
      <c r="A527" s="84">
        <v>6219</v>
      </c>
      <c r="B527" s="57" t="s">
        <v>1132</v>
      </c>
    </row>
    <row r="528" spans="1:2" ht="15" customHeight="1" x14ac:dyDescent="0.25">
      <c r="A528" s="84">
        <v>6221</v>
      </c>
      <c r="B528" s="57" t="s">
        <v>178</v>
      </c>
    </row>
    <row r="529" spans="1:2" ht="15" customHeight="1" x14ac:dyDescent="0.25">
      <c r="A529" s="84">
        <v>6222</v>
      </c>
      <c r="B529" s="57" t="s">
        <v>1133</v>
      </c>
    </row>
    <row r="530" spans="1:2" ht="15" customHeight="1" x14ac:dyDescent="0.25">
      <c r="A530" s="84">
        <v>6223</v>
      </c>
      <c r="B530" s="53" t="s">
        <v>179</v>
      </c>
    </row>
    <row r="531" spans="1:2" ht="15" customHeight="1" x14ac:dyDescent="0.25">
      <c r="A531" s="84">
        <v>6224</v>
      </c>
      <c r="B531" s="57" t="s">
        <v>1134</v>
      </c>
    </row>
    <row r="532" spans="1:2" ht="15" customHeight="1" x14ac:dyDescent="0.25">
      <c r="A532" s="84">
        <v>6229</v>
      </c>
      <c r="B532" s="57" t="s">
        <v>180</v>
      </c>
    </row>
    <row r="533" spans="1:2" ht="15" customHeight="1" x14ac:dyDescent="0.25">
      <c r="A533" s="84">
        <v>6310</v>
      </c>
      <c r="B533" s="57" t="s">
        <v>65</v>
      </c>
    </row>
    <row r="534" spans="1:2" ht="15" customHeight="1" x14ac:dyDescent="0.25">
      <c r="A534" s="84">
        <v>6320</v>
      </c>
      <c r="B534" s="57" t="s">
        <v>67</v>
      </c>
    </row>
    <row r="535" spans="1:2" ht="15" customHeight="1" x14ac:dyDescent="0.25">
      <c r="A535" s="84">
        <v>6330</v>
      </c>
      <c r="B535" s="57" t="s">
        <v>1135</v>
      </c>
    </row>
    <row r="536" spans="1:2" ht="15" customHeight="1" x14ac:dyDescent="0.25">
      <c r="A536" s="84">
        <v>6391</v>
      </c>
      <c r="B536" s="57" t="s">
        <v>1136</v>
      </c>
    </row>
    <row r="537" spans="1:2" ht="15" customHeight="1" x14ac:dyDescent="0.25">
      <c r="A537" s="84">
        <v>6399</v>
      </c>
      <c r="B537" s="57" t="s">
        <v>181</v>
      </c>
    </row>
    <row r="538" spans="1:2" ht="15" customHeight="1" x14ac:dyDescent="0.25">
      <c r="A538" s="84">
        <v>6401</v>
      </c>
      <c r="B538" s="57" t="s">
        <v>1137</v>
      </c>
    </row>
    <row r="539" spans="1:2" ht="15" customHeight="1" x14ac:dyDescent="0.25">
      <c r="A539" s="84">
        <v>6402</v>
      </c>
      <c r="B539" s="57" t="s">
        <v>69</v>
      </c>
    </row>
    <row r="540" spans="1:2" ht="15" customHeight="1" x14ac:dyDescent="0.25">
      <c r="A540" s="84">
        <v>6409</v>
      </c>
      <c r="B540" s="57" t="s">
        <v>70</v>
      </c>
    </row>
  </sheetData>
  <mergeCells count="3">
    <mergeCell ref="A1:B1"/>
    <mergeCell ref="A3:B3"/>
    <mergeCell ref="A12:B12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92E7-6EDC-404E-B029-F2290419B837}">
  <sheetPr>
    <pageSetUpPr fitToPage="1"/>
  </sheetPr>
  <dimension ref="A1:B557"/>
  <sheetViews>
    <sheetView showGridLines="0" topLeftCell="A507" zoomScaleNormal="100" zoomScaleSheetLayoutView="100" workbookViewId="0">
      <selection activeCell="A14" sqref="A1:A1048576"/>
    </sheetView>
  </sheetViews>
  <sheetFormatPr defaultColWidth="9.140625" defaultRowHeight="15" customHeight="1" x14ac:dyDescent="0.25"/>
  <cols>
    <col min="1" max="1" width="5.85546875" style="46" customWidth="1"/>
    <col min="2" max="2" width="100.42578125" style="46" customWidth="1"/>
    <col min="3" max="3" width="11.140625" style="46" customWidth="1"/>
    <col min="4" max="16384" width="9.140625" style="46"/>
  </cols>
  <sheetData>
    <row r="1" spans="1:2" ht="15" customHeight="1" x14ac:dyDescent="0.25">
      <c r="A1" s="45" t="s">
        <v>204</v>
      </c>
    </row>
    <row r="2" spans="1:2" ht="9" customHeight="1" x14ac:dyDescent="0.25">
      <c r="A2" s="45"/>
    </row>
    <row r="3" spans="1:2" ht="15" customHeight="1" x14ac:dyDescent="0.25">
      <c r="A3" s="112" t="s">
        <v>205</v>
      </c>
      <c r="B3" s="112"/>
    </row>
    <row r="4" spans="1:2" ht="9" customHeight="1" x14ac:dyDescent="0.25">
      <c r="A4" s="47"/>
      <c r="B4" s="47"/>
    </row>
    <row r="5" spans="1:2" ht="15" customHeight="1" x14ac:dyDescent="0.25">
      <c r="A5" s="45" t="s">
        <v>206</v>
      </c>
      <c r="B5" s="47" t="s">
        <v>17</v>
      </c>
    </row>
    <row r="6" spans="1:2" ht="15" customHeight="1" x14ac:dyDescent="0.25">
      <c r="A6" s="45" t="s">
        <v>207</v>
      </c>
      <c r="B6" s="47" t="s">
        <v>72</v>
      </c>
    </row>
    <row r="7" spans="1:2" ht="15" customHeight="1" x14ac:dyDescent="0.25">
      <c r="A7" s="45" t="s">
        <v>208</v>
      </c>
      <c r="B7" s="47" t="s">
        <v>209</v>
      </c>
    </row>
    <row r="8" spans="1:2" ht="15" customHeight="1" x14ac:dyDescent="0.25">
      <c r="A8" s="45" t="s">
        <v>210</v>
      </c>
      <c r="B8" s="47" t="s">
        <v>211</v>
      </c>
    </row>
    <row r="9" spans="1:2" ht="15" customHeight="1" x14ac:dyDescent="0.25">
      <c r="A9" s="45" t="s">
        <v>212</v>
      </c>
      <c r="B9" s="47" t="s">
        <v>87</v>
      </c>
    </row>
    <row r="10" spans="1:2" ht="15" customHeight="1" x14ac:dyDescent="0.25">
      <c r="A10" s="45" t="s">
        <v>213</v>
      </c>
      <c r="B10" s="47" t="s">
        <v>190</v>
      </c>
    </row>
    <row r="11" spans="1:2" ht="15" customHeight="1" x14ac:dyDescent="0.25">
      <c r="A11" s="45" t="s">
        <v>214</v>
      </c>
      <c r="B11" s="47" t="s">
        <v>215</v>
      </c>
    </row>
    <row r="12" spans="1:2" ht="8.25" customHeight="1" x14ac:dyDescent="0.25">
      <c r="A12" s="47"/>
      <c r="B12" s="47"/>
    </row>
    <row r="13" spans="1:2" ht="15" customHeight="1" x14ac:dyDescent="0.25">
      <c r="A13" s="112" t="s">
        <v>216</v>
      </c>
      <c r="B13" s="111"/>
    </row>
    <row r="14" spans="1:2" ht="8.25" customHeight="1" x14ac:dyDescent="0.25"/>
    <row r="15" spans="1:2" ht="15" customHeight="1" x14ac:dyDescent="0.25">
      <c r="A15" s="48">
        <v>1111</v>
      </c>
      <c r="B15" s="49" t="s">
        <v>217</v>
      </c>
    </row>
    <row r="16" spans="1:2" ht="15" customHeight="1" x14ac:dyDescent="0.25">
      <c r="A16" s="48">
        <v>1112</v>
      </c>
      <c r="B16" s="49" t="s">
        <v>218</v>
      </c>
    </row>
    <row r="17" spans="1:2" ht="15" customHeight="1" x14ac:dyDescent="0.25">
      <c r="A17" s="48">
        <v>1113</v>
      </c>
      <c r="B17" s="49" t="s">
        <v>219</v>
      </c>
    </row>
    <row r="18" spans="1:2" ht="15" customHeight="1" x14ac:dyDescent="0.25">
      <c r="A18" s="50">
        <v>1119</v>
      </c>
      <c r="B18" s="51" t="s">
        <v>220</v>
      </c>
    </row>
    <row r="19" spans="1:2" ht="15" customHeight="1" x14ac:dyDescent="0.25">
      <c r="A19" s="48">
        <v>1121</v>
      </c>
      <c r="B19" s="49" t="s">
        <v>13</v>
      </c>
    </row>
    <row r="20" spans="1:2" ht="27.75" customHeight="1" x14ac:dyDescent="0.25">
      <c r="A20" s="48">
        <v>1122</v>
      </c>
      <c r="B20" s="49" t="s">
        <v>221</v>
      </c>
    </row>
    <row r="21" spans="1:2" ht="27.75" customHeight="1" x14ac:dyDescent="0.25">
      <c r="A21" s="48">
        <v>1123</v>
      </c>
      <c r="B21" s="49" t="s">
        <v>222</v>
      </c>
    </row>
    <row r="22" spans="1:2" ht="15" customHeight="1" x14ac:dyDescent="0.25">
      <c r="A22" s="50">
        <v>1129</v>
      </c>
      <c r="B22" s="51" t="s">
        <v>223</v>
      </c>
    </row>
    <row r="23" spans="1:2" ht="15" customHeight="1" x14ac:dyDescent="0.25">
      <c r="A23" s="48">
        <v>1211</v>
      </c>
      <c r="B23" s="49" t="s">
        <v>14</v>
      </c>
    </row>
    <row r="24" spans="1:2" ht="15" customHeight="1" x14ac:dyDescent="0.25">
      <c r="A24" s="50">
        <v>1219</v>
      </c>
      <c r="B24" s="51" t="s">
        <v>224</v>
      </c>
    </row>
    <row r="25" spans="1:2" ht="15" customHeight="1" x14ac:dyDescent="0.25">
      <c r="A25" s="48">
        <v>1221</v>
      </c>
      <c r="B25" s="49" t="s">
        <v>225</v>
      </c>
    </row>
    <row r="26" spans="1:2" ht="15" customHeight="1" x14ac:dyDescent="0.25">
      <c r="A26" s="48">
        <v>1222</v>
      </c>
      <c r="B26" s="49" t="s">
        <v>226</v>
      </c>
    </row>
    <row r="27" spans="1:2" ht="15" customHeight="1" x14ac:dyDescent="0.25">
      <c r="A27" s="48">
        <v>1223</v>
      </c>
      <c r="B27" s="49" t="s">
        <v>227</v>
      </c>
    </row>
    <row r="28" spans="1:2" ht="15" customHeight="1" x14ac:dyDescent="0.25">
      <c r="A28" s="48">
        <v>1224</v>
      </c>
      <c r="B28" s="49" t="s">
        <v>228</v>
      </c>
    </row>
    <row r="29" spans="1:2" ht="15" customHeight="1" x14ac:dyDescent="0.25">
      <c r="A29" s="48">
        <v>1225</v>
      </c>
      <c r="B29" s="49" t="s">
        <v>229</v>
      </c>
    </row>
    <row r="30" spans="1:2" ht="15" customHeight="1" x14ac:dyDescent="0.25">
      <c r="A30" s="48">
        <v>1226</v>
      </c>
      <c r="B30" s="49" t="s">
        <v>230</v>
      </c>
    </row>
    <row r="31" spans="1:2" ht="15" customHeight="1" x14ac:dyDescent="0.25">
      <c r="A31" s="48">
        <v>1227</v>
      </c>
      <c r="B31" s="49" t="s">
        <v>231</v>
      </c>
    </row>
    <row r="32" spans="1:2" ht="15" customHeight="1" x14ac:dyDescent="0.25">
      <c r="A32" s="48">
        <v>1228</v>
      </c>
      <c r="B32" s="49" t="s">
        <v>232</v>
      </c>
    </row>
    <row r="33" spans="1:2" ht="15" customHeight="1" x14ac:dyDescent="0.25">
      <c r="A33" s="48">
        <v>1229</v>
      </c>
      <c r="B33" s="49" t="s">
        <v>233</v>
      </c>
    </row>
    <row r="34" spans="1:2" ht="15" customHeight="1" x14ac:dyDescent="0.25">
      <c r="A34" s="48">
        <v>1231</v>
      </c>
      <c r="B34" s="49" t="s">
        <v>234</v>
      </c>
    </row>
    <row r="35" spans="1:2" ht="15" customHeight="1" x14ac:dyDescent="0.25">
      <c r="A35" s="48">
        <v>1232</v>
      </c>
      <c r="B35" s="49" t="s">
        <v>235</v>
      </c>
    </row>
    <row r="36" spans="1:2" ht="15" customHeight="1" x14ac:dyDescent="0.25">
      <c r="A36" s="48">
        <v>1233</v>
      </c>
      <c r="B36" s="49" t="s">
        <v>236</v>
      </c>
    </row>
    <row r="37" spans="1:2" ht="15" customHeight="1" x14ac:dyDescent="0.25">
      <c r="A37" s="48">
        <v>1234</v>
      </c>
      <c r="B37" s="49" t="s">
        <v>237</v>
      </c>
    </row>
    <row r="38" spans="1:2" ht="15" customHeight="1" x14ac:dyDescent="0.25">
      <c r="A38" s="50">
        <v>1235</v>
      </c>
      <c r="B38" s="51" t="s">
        <v>238</v>
      </c>
    </row>
    <row r="39" spans="1:2" ht="15" customHeight="1" x14ac:dyDescent="0.25">
      <c r="A39" s="48">
        <v>1321</v>
      </c>
      <c r="B39" s="49" t="s">
        <v>239</v>
      </c>
    </row>
    <row r="40" spans="1:2" ht="15" customHeight="1" x14ac:dyDescent="0.25">
      <c r="A40" s="48">
        <v>1322</v>
      </c>
      <c r="B40" s="49" t="s">
        <v>240</v>
      </c>
    </row>
    <row r="41" spans="1:2" ht="15" customHeight="1" x14ac:dyDescent="0.25">
      <c r="A41" s="52">
        <v>1323</v>
      </c>
      <c r="B41" s="49" t="s">
        <v>241</v>
      </c>
    </row>
    <row r="42" spans="1:2" ht="15" customHeight="1" x14ac:dyDescent="0.25">
      <c r="A42" s="48">
        <v>1331</v>
      </c>
      <c r="B42" s="49" t="s">
        <v>242</v>
      </c>
    </row>
    <row r="43" spans="1:2" ht="15" customHeight="1" x14ac:dyDescent="0.25">
      <c r="A43" s="48">
        <v>1332</v>
      </c>
      <c r="B43" s="49" t="s">
        <v>15</v>
      </c>
    </row>
    <row r="44" spans="1:2" ht="15" customHeight="1" x14ac:dyDescent="0.25">
      <c r="A44" s="48">
        <v>1333</v>
      </c>
      <c r="B44" s="49" t="s">
        <v>243</v>
      </c>
    </row>
    <row r="45" spans="1:2" ht="27.75" customHeight="1" x14ac:dyDescent="0.25">
      <c r="A45" s="48">
        <v>1334</v>
      </c>
      <c r="B45" s="49" t="s">
        <v>244</v>
      </c>
    </row>
    <row r="46" spans="1:2" ht="15" customHeight="1" x14ac:dyDescent="0.25">
      <c r="A46" s="48">
        <v>1335</v>
      </c>
      <c r="B46" s="49" t="s">
        <v>245</v>
      </c>
    </row>
    <row r="47" spans="1:2" ht="15" customHeight="1" x14ac:dyDescent="0.25">
      <c r="A47" s="48">
        <v>1336</v>
      </c>
      <c r="B47" s="49" t="s">
        <v>246</v>
      </c>
    </row>
    <row r="48" spans="1:2" ht="15" customHeight="1" x14ac:dyDescent="0.25">
      <c r="A48" s="48">
        <v>1337</v>
      </c>
      <c r="B48" s="49" t="s">
        <v>247</v>
      </c>
    </row>
    <row r="49" spans="1:2" ht="15" customHeight="1" x14ac:dyDescent="0.25">
      <c r="A49" s="48">
        <v>1338</v>
      </c>
      <c r="B49" s="49" t="s">
        <v>248</v>
      </c>
    </row>
    <row r="50" spans="1:2" ht="27.75" customHeight="1" x14ac:dyDescent="0.25">
      <c r="A50" s="48">
        <v>1339</v>
      </c>
      <c r="B50" s="53" t="s">
        <v>249</v>
      </c>
    </row>
    <row r="51" spans="1:2" ht="15" customHeight="1" x14ac:dyDescent="0.25">
      <c r="A51" s="50">
        <v>1340</v>
      </c>
      <c r="B51" s="71" t="s">
        <v>250</v>
      </c>
    </row>
    <row r="52" spans="1:2" ht="15" customHeight="1" x14ac:dyDescent="0.25">
      <c r="A52" s="48">
        <v>1341</v>
      </c>
      <c r="B52" s="49" t="s">
        <v>251</v>
      </c>
    </row>
    <row r="53" spans="1:2" ht="15" customHeight="1" x14ac:dyDescent="0.25">
      <c r="A53" s="48">
        <v>1342</v>
      </c>
      <c r="B53" s="53" t="s">
        <v>252</v>
      </c>
    </row>
    <row r="54" spans="1:2" ht="15" customHeight="1" x14ac:dyDescent="0.25">
      <c r="A54" s="48">
        <v>1343</v>
      </c>
      <c r="B54" s="49" t="s">
        <v>253</v>
      </c>
    </row>
    <row r="55" spans="1:2" ht="15" customHeight="1" x14ac:dyDescent="0.25">
      <c r="A55" s="48">
        <v>1344</v>
      </c>
      <c r="B55" s="53" t="s">
        <v>254</v>
      </c>
    </row>
    <row r="56" spans="1:2" ht="27.75" customHeight="1" x14ac:dyDescent="0.25">
      <c r="A56" s="52">
        <v>1345</v>
      </c>
      <c r="B56" s="53" t="s">
        <v>255</v>
      </c>
    </row>
    <row r="57" spans="1:2" ht="15" customHeight="1" x14ac:dyDescent="0.25">
      <c r="A57" s="48">
        <v>1346</v>
      </c>
      <c r="B57" s="53" t="s">
        <v>256</v>
      </c>
    </row>
    <row r="58" spans="1:2" ht="15" customHeight="1" x14ac:dyDescent="0.25">
      <c r="A58" s="48">
        <v>1348</v>
      </c>
      <c r="B58" s="53" t="s">
        <v>257</v>
      </c>
    </row>
    <row r="59" spans="1:2" ht="15" customHeight="1" x14ac:dyDescent="0.25">
      <c r="A59" s="48">
        <v>1349</v>
      </c>
      <c r="B59" s="49" t="s">
        <v>258</v>
      </c>
    </row>
    <row r="60" spans="1:2" ht="15" customHeight="1" x14ac:dyDescent="0.25">
      <c r="A60" s="48">
        <v>1353</v>
      </c>
      <c r="B60" s="53" t="s">
        <v>259</v>
      </c>
    </row>
    <row r="61" spans="1:2" ht="15" customHeight="1" x14ac:dyDescent="0.25">
      <c r="A61" s="48">
        <v>1354</v>
      </c>
      <c r="B61" s="53" t="s">
        <v>260</v>
      </c>
    </row>
    <row r="62" spans="1:2" ht="15" customHeight="1" x14ac:dyDescent="0.25">
      <c r="A62" s="48">
        <v>1356</v>
      </c>
      <c r="B62" s="53" t="s">
        <v>261</v>
      </c>
    </row>
    <row r="63" spans="1:2" ht="15" customHeight="1" x14ac:dyDescent="0.25">
      <c r="A63" s="48">
        <v>1357</v>
      </c>
      <c r="B63" s="53" t="s">
        <v>262</v>
      </c>
    </row>
    <row r="64" spans="1:2" ht="15" customHeight="1" x14ac:dyDescent="0.25">
      <c r="A64" s="48">
        <v>1358</v>
      </c>
      <c r="B64" s="53" t="s">
        <v>263</v>
      </c>
    </row>
    <row r="65" spans="1:2" ht="15" customHeight="1" x14ac:dyDescent="0.25">
      <c r="A65" s="48">
        <v>1359</v>
      </c>
      <c r="B65" s="53" t="s">
        <v>264</v>
      </c>
    </row>
    <row r="66" spans="1:2" ht="15" customHeight="1" x14ac:dyDescent="0.25">
      <c r="A66" s="48">
        <v>1361</v>
      </c>
      <c r="B66" s="49" t="s">
        <v>16</v>
      </c>
    </row>
    <row r="67" spans="1:2" ht="15" customHeight="1" x14ac:dyDescent="0.25">
      <c r="A67" s="48">
        <v>1362</v>
      </c>
      <c r="B67" s="49" t="s">
        <v>265</v>
      </c>
    </row>
    <row r="68" spans="1:2" ht="15" customHeight="1" x14ac:dyDescent="0.25">
      <c r="A68" s="48">
        <v>1371</v>
      </c>
      <c r="B68" s="49" t="s">
        <v>266</v>
      </c>
    </row>
    <row r="69" spans="1:2" ht="15" customHeight="1" x14ac:dyDescent="0.25">
      <c r="A69" s="48">
        <v>1372</v>
      </c>
      <c r="B69" s="49" t="s">
        <v>267</v>
      </c>
    </row>
    <row r="70" spans="1:2" ht="15" customHeight="1" x14ac:dyDescent="0.25">
      <c r="A70" s="48">
        <v>1373</v>
      </c>
      <c r="B70" s="49" t="s">
        <v>268</v>
      </c>
    </row>
    <row r="71" spans="1:2" ht="15" customHeight="1" x14ac:dyDescent="0.25">
      <c r="A71" s="48">
        <v>1379</v>
      </c>
      <c r="B71" s="49" t="s">
        <v>269</v>
      </c>
    </row>
    <row r="72" spans="1:2" ht="15" customHeight="1" x14ac:dyDescent="0.25">
      <c r="A72" s="48">
        <v>1381</v>
      </c>
      <c r="B72" s="49" t="s">
        <v>270</v>
      </c>
    </row>
    <row r="73" spans="1:2" ht="15" customHeight="1" x14ac:dyDescent="0.25">
      <c r="A73" s="48">
        <v>1382</v>
      </c>
      <c r="B73" s="49" t="s">
        <v>271</v>
      </c>
    </row>
    <row r="74" spans="1:2" ht="15" customHeight="1" x14ac:dyDescent="0.25">
      <c r="A74" s="48">
        <v>1383</v>
      </c>
      <c r="B74" s="49" t="s">
        <v>272</v>
      </c>
    </row>
    <row r="75" spans="1:2" ht="15" customHeight="1" x14ac:dyDescent="0.25">
      <c r="A75" s="48">
        <v>1384</v>
      </c>
      <c r="B75" s="49" t="s">
        <v>273</v>
      </c>
    </row>
    <row r="76" spans="1:2" ht="15" customHeight="1" x14ac:dyDescent="0.25">
      <c r="A76" s="48">
        <v>1385</v>
      </c>
      <c r="B76" s="49" t="s">
        <v>274</v>
      </c>
    </row>
    <row r="77" spans="1:2" ht="15" customHeight="1" x14ac:dyDescent="0.25">
      <c r="A77" s="48">
        <v>1401</v>
      </c>
      <c r="B77" s="53" t="s">
        <v>275</v>
      </c>
    </row>
    <row r="78" spans="1:2" ht="15" customHeight="1" x14ac:dyDescent="0.25">
      <c r="A78" s="48">
        <v>1409</v>
      </c>
      <c r="B78" s="53" t="s">
        <v>276</v>
      </c>
    </row>
    <row r="79" spans="1:2" ht="15" customHeight="1" x14ac:dyDescent="0.25">
      <c r="A79" s="48">
        <v>1511</v>
      </c>
      <c r="B79" s="54" t="s">
        <v>277</v>
      </c>
    </row>
    <row r="80" spans="1:2" ht="15" customHeight="1" x14ac:dyDescent="0.25">
      <c r="A80" s="48">
        <v>1521</v>
      </c>
      <c r="B80" s="53" t="s">
        <v>278</v>
      </c>
    </row>
    <row r="81" spans="1:2" ht="15" customHeight="1" x14ac:dyDescent="0.25">
      <c r="A81" s="48">
        <v>1522</v>
      </c>
      <c r="B81" s="53" t="s">
        <v>279</v>
      </c>
    </row>
    <row r="82" spans="1:2" ht="15" customHeight="1" x14ac:dyDescent="0.25">
      <c r="A82" s="48">
        <v>1523</v>
      </c>
      <c r="B82" s="53" t="s">
        <v>280</v>
      </c>
    </row>
    <row r="83" spans="1:2" ht="15" customHeight="1" x14ac:dyDescent="0.25">
      <c r="A83" s="50">
        <v>1529</v>
      </c>
      <c r="B83" s="55" t="s">
        <v>281</v>
      </c>
    </row>
    <row r="84" spans="1:2" ht="15" customHeight="1" x14ac:dyDescent="0.25">
      <c r="A84" s="48">
        <v>1611</v>
      </c>
      <c r="B84" s="53" t="s">
        <v>282</v>
      </c>
    </row>
    <row r="85" spans="1:2" ht="15" customHeight="1" x14ac:dyDescent="0.25">
      <c r="A85" s="48">
        <v>1612</v>
      </c>
      <c r="B85" s="53" t="s">
        <v>283</v>
      </c>
    </row>
    <row r="86" spans="1:2" ht="15" customHeight="1" x14ac:dyDescent="0.25">
      <c r="A86" s="48">
        <v>1613</v>
      </c>
      <c r="B86" s="53" t="s">
        <v>284</v>
      </c>
    </row>
    <row r="87" spans="1:2" ht="15" customHeight="1" x14ac:dyDescent="0.25">
      <c r="A87" s="48">
        <v>1614</v>
      </c>
      <c r="B87" s="53" t="s">
        <v>285</v>
      </c>
    </row>
    <row r="88" spans="1:2" ht="15" customHeight="1" x14ac:dyDescent="0.25">
      <c r="A88" s="48">
        <v>1617</v>
      </c>
      <c r="B88" s="53" t="s">
        <v>286</v>
      </c>
    </row>
    <row r="89" spans="1:2" ht="15" customHeight="1" x14ac:dyDescent="0.25">
      <c r="A89" s="48">
        <v>1618</v>
      </c>
      <c r="B89" s="53" t="s">
        <v>287</v>
      </c>
    </row>
    <row r="90" spans="1:2" ht="15" customHeight="1" x14ac:dyDescent="0.25">
      <c r="A90" s="48">
        <v>1627</v>
      </c>
      <c r="B90" s="53" t="s">
        <v>288</v>
      </c>
    </row>
    <row r="91" spans="1:2" ht="15" customHeight="1" x14ac:dyDescent="0.25">
      <c r="A91" s="48">
        <v>1628</v>
      </c>
      <c r="B91" s="53" t="s">
        <v>289</v>
      </c>
    </row>
    <row r="92" spans="1:2" ht="27.75" customHeight="1" x14ac:dyDescent="0.25">
      <c r="A92" s="48">
        <v>1629</v>
      </c>
      <c r="B92" s="53" t="s">
        <v>290</v>
      </c>
    </row>
    <row r="93" spans="1:2" ht="15" customHeight="1" x14ac:dyDescent="0.25">
      <c r="A93" s="50">
        <v>1691</v>
      </c>
      <c r="B93" s="55" t="s">
        <v>291</v>
      </c>
    </row>
    <row r="94" spans="1:2" ht="15" customHeight="1" x14ac:dyDescent="0.25">
      <c r="A94" s="48">
        <v>1701</v>
      </c>
      <c r="B94" s="53" t="s">
        <v>292</v>
      </c>
    </row>
    <row r="95" spans="1:2" ht="15" customHeight="1" x14ac:dyDescent="0.25">
      <c r="A95" s="48">
        <v>1702</v>
      </c>
      <c r="B95" s="53" t="s">
        <v>293</v>
      </c>
    </row>
    <row r="96" spans="1:2" ht="15" customHeight="1" x14ac:dyDescent="0.25">
      <c r="A96" s="48">
        <v>1703</v>
      </c>
      <c r="B96" s="53" t="s">
        <v>294</v>
      </c>
    </row>
    <row r="97" spans="1:2" ht="15" customHeight="1" x14ac:dyDescent="0.25">
      <c r="A97" s="48">
        <v>1704</v>
      </c>
      <c r="B97" s="53" t="s">
        <v>295</v>
      </c>
    </row>
    <row r="98" spans="1:2" ht="15" customHeight="1" x14ac:dyDescent="0.25">
      <c r="A98" s="48">
        <v>1706</v>
      </c>
      <c r="B98" s="49" t="s">
        <v>296</v>
      </c>
    </row>
    <row r="99" spans="1:2" ht="15" customHeight="1" x14ac:dyDescent="0.25">
      <c r="A99" s="48">
        <v>2111</v>
      </c>
      <c r="B99" s="49" t="s">
        <v>297</v>
      </c>
    </row>
    <row r="100" spans="1:2" ht="15" customHeight="1" x14ac:dyDescent="0.25">
      <c r="A100" s="48">
        <v>2112</v>
      </c>
      <c r="B100" s="53" t="s">
        <v>298</v>
      </c>
    </row>
    <row r="101" spans="1:2" ht="15" customHeight="1" x14ac:dyDescent="0.25">
      <c r="A101" s="48">
        <v>2113</v>
      </c>
      <c r="B101" s="49" t="s">
        <v>299</v>
      </c>
    </row>
    <row r="102" spans="1:2" ht="15" customHeight="1" x14ac:dyDescent="0.25">
      <c r="A102" s="50">
        <v>2114</v>
      </c>
      <c r="B102" s="55" t="s">
        <v>300</v>
      </c>
    </row>
    <row r="103" spans="1:2" ht="15" customHeight="1" x14ac:dyDescent="0.25">
      <c r="A103" s="48">
        <v>2115</v>
      </c>
      <c r="B103" s="53" t="s">
        <v>301</v>
      </c>
    </row>
    <row r="104" spans="1:2" ht="15" customHeight="1" x14ac:dyDescent="0.25">
      <c r="A104" s="48">
        <v>2119</v>
      </c>
      <c r="B104" s="56" t="s">
        <v>44</v>
      </c>
    </row>
    <row r="105" spans="1:2" ht="15" customHeight="1" x14ac:dyDescent="0.25">
      <c r="A105" s="48">
        <v>2121</v>
      </c>
      <c r="B105" s="53" t="s">
        <v>302</v>
      </c>
    </row>
    <row r="106" spans="1:2" ht="15" customHeight="1" x14ac:dyDescent="0.25">
      <c r="A106" s="48">
        <v>2122</v>
      </c>
      <c r="B106" s="49" t="s">
        <v>33</v>
      </c>
    </row>
    <row r="107" spans="1:2" ht="15" customHeight="1" x14ac:dyDescent="0.25">
      <c r="A107" s="48">
        <v>2123</v>
      </c>
      <c r="B107" s="49" t="s">
        <v>29</v>
      </c>
    </row>
    <row r="108" spans="1:2" ht="15" customHeight="1" x14ac:dyDescent="0.25">
      <c r="A108" s="48">
        <v>2124</v>
      </c>
      <c r="B108" s="49" t="s">
        <v>303</v>
      </c>
    </row>
    <row r="109" spans="1:2" ht="15" customHeight="1" x14ac:dyDescent="0.25">
      <c r="A109" s="48">
        <v>2125</v>
      </c>
      <c r="B109" s="53" t="s">
        <v>304</v>
      </c>
    </row>
    <row r="110" spans="1:2" ht="15" customHeight="1" x14ac:dyDescent="0.25">
      <c r="A110" s="48">
        <v>2129</v>
      </c>
      <c r="B110" s="53" t="s">
        <v>305</v>
      </c>
    </row>
    <row r="111" spans="1:2" ht="15" customHeight="1" x14ac:dyDescent="0.25">
      <c r="A111" s="48">
        <v>2131</v>
      </c>
      <c r="B111" s="49" t="s">
        <v>45</v>
      </c>
    </row>
    <row r="112" spans="1:2" ht="15" customHeight="1" x14ac:dyDescent="0.25">
      <c r="A112" s="48">
        <v>2132</v>
      </c>
      <c r="B112" s="49" t="s">
        <v>306</v>
      </c>
    </row>
    <row r="113" spans="1:2" ht="15" customHeight="1" x14ac:dyDescent="0.25">
      <c r="A113" s="48">
        <v>2133</v>
      </c>
      <c r="B113" s="53" t="s">
        <v>307</v>
      </c>
    </row>
    <row r="114" spans="1:2" ht="15" customHeight="1" x14ac:dyDescent="0.25">
      <c r="A114" s="48">
        <v>2139</v>
      </c>
      <c r="B114" s="49" t="s">
        <v>61</v>
      </c>
    </row>
    <row r="115" spans="1:2" ht="15" customHeight="1" x14ac:dyDescent="0.25">
      <c r="A115" s="48">
        <v>2140</v>
      </c>
      <c r="B115" s="53" t="s">
        <v>308</v>
      </c>
    </row>
    <row r="116" spans="1:2" ht="15" customHeight="1" x14ac:dyDescent="0.25">
      <c r="A116" s="48">
        <v>2141</v>
      </c>
      <c r="B116" s="53" t="s">
        <v>64</v>
      </c>
    </row>
    <row r="117" spans="1:2" ht="15" customHeight="1" x14ac:dyDescent="0.25">
      <c r="A117" s="48">
        <v>2142</v>
      </c>
      <c r="B117" s="49" t="s">
        <v>309</v>
      </c>
    </row>
    <row r="118" spans="1:2" ht="15" customHeight="1" x14ac:dyDescent="0.25">
      <c r="A118" s="48">
        <v>2143</v>
      </c>
      <c r="B118" s="57" t="s">
        <v>62</v>
      </c>
    </row>
    <row r="119" spans="1:2" ht="15" customHeight="1" x14ac:dyDescent="0.25">
      <c r="A119" s="48">
        <v>2144</v>
      </c>
      <c r="B119" s="49" t="s">
        <v>310</v>
      </c>
    </row>
    <row r="120" spans="1:2" ht="15" customHeight="1" x14ac:dyDescent="0.25">
      <c r="A120" s="48">
        <v>2145</v>
      </c>
      <c r="B120" s="53" t="s">
        <v>311</v>
      </c>
    </row>
    <row r="121" spans="1:2" ht="15" customHeight="1" x14ac:dyDescent="0.25">
      <c r="A121" s="48">
        <v>2146</v>
      </c>
      <c r="B121" s="57" t="s">
        <v>312</v>
      </c>
    </row>
    <row r="122" spans="1:2" ht="15" customHeight="1" x14ac:dyDescent="0.25">
      <c r="A122" s="48">
        <v>2147</v>
      </c>
      <c r="B122" s="57" t="s">
        <v>313</v>
      </c>
    </row>
    <row r="123" spans="1:2" ht="15" customHeight="1" x14ac:dyDescent="0.25">
      <c r="A123" s="48">
        <v>2148</v>
      </c>
      <c r="B123" s="53" t="s">
        <v>314</v>
      </c>
    </row>
    <row r="124" spans="1:2" ht="15" customHeight="1" x14ac:dyDescent="0.25">
      <c r="A124" s="48">
        <v>2149</v>
      </c>
      <c r="B124" s="57" t="s">
        <v>315</v>
      </c>
    </row>
    <row r="125" spans="1:2" ht="15" customHeight="1" x14ac:dyDescent="0.25">
      <c r="A125" s="48">
        <v>2211</v>
      </c>
      <c r="B125" s="58" t="s">
        <v>316</v>
      </c>
    </row>
    <row r="126" spans="1:2" ht="15" customHeight="1" x14ac:dyDescent="0.25">
      <c r="A126" s="48">
        <v>2212</v>
      </c>
      <c r="B126" s="58" t="s">
        <v>18</v>
      </c>
    </row>
    <row r="127" spans="1:2" ht="15" customHeight="1" x14ac:dyDescent="0.25">
      <c r="A127" s="48">
        <v>2221</v>
      </c>
      <c r="B127" s="59" t="s">
        <v>68</v>
      </c>
    </row>
    <row r="128" spans="1:2" ht="15" customHeight="1" x14ac:dyDescent="0.25">
      <c r="A128" s="48">
        <v>2222</v>
      </c>
      <c r="B128" s="58" t="s">
        <v>317</v>
      </c>
    </row>
    <row r="129" spans="1:2" ht="15" customHeight="1" x14ac:dyDescent="0.25">
      <c r="A129" s="48">
        <v>2223</v>
      </c>
      <c r="B129" s="58" t="s">
        <v>318</v>
      </c>
    </row>
    <row r="130" spans="1:2" ht="15" customHeight="1" x14ac:dyDescent="0.25">
      <c r="A130" s="48">
        <v>2224</v>
      </c>
      <c r="B130" s="58" t="s">
        <v>319</v>
      </c>
    </row>
    <row r="131" spans="1:2" ht="27.75" customHeight="1" x14ac:dyDescent="0.25">
      <c r="A131" s="48">
        <v>2225</v>
      </c>
      <c r="B131" s="58" t="s">
        <v>320</v>
      </c>
    </row>
    <row r="132" spans="1:2" ht="15" customHeight="1" x14ac:dyDescent="0.25">
      <c r="A132" s="48">
        <v>2226</v>
      </c>
      <c r="B132" s="58" t="s">
        <v>321</v>
      </c>
    </row>
    <row r="133" spans="1:2" ht="15" customHeight="1" x14ac:dyDescent="0.25">
      <c r="A133" s="48">
        <v>2227</v>
      </c>
      <c r="B133" s="58" t="s">
        <v>322</v>
      </c>
    </row>
    <row r="134" spans="1:2" ht="15" customHeight="1" x14ac:dyDescent="0.25">
      <c r="A134" s="48">
        <v>2229</v>
      </c>
      <c r="B134" s="59" t="s">
        <v>26</v>
      </c>
    </row>
    <row r="135" spans="1:2" ht="15" customHeight="1" x14ac:dyDescent="0.25">
      <c r="A135" s="48">
        <v>2310</v>
      </c>
      <c r="B135" s="58" t="s">
        <v>323</v>
      </c>
    </row>
    <row r="136" spans="1:2" ht="15" customHeight="1" x14ac:dyDescent="0.25">
      <c r="A136" s="48">
        <v>2321</v>
      </c>
      <c r="B136" s="49" t="s">
        <v>50</v>
      </c>
    </row>
    <row r="137" spans="1:2" ht="15" customHeight="1" x14ac:dyDescent="0.25">
      <c r="A137" s="48">
        <v>2322</v>
      </c>
      <c r="B137" s="49" t="s">
        <v>66</v>
      </c>
    </row>
    <row r="138" spans="1:2" ht="15" customHeight="1" x14ac:dyDescent="0.25">
      <c r="A138" s="48">
        <v>2324</v>
      </c>
      <c r="B138" s="49" t="s">
        <v>19</v>
      </c>
    </row>
    <row r="139" spans="1:2" ht="15" customHeight="1" x14ac:dyDescent="0.25">
      <c r="A139" s="48">
        <v>2325</v>
      </c>
      <c r="B139" s="49" t="s">
        <v>324</v>
      </c>
    </row>
    <row r="140" spans="1:2" ht="15" customHeight="1" x14ac:dyDescent="0.25">
      <c r="A140" s="48">
        <v>2326</v>
      </c>
      <c r="B140" s="56" t="s">
        <v>325</v>
      </c>
    </row>
    <row r="141" spans="1:2" ht="15" customHeight="1" x14ac:dyDescent="0.25">
      <c r="A141" s="48">
        <v>2327</v>
      </c>
      <c r="B141" s="56" t="s">
        <v>326</v>
      </c>
    </row>
    <row r="142" spans="1:2" ht="15" customHeight="1" x14ac:dyDescent="0.25">
      <c r="A142" s="48">
        <v>2328</v>
      </c>
      <c r="B142" s="56" t="s">
        <v>327</v>
      </c>
    </row>
    <row r="143" spans="1:2" ht="15" customHeight="1" x14ac:dyDescent="0.25">
      <c r="A143" s="48">
        <v>2329</v>
      </c>
      <c r="B143" s="56" t="s">
        <v>22</v>
      </c>
    </row>
    <row r="144" spans="1:2" ht="15" customHeight="1" x14ac:dyDescent="0.25">
      <c r="A144" s="48">
        <v>2342</v>
      </c>
      <c r="B144" s="49" t="s">
        <v>328</v>
      </c>
    </row>
    <row r="145" spans="1:2" ht="15" customHeight="1" x14ac:dyDescent="0.25">
      <c r="A145" s="48">
        <v>2343</v>
      </c>
      <c r="B145" s="49" t="s">
        <v>329</v>
      </c>
    </row>
    <row r="146" spans="1:2" ht="15" customHeight="1" x14ac:dyDescent="0.25">
      <c r="A146" s="48">
        <v>2351</v>
      </c>
      <c r="B146" s="49" t="s">
        <v>330</v>
      </c>
    </row>
    <row r="147" spans="1:2" ht="15" customHeight="1" x14ac:dyDescent="0.25">
      <c r="A147" s="48">
        <v>2352</v>
      </c>
      <c r="B147" s="49" t="s">
        <v>331</v>
      </c>
    </row>
    <row r="148" spans="1:2" ht="15" customHeight="1" x14ac:dyDescent="0.25">
      <c r="A148" s="48">
        <v>2353</v>
      </c>
      <c r="B148" s="49" t="s">
        <v>332</v>
      </c>
    </row>
    <row r="149" spans="1:2" ht="15" customHeight="1" x14ac:dyDescent="0.25">
      <c r="A149" s="48">
        <v>2361</v>
      </c>
      <c r="B149" s="49" t="s">
        <v>333</v>
      </c>
    </row>
    <row r="150" spans="1:2" ht="15" customHeight="1" x14ac:dyDescent="0.25">
      <c r="A150" s="48">
        <v>2362</v>
      </c>
      <c r="B150" s="49" t="s">
        <v>334</v>
      </c>
    </row>
    <row r="151" spans="1:2" ht="15" customHeight="1" x14ac:dyDescent="0.25">
      <c r="A151" s="48">
        <v>2391</v>
      </c>
      <c r="B151" s="56" t="s">
        <v>335</v>
      </c>
    </row>
    <row r="152" spans="1:2" ht="15" customHeight="1" x14ac:dyDescent="0.25">
      <c r="A152" s="48">
        <v>2411</v>
      </c>
      <c r="B152" s="49" t="s">
        <v>336</v>
      </c>
    </row>
    <row r="153" spans="1:2" ht="15" customHeight="1" x14ac:dyDescent="0.25">
      <c r="A153" s="48">
        <v>2412</v>
      </c>
      <c r="B153" s="49" t="s">
        <v>337</v>
      </c>
    </row>
    <row r="154" spans="1:2" ht="15" customHeight="1" x14ac:dyDescent="0.25">
      <c r="A154" s="48">
        <v>2413</v>
      </c>
      <c r="B154" s="49" t="s">
        <v>338</v>
      </c>
    </row>
    <row r="155" spans="1:2" ht="15" customHeight="1" x14ac:dyDescent="0.25">
      <c r="A155" s="48">
        <v>2414</v>
      </c>
      <c r="B155" s="56" t="s">
        <v>339</v>
      </c>
    </row>
    <row r="156" spans="1:2" ht="15" customHeight="1" x14ac:dyDescent="0.25">
      <c r="A156" s="48">
        <v>2420</v>
      </c>
      <c r="B156" s="49" t="s">
        <v>340</v>
      </c>
    </row>
    <row r="157" spans="1:2" ht="15" customHeight="1" x14ac:dyDescent="0.25">
      <c r="A157" s="48">
        <v>2431</v>
      </c>
      <c r="B157" s="56" t="s">
        <v>341</v>
      </c>
    </row>
    <row r="158" spans="1:2" ht="15" customHeight="1" x14ac:dyDescent="0.25">
      <c r="A158" s="48">
        <v>2432</v>
      </c>
      <c r="B158" s="56" t="s">
        <v>342</v>
      </c>
    </row>
    <row r="159" spans="1:2" ht="15" customHeight="1" x14ac:dyDescent="0.25">
      <c r="A159" s="48">
        <v>2433</v>
      </c>
      <c r="B159" s="56" t="s">
        <v>343</v>
      </c>
    </row>
    <row r="160" spans="1:2" ht="15" customHeight="1" x14ac:dyDescent="0.25">
      <c r="A160" s="48">
        <v>2434</v>
      </c>
      <c r="B160" s="56" t="s">
        <v>344</v>
      </c>
    </row>
    <row r="161" spans="1:2" ht="15" customHeight="1" x14ac:dyDescent="0.25">
      <c r="A161" s="48">
        <v>2439</v>
      </c>
      <c r="B161" s="56" t="s">
        <v>345</v>
      </c>
    </row>
    <row r="162" spans="1:2" ht="15" customHeight="1" x14ac:dyDescent="0.25">
      <c r="A162" s="48">
        <v>2441</v>
      </c>
      <c r="B162" s="56" t="s">
        <v>71</v>
      </c>
    </row>
    <row r="163" spans="1:2" ht="15" customHeight="1" x14ac:dyDescent="0.25">
      <c r="A163" s="48">
        <v>2442</v>
      </c>
      <c r="B163" s="56" t="s">
        <v>346</v>
      </c>
    </row>
    <row r="164" spans="1:2" ht="15" customHeight="1" x14ac:dyDescent="0.25">
      <c r="A164" s="48">
        <v>2443</v>
      </c>
      <c r="B164" s="56" t="s">
        <v>347</v>
      </c>
    </row>
    <row r="165" spans="1:2" ht="15" customHeight="1" x14ac:dyDescent="0.25">
      <c r="A165" s="48">
        <v>2449</v>
      </c>
      <c r="B165" s="49" t="s">
        <v>348</v>
      </c>
    </row>
    <row r="166" spans="1:2" ht="15" customHeight="1" x14ac:dyDescent="0.25">
      <c r="A166" s="48">
        <v>2451</v>
      </c>
      <c r="B166" s="56" t="s">
        <v>349</v>
      </c>
    </row>
    <row r="167" spans="1:2" ht="15" customHeight="1" x14ac:dyDescent="0.25">
      <c r="A167" s="48">
        <v>2452</v>
      </c>
      <c r="B167" s="56" t="s">
        <v>350</v>
      </c>
    </row>
    <row r="168" spans="1:2" ht="15" customHeight="1" x14ac:dyDescent="0.25">
      <c r="A168" s="48">
        <v>2459</v>
      </c>
      <c r="B168" s="49" t="s">
        <v>351</v>
      </c>
    </row>
    <row r="169" spans="1:2" ht="15" customHeight="1" x14ac:dyDescent="0.25">
      <c r="A169" s="48">
        <v>2460</v>
      </c>
      <c r="B169" s="49" t="s">
        <v>352</v>
      </c>
    </row>
    <row r="170" spans="1:2" ht="15" customHeight="1" x14ac:dyDescent="0.25">
      <c r="A170" s="48">
        <v>2470</v>
      </c>
      <c r="B170" s="56" t="s">
        <v>353</v>
      </c>
    </row>
    <row r="171" spans="1:2" ht="15" customHeight="1" x14ac:dyDescent="0.25">
      <c r="A171" s="48">
        <v>2481</v>
      </c>
      <c r="B171" s="56" t="s">
        <v>354</v>
      </c>
    </row>
    <row r="172" spans="1:2" ht="15" customHeight="1" x14ac:dyDescent="0.25">
      <c r="A172" s="48">
        <v>2482</v>
      </c>
      <c r="B172" s="49" t="s">
        <v>355</v>
      </c>
    </row>
    <row r="173" spans="1:2" ht="15" customHeight="1" x14ac:dyDescent="0.25">
      <c r="A173" s="48">
        <v>2511</v>
      </c>
      <c r="B173" s="49" t="s">
        <v>356</v>
      </c>
    </row>
    <row r="174" spans="1:2" ht="15" customHeight="1" x14ac:dyDescent="0.25">
      <c r="A174" s="48">
        <v>2512</v>
      </c>
      <c r="B174" s="49" t="s">
        <v>357</v>
      </c>
    </row>
    <row r="175" spans="1:2" ht="15" customHeight="1" x14ac:dyDescent="0.25">
      <c r="A175" s="48">
        <v>2513</v>
      </c>
      <c r="B175" s="49" t="s">
        <v>358</v>
      </c>
    </row>
    <row r="176" spans="1:2" ht="15" customHeight="1" x14ac:dyDescent="0.25">
      <c r="A176" s="48">
        <v>3111</v>
      </c>
      <c r="B176" s="49" t="s">
        <v>46</v>
      </c>
    </row>
    <row r="177" spans="1:2" ht="15" customHeight="1" x14ac:dyDescent="0.25">
      <c r="A177" s="48">
        <v>3112</v>
      </c>
      <c r="B177" s="49" t="s">
        <v>359</v>
      </c>
    </row>
    <row r="178" spans="1:2" ht="15" customHeight="1" x14ac:dyDescent="0.25">
      <c r="A178" s="48">
        <v>3113</v>
      </c>
      <c r="B178" s="49" t="s">
        <v>360</v>
      </c>
    </row>
    <row r="179" spans="1:2" ht="15" customHeight="1" x14ac:dyDescent="0.25">
      <c r="A179" s="48">
        <v>3114</v>
      </c>
      <c r="B179" s="49" t="s">
        <v>361</v>
      </c>
    </row>
    <row r="180" spans="1:2" ht="15" customHeight="1" x14ac:dyDescent="0.25">
      <c r="A180" s="48">
        <v>3119</v>
      </c>
      <c r="B180" s="56" t="s">
        <v>362</v>
      </c>
    </row>
    <row r="181" spans="1:2" ht="15" customHeight="1" x14ac:dyDescent="0.25">
      <c r="A181" s="48">
        <v>3121</v>
      </c>
      <c r="B181" s="56" t="s">
        <v>363</v>
      </c>
    </row>
    <row r="182" spans="1:2" ht="15" customHeight="1" x14ac:dyDescent="0.25">
      <c r="A182" s="48">
        <v>3122</v>
      </c>
      <c r="B182" s="49" t="s">
        <v>364</v>
      </c>
    </row>
    <row r="183" spans="1:2" ht="15" customHeight="1" x14ac:dyDescent="0.25">
      <c r="A183" s="48">
        <v>3129</v>
      </c>
      <c r="B183" s="49" t="s">
        <v>58</v>
      </c>
    </row>
    <row r="184" spans="1:2" ht="15" customHeight="1" x14ac:dyDescent="0.25">
      <c r="A184" s="48">
        <v>3201</v>
      </c>
      <c r="B184" s="49" t="s">
        <v>365</v>
      </c>
    </row>
    <row r="185" spans="1:2" ht="15" customHeight="1" x14ac:dyDescent="0.25">
      <c r="A185" s="48">
        <v>3202</v>
      </c>
      <c r="B185" s="49" t="s">
        <v>366</v>
      </c>
    </row>
    <row r="186" spans="1:2" ht="15" customHeight="1" x14ac:dyDescent="0.25">
      <c r="A186" s="48">
        <v>3203</v>
      </c>
      <c r="B186" s="49" t="s">
        <v>367</v>
      </c>
    </row>
    <row r="187" spans="1:2" ht="15" customHeight="1" x14ac:dyDescent="0.25">
      <c r="A187" s="48">
        <v>3209</v>
      </c>
      <c r="B187" s="56" t="s">
        <v>368</v>
      </c>
    </row>
    <row r="188" spans="1:2" ht="15" customHeight="1" x14ac:dyDescent="0.25">
      <c r="A188" s="48">
        <v>4111</v>
      </c>
      <c r="B188" s="56" t="s">
        <v>369</v>
      </c>
    </row>
    <row r="189" spans="1:2" ht="15" customHeight="1" x14ac:dyDescent="0.25">
      <c r="A189" s="48">
        <v>4112</v>
      </c>
      <c r="B189" s="56" t="s">
        <v>370</v>
      </c>
    </row>
    <row r="190" spans="1:2" ht="15" customHeight="1" x14ac:dyDescent="0.25">
      <c r="A190" s="48">
        <v>4113</v>
      </c>
      <c r="B190" s="56" t="s">
        <v>371</v>
      </c>
    </row>
    <row r="191" spans="1:2" ht="15" customHeight="1" x14ac:dyDescent="0.25">
      <c r="A191" s="48">
        <v>4114</v>
      </c>
      <c r="B191" s="56" t="s">
        <v>372</v>
      </c>
    </row>
    <row r="192" spans="1:2" ht="15" customHeight="1" x14ac:dyDescent="0.25">
      <c r="A192" s="48">
        <v>4115</v>
      </c>
      <c r="B192" s="49" t="s">
        <v>373</v>
      </c>
    </row>
    <row r="193" spans="1:2" ht="15" customHeight="1" x14ac:dyDescent="0.25">
      <c r="A193" s="48">
        <v>4116</v>
      </c>
      <c r="B193" s="56" t="s">
        <v>374</v>
      </c>
    </row>
    <row r="194" spans="1:2" ht="15" customHeight="1" x14ac:dyDescent="0.25">
      <c r="A194" s="48">
        <v>4118</v>
      </c>
      <c r="B194" s="56" t="s">
        <v>73</v>
      </c>
    </row>
    <row r="195" spans="1:2" ht="15" customHeight="1" x14ac:dyDescent="0.25">
      <c r="A195" s="48">
        <v>4119</v>
      </c>
      <c r="B195" s="56" t="s">
        <v>375</v>
      </c>
    </row>
    <row r="196" spans="1:2" ht="15" customHeight="1" x14ac:dyDescent="0.25">
      <c r="A196" s="48">
        <v>4121</v>
      </c>
      <c r="B196" s="56" t="s">
        <v>74</v>
      </c>
    </row>
    <row r="197" spans="1:2" ht="15" customHeight="1" x14ac:dyDescent="0.25">
      <c r="A197" s="48">
        <v>4122</v>
      </c>
      <c r="B197" s="56" t="s">
        <v>75</v>
      </c>
    </row>
    <row r="198" spans="1:2" ht="15" customHeight="1" x14ac:dyDescent="0.25">
      <c r="A198" s="50">
        <v>4123</v>
      </c>
      <c r="B198" s="51" t="s">
        <v>376</v>
      </c>
    </row>
    <row r="199" spans="1:2" ht="15" customHeight="1" x14ac:dyDescent="0.25">
      <c r="A199" s="48">
        <v>4129</v>
      </c>
      <c r="B199" s="56" t="s">
        <v>377</v>
      </c>
    </row>
    <row r="200" spans="1:2" ht="15" customHeight="1" x14ac:dyDescent="0.25">
      <c r="A200" s="48">
        <v>4131</v>
      </c>
      <c r="B200" s="49" t="s">
        <v>378</v>
      </c>
    </row>
    <row r="201" spans="1:2" ht="15" customHeight="1" x14ac:dyDescent="0.25">
      <c r="A201" s="48">
        <v>4132</v>
      </c>
      <c r="B201" s="56" t="s">
        <v>379</v>
      </c>
    </row>
    <row r="202" spans="1:2" ht="15" customHeight="1" x14ac:dyDescent="0.25">
      <c r="A202" s="48">
        <v>4133</v>
      </c>
      <c r="B202" s="49" t="s">
        <v>380</v>
      </c>
    </row>
    <row r="203" spans="1:2" ht="15" customHeight="1" x14ac:dyDescent="0.25">
      <c r="A203" s="48">
        <v>4134</v>
      </c>
      <c r="B203" s="56" t="s">
        <v>381</v>
      </c>
    </row>
    <row r="204" spans="1:2" ht="15" customHeight="1" x14ac:dyDescent="0.25">
      <c r="A204" s="48">
        <v>4135</v>
      </c>
      <c r="B204" s="56" t="s">
        <v>382</v>
      </c>
    </row>
    <row r="205" spans="1:2" ht="15" customHeight="1" x14ac:dyDescent="0.25">
      <c r="A205" s="48">
        <v>4136</v>
      </c>
      <c r="B205" s="49" t="s">
        <v>383</v>
      </c>
    </row>
    <row r="206" spans="1:2" ht="15" customHeight="1" x14ac:dyDescent="0.25">
      <c r="A206" s="48">
        <v>4137</v>
      </c>
      <c r="B206" s="49" t="s">
        <v>384</v>
      </c>
    </row>
    <row r="207" spans="1:2" ht="15" customHeight="1" x14ac:dyDescent="0.25">
      <c r="A207" s="48">
        <v>4138</v>
      </c>
      <c r="B207" s="56" t="s">
        <v>385</v>
      </c>
    </row>
    <row r="208" spans="1:2" ht="15" customHeight="1" x14ac:dyDescent="0.25">
      <c r="A208" s="48">
        <v>4139</v>
      </c>
      <c r="B208" s="56" t="s">
        <v>386</v>
      </c>
    </row>
    <row r="209" spans="1:2" ht="15" customHeight="1" x14ac:dyDescent="0.25">
      <c r="A209" s="48">
        <v>4140</v>
      </c>
      <c r="B209" s="56" t="s">
        <v>387</v>
      </c>
    </row>
    <row r="210" spans="1:2" ht="15" customHeight="1" x14ac:dyDescent="0.25">
      <c r="A210" s="48">
        <v>4151</v>
      </c>
      <c r="B210" s="49" t="s">
        <v>76</v>
      </c>
    </row>
    <row r="211" spans="1:2" ht="15" customHeight="1" x14ac:dyDescent="0.25">
      <c r="A211" s="48">
        <v>4152</v>
      </c>
      <c r="B211" s="49" t="s">
        <v>388</v>
      </c>
    </row>
    <row r="212" spans="1:2" ht="15" customHeight="1" x14ac:dyDescent="0.25">
      <c r="A212" s="48">
        <v>4153</v>
      </c>
      <c r="B212" s="56" t="s">
        <v>389</v>
      </c>
    </row>
    <row r="213" spans="1:2" ht="15" customHeight="1" x14ac:dyDescent="0.25">
      <c r="A213" s="48">
        <v>4155</v>
      </c>
      <c r="B213" s="56" t="s">
        <v>390</v>
      </c>
    </row>
    <row r="214" spans="1:2" ht="15" customHeight="1" x14ac:dyDescent="0.25">
      <c r="A214" s="48">
        <v>4156</v>
      </c>
      <c r="B214" s="49" t="s">
        <v>391</v>
      </c>
    </row>
    <row r="215" spans="1:2" ht="15" customHeight="1" x14ac:dyDescent="0.25">
      <c r="A215" s="48">
        <v>4159</v>
      </c>
      <c r="B215" s="49" t="s">
        <v>392</v>
      </c>
    </row>
    <row r="216" spans="1:2" ht="15" customHeight="1" x14ac:dyDescent="0.25">
      <c r="A216" s="48">
        <v>4160</v>
      </c>
      <c r="B216" s="56" t="s">
        <v>393</v>
      </c>
    </row>
    <row r="217" spans="1:2" ht="15" customHeight="1" x14ac:dyDescent="0.25">
      <c r="A217" s="48">
        <v>4211</v>
      </c>
      <c r="B217" s="56" t="s">
        <v>394</v>
      </c>
    </row>
    <row r="218" spans="1:2" ht="15" customHeight="1" x14ac:dyDescent="0.25">
      <c r="A218" s="48">
        <v>4212</v>
      </c>
      <c r="B218" s="56" t="s">
        <v>395</v>
      </c>
    </row>
    <row r="219" spans="1:2" ht="15" customHeight="1" x14ac:dyDescent="0.25">
      <c r="A219" s="48">
        <v>4213</v>
      </c>
      <c r="B219" s="56" t="s">
        <v>78</v>
      </c>
    </row>
    <row r="220" spans="1:2" ht="15" customHeight="1" x14ac:dyDescent="0.25">
      <c r="A220" s="48">
        <v>4214</v>
      </c>
      <c r="B220" s="56" t="s">
        <v>396</v>
      </c>
    </row>
    <row r="221" spans="1:2" ht="15" customHeight="1" x14ac:dyDescent="0.25">
      <c r="A221" s="48">
        <v>4216</v>
      </c>
      <c r="B221" s="56" t="s">
        <v>397</v>
      </c>
    </row>
    <row r="222" spans="1:2" ht="15" customHeight="1" x14ac:dyDescent="0.25">
      <c r="A222" s="48">
        <v>4218</v>
      </c>
      <c r="B222" s="56" t="s">
        <v>398</v>
      </c>
    </row>
    <row r="223" spans="1:2" ht="15" customHeight="1" x14ac:dyDescent="0.25">
      <c r="A223" s="48">
        <v>4219</v>
      </c>
      <c r="B223" s="49" t="s">
        <v>399</v>
      </c>
    </row>
    <row r="224" spans="1:2" ht="15" customHeight="1" x14ac:dyDescent="0.25">
      <c r="A224" s="48">
        <v>4221</v>
      </c>
      <c r="B224" s="56" t="s">
        <v>79</v>
      </c>
    </row>
    <row r="225" spans="1:2" ht="15" customHeight="1" x14ac:dyDescent="0.25">
      <c r="A225" s="48">
        <v>4222</v>
      </c>
      <c r="B225" s="56" t="s">
        <v>400</v>
      </c>
    </row>
    <row r="226" spans="1:2" ht="15" customHeight="1" x14ac:dyDescent="0.25">
      <c r="A226" s="50">
        <v>4223</v>
      </c>
      <c r="B226" s="51" t="s">
        <v>401</v>
      </c>
    </row>
    <row r="227" spans="1:2" ht="15" customHeight="1" x14ac:dyDescent="0.25">
      <c r="A227" s="48">
        <v>4229</v>
      </c>
      <c r="B227" s="56" t="s">
        <v>402</v>
      </c>
    </row>
    <row r="228" spans="1:2" ht="15" customHeight="1" x14ac:dyDescent="0.25">
      <c r="A228" s="48">
        <v>4231</v>
      </c>
      <c r="B228" s="49" t="s">
        <v>80</v>
      </c>
    </row>
    <row r="229" spans="1:2" ht="15" customHeight="1" x14ac:dyDescent="0.25">
      <c r="A229" s="48">
        <v>4232</v>
      </c>
      <c r="B229" s="56" t="s">
        <v>403</v>
      </c>
    </row>
    <row r="230" spans="1:2" ht="15" customHeight="1" x14ac:dyDescent="0.25">
      <c r="A230" s="48">
        <v>4233</v>
      </c>
      <c r="B230" s="56" t="s">
        <v>404</v>
      </c>
    </row>
    <row r="231" spans="1:2" ht="15" customHeight="1" x14ac:dyDescent="0.25">
      <c r="A231" s="48">
        <v>4234</v>
      </c>
      <c r="B231" s="56" t="s">
        <v>405</v>
      </c>
    </row>
    <row r="232" spans="1:2" ht="15" customHeight="1" x14ac:dyDescent="0.25">
      <c r="A232" s="48">
        <v>4235</v>
      </c>
      <c r="B232" s="49" t="s">
        <v>406</v>
      </c>
    </row>
    <row r="233" spans="1:2" ht="15" customHeight="1" x14ac:dyDescent="0.25">
      <c r="A233" s="48">
        <v>4240</v>
      </c>
      <c r="B233" s="56" t="s">
        <v>407</v>
      </c>
    </row>
    <row r="234" spans="1:2" ht="15" customHeight="1" x14ac:dyDescent="0.25">
      <c r="A234" s="48">
        <v>4251</v>
      </c>
      <c r="B234" s="49" t="s">
        <v>408</v>
      </c>
    </row>
    <row r="235" spans="1:2" ht="15" customHeight="1" x14ac:dyDescent="0.25">
      <c r="A235" s="48">
        <v>5011</v>
      </c>
      <c r="B235" s="56" t="s">
        <v>409</v>
      </c>
    </row>
    <row r="236" spans="1:2" ht="15" customHeight="1" x14ac:dyDescent="0.25">
      <c r="A236" s="48">
        <v>5012</v>
      </c>
      <c r="B236" s="56" t="s">
        <v>410</v>
      </c>
    </row>
    <row r="237" spans="1:2" ht="15" customHeight="1" x14ac:dyDescent="0.25">
      <c r="A237" s="48">
        <v>5013</v>
      </c>
      <c r="B237" s="56" t="s">
        <v>411</v>
      </c>
    </row>
    <row r="238" spans="1:2" ht="15" customHeight="1" x14ac:dyDescent="0.25">
      <c r="A238" s="48">
        <v>5014</v>
      </c>
      <c r="B238" s="56" t="s">
        <v>412</v>
      </c>
    </row>
    <row r="239" spans="1:2" ht="15" customHeight="1" x14ac:dyDescent="0.25">
      <c r="A239" s="48">
        <v>5019</v>
      </c>
      <c r="B239" s="56" t="s">
        <v>413</v>
      </c>
    </row>
    <row r="240" spans="1:2" ht="15" customHeight="1" x14ac:dyDescent="0.25">
      <c r="A240" s="48">
        <v>5021</v>
      </c>
      <c r="B240" s="56" t="s">
        <v>414</v>
      </c>
    </row>
    <row r="241" spans="1:2" ht="15" customHeight="1" x14ac:dyDescent="0.25">
      <c r="A241" s="48">
        <v>5022</v>
      </c>
      <c r="B241" s="56" t="s">
        <v>415</v>
      </c>
    </row>
    <row r="242" spans="1:2" ht="15" customHeight="1" x14ac:dyDescent="0.25">
      <c r="A242" s="48">
        <v>5023</v>
      </c>
      <c r="B242" s="56" t="s">
        <v>416</v>
      </c>
    </row>
    <row r="243" spans="1:2" ht="15" customHeight="1" x14ac:dyDescent="0.25">
      <c r="A243" s="48">
        <v>5024</v>
      </c>
      <c r="B243" s="56" t="s">
        <v>417</v>
      </c>
    </row>
    <row r="244" spans="1:2" ht="15" customHeight="1" x14ac:dyDescent="0.25">
      <c r="A244" s="48">
        <v>5025</v>
      </c>
      <c r="B244" s="49" t="s">
        <v>418</v>
      </c>
    </row>
    <row r="245" spans="1:2" ht="15" customHeight="1" x14ac:dyDescent="0.25">
      <c r="A245" s="48">
        <v>5026</v>
      </c>
      <c r="B245" s="56" t="s">
        <v>419</v>
      </c>
    </row>
    <row r="246" spans="1:2" ht="15" customHeight="1" x14ac:dyDescent="0.25">
      <c r="A246" s="48">
        <v>5027</v>
      </c>
      <c r="B246" s="56" t="s">
        <v>420</v>
      </c>
    </row>
    <row r="247" spans="1:2" ht="15" customHeight="1" x14ac:dyDescent="0.25">
      <c r="A247" s="48">
        <v>5028</v>
      </c>
      <c r="B247" s="49" t="s">
        <v>421</v>
      </c>
    </row>
    <row r="248" spans="1:2" ht="15" customHeight="1" x14ac:dyDescent="0.25">
      <c r="A248" s="60">
        <v>5029</v>
      </c>
      <c r="B248" s="61" t="s">
        <v>422</v>
      </c>
    </row>
    <row r="249" spans="1:2" ht="15" customHeight="1" x14ac:dyDescent="0.25">
      <c r="A249" s="60">
        <v>5031</v>
      </c>
      <c r="B249" s="61" t="s">
        <v>423</v>
      </c>
    </row>
    <row r="250" spans="1:2" ht="15" customHeight="1" x14ac:dyDescent="0.25">
      <c r="A250" s="60">
        <v>5032</v>
      </c>
      <c r="B250" s="61" t="s">
        <v>424</v>
      </c>
    </row>
    <row r="251" spans="1:2" ht="15" customHeight="1" x14ac:dyDescent="0.25">
      <c r="A251" s="60">
        <v>5038</v>
      </c>
      <c r="B251" s="62" t="s">
        <v>425</v>
      </c>
    </row>
    <row r="252" spans="1:2" ht="15" customHeight="1" x14ac:dyDescent="0.25">
      <c r="A252" s="60">
        <v>5039</v>
      </c>
      <c r="B252" s="61" t="s">
        <v>426</v>
      </c>
    </row>
    <row r="253" spans="1:2" ht="15" customHeight="1" x14ac:dyDescent="0.25">
      <c r="A253" s="60">
        <v>5041</v>
      </c>
      <c r="B253" s="61" t="s">
        <v>167</v>
      </c>
    </row>
    <row r="254" spans="1:2" ht="15" customHeight="1" x14ac:dyDescent="0.25">
      <c r="A254" s="60">
        <v>5042</v>
      </c>
      <c r="B254" s="61" t="s">
        <v>427</v>
      </c>
    </row>
    <row r="255" spans="1:2" ht="15" customHeight="1" x14ac:dyDescent="0.25">
      <c r="A255" s="60">
        <v>5051</v>
      </c>
      <c r="B255" s="62" t="s">
        <v>428</v>
      </c>
    </row>
    <row r="256" spans="1:2" ht="15" customHeight="1" x14ac:dyDescent="0.25">
      <c r="A256" s="60">
        <v>5061</v>
      </c>
      <c r="B256" s="61" t="s">
        <v>429</v>
      </c>
    </row>
    <row r="257" spans="1:2" ht="15" customHeight="1" x14ac:dyDescent="0.25">
      <c r="A257" s="60">
        <v>5122</v>
      </c>
      <c r="B257" s="61" t="s">
        <v>430</v>
      </c>
    </row>
    <row r="258" spans="1:2" ht="15" customHeight="1" x14ac:dyDescent="0.25">
      <c r="A258" s="60">
        <v>5123</v>
      </c>
      <c r="B258" s="61" t="s">
        <v>431</v>
      </c>
    </row>
    <row r="259" spans="1:2" ht="15" customHeight="1" x14ac:dyDescent="0.25">
      <c r="A259" s="60">
        <v>5131</v>
      </c>
      <c r="B259" s="61" t="s">
        <v>432</v>
      </c>
    </row>
    <row r="260" spans="1:2" ht="15" customHeight="1" x14ac:dyDescent="0.25">
      <c r="A260" s="60">
        <v>5132</v>
      </c>
      <c r="B260" s="61" t="s">
        <v>433</v>
      </c>
    </row>
    <row r="261" spans="1:2" ht="15" customHeight="1" x14ac:dyDescent="0.25">
      <c r="A261" s="60">
        <v>5133</v>
      </c>
      <c r="B261" s="61" t="s">
        <v>434</v>
      </c>
    </row>
    <row r="262" spans="1:2" ht="15" customHeight="1" x14ac:dyDescent="0.25">
      <c r="A262" s="60">
        <v>5134</v>
      </c>
      <c r="B262" s="62" t="s">
        <v>435</v>
      </c>
    </row>
    <row r="263" spans="1:2" ht="15" customHeight="1" x14ac:dyDescent="0.25">
      <c r="A263" s="60">
        <v>5135</v>
      </c>
      <c r="B263" s="62" t="s">
        <v>436</v>
      </c>
    </row>
    <row r="264" spans="1:2" ht="15" customHeight="1" x14ac:dyDescent="0.25">
      <c r="A264" s="60">
        <v>5136</v>
      </c>
      <c r="B264" s="62" t="s">
        <v>437</v>
      </c>
    </row>
    <row r="265" spans="1:2" ht="15" customHeight="1" x14ac:dyDescent="0.25">
      <c r="A265" s="60">
        <v>5137</v>
      </c>
      <c r="B265" s="61" t="s">
        <v>438</v>
      </c>
    </row>
    <row r="266" spans="1:2" ht="15" customHeight="1" x14ac:dyDescent="0.25">
      <c r="A266" s="60">
        <v>5138</v>
      </c>
      <c r="B266" s="62" t="s">
        <v>439</v>
      </c>
    </row>
    <row r="267" spans="1:2" ht="15" customHeight="1" x14ac:dyDescent="0.25">
      <c r="A267" s="60">
        <v>5139</v>
      </c>
      <c r="B267" s="61" t="s">
        <v>440</v>
      </c>
    </row>
    <row r="268" spans="1:2" ht="15" customHeight="1" x14ac:dyDescent="0.25">
      <c r="A268" s="60">
        <v>5141</v>
      </c>
      <c r="B268" s="61" t="s">
        <v>441</v>
      </c>
    </row>
    <row r="269" spans="1:2" ht="15" customHeight="1" x14ac:dyDescent="0.25">
      <c r="A269" s="60">
        <v>5142</v>
      </c>
      <c r="B269" s="61" t="s">
        <v>442</v>
      </c>
    </row>
    <row r="270" spans="1:2" ht="15" customHeight="1" x14ac:dyDescent="0.25">
      <c r="A270" s="60">
        <v>5143</v>
      </c>
      <c r="B270" s="61" t="s">
        <v>443</v>
      </c>
    </row>
    <row r="271" spans="1:2" ht="15" customHeight="1" x14ac:dyDescent="0.25">
      <c r="A271" s="60">
        <v>5144</v>
      </c>
      <c r="B271" s="62" t="s">
        <v>444</v>
      </c>
    </row>
    <row r="272" spans="1:2" ht="15" customHeight="1" x14ac:dyDescent="0.25">
      <c r="A272" s="60">
        <v>5145</v>
      </c>
      <c r="B272" s="61" t="s">
        <v>445</v>
      </c>
    </row>
    <row r="273" spans="1:2" ht="15" customHeight="1" x14ac:dyDescent="0.25">
      <c r="A273" s="60">
        <v>5146</v>
      </c>
      <c r="B273" s="61" t="s">
        <v>446</v>
      </c>
    </row>
    <row r="274" spans="1:2" ht="15" customHeight="1" x14ac:dyDescent="0.25">
      <c r="A274" s="60">
        <v>5147</v>
      </c>
      <c r="B274" s="62" t="s">
        <v>447</v>
      </c>
    </row>
    <row r="275" spans="1:2" ht="15" customHeight="1" x14ac:dyDescent="0.25">
      <c r="A275" s="60">
        <v>5148</v>
      </c>
      <c r="B275" s="62" t="s">
        <v>448</v>
      </c>
    </row>
    <row r="276" spans="1:2" ht="15" customHeight="1" x14ac:dyDescent="0.25">
      <c r="A276" s="60">
        <v>5149</v>
      </c>
      <c r="B276" s="61" t="s">
        <v>449</v>
      </c>
    </row>
    <row r="277" spans="1:2" ht="15" customHeight="1" x14ac:dyDescent="0.25">
      <c r="A277" s="60">
        <v>5151</v>
      </c>
      <c r="B277" s="62" t="s">
        <v>450</v>
      </c>
    </row>
    <row r="278" spans="1:2" ht="15" customHeight="1" x14ac:dyDescent="0.25">
      <c r="A278" s="60">
        <v>5152</v>
      </c>
      <c r="B278" s="61" t="s">
        <v>451</v>
      </c>
    </row>
    <row r="279" spans="1:2" ht="15" customHeight="1" x14ac:dyDescent="0.25">
      <c r="A279" s="60">
        <v>5153</v>
      </c>
      <c r="B279" s="61" t="s">
        <v>452</v>
      </c>
    </row>
    <row r="280" spans="1:2" ht="15" customHeight="1" x14ac:dyDescent="0.25">
      <c r="A280" s="60">
        <v>5154</v>
      </c>
      <c r="B280" s="61" t="s">
        <v>453</v>
      </c>
    </row>
    <row r="281" spans="1:2" ht="15" customHeight="1" x14ac:dyDescent="0.25">
      <c r="A281" s="60">
        <v>5155</v>
      </c>
      <c r="B281" s="61" t="s">
        <v>454</v>
      </c>
    </row>
    <row r="282" spans="1:2" ht="15" customHeight="1" x14ac:dyDescent="0.25">
      <c r="A282" s="60">
        <v>5156</v>
      </c>
      <c r="B282" s="61" t="s">
        <v>455</v>
      </c>
    </row>
    <row r="283" spans="1:2" ht="15" customHeight="1" x14ac:dyDescent="0.25">
      <c r="A283" s="60">
        <v>5157</v>
      </c>
      <c r="B283" s="61" t="s">
        <v>456</v>
      </c>
    </row>
    <row r="284" spans="1:2" ht="15" customHeight="1" x14ac:dyDescent="0.25">
      <c r="A284" s="60">
        <v>5159</v>
      </c>
      <c r="B284" s="61" t="s">
        <v>457</v>
      </c>
    </row>
    <row r="285" spans="1:2" ht="15" customHeight="1" x14ac:dyDescent="0.25">
      <c r="A285" s="60">
        <v>5161</v>
      </c>
      <c r="B285" s="61" t="s">
        <v>458</v>
      </c>
    </row>
    <row r="286" spans="1:2" ht="15" customHeight="1" x14ac:dyDescent="0.25">
      <c r="A286" s="60">
        <v>5162</v>
      </c>
      <c r="B286" s="61" t="s">
        <v>459</v>
      </c>
    </row>
    <row r="287" spans="1:2" ht="15" customHeight="1" x14ac:dyDescent="0.25">
      <c r="A287" s="60">
        <v>5163</v>
      </c>
      <c r="B287" s="61" t="s">
        <v>460</v>
      </c>
    </row>
    <row r="288" spans="1:2" ht="15" customHeight="1" x14ac:dyDescent="0.25">
      <c r="A288" s="60">
        <v>5164</v>
      </c>
      <c r="B288" s="61" t="s">
        <v>461</v>
      </c>
    </row>
    <row r="289" spans="1:2" ht="15" customHeight="1" x14ac:dyDescent="0.25">
      <c r="A289" s="60">
        <v>5165</v>
      </c>
      <c r="B289" s="62" t="s">
        <v>462</v>
      </c>
    </row>
    <row r="290" spans="1:2" ht="15" customHeight="1" x14ac:dyDescent="0.25">
      <c r="A290" s="60">
        <v>5166</v>
      </c>
      <c r="B290" s="61" t="s">
        <v>463</v>
      </c>
    </row>
    <row r="291" spans="1:2" ht="15" customHeight="1" x14ac:dyDescent="0.25">
      <c r="A291" s="60">
        <v>5167</v>
      </c>
      <c r="B291" s="61" t="s">
        <v>464</v>
      </c>
    </row>
    <row r="292" spans="1:2" ht="15" customHeight="1" x14ac:dyDescent="0.25">
      <c r="A292" s="60">
        <v>5168</v>
      </c>
      <c r="B292" s="61" t="s">
        <v>465</v>
      </c>
    </row>
    <row r="293" spans="1:2" ht="15" customHeight="1" x14ac:dyDescent="0.25">
      <c r="A293" s="60">
        <v>5169</v>
      </c>
      <c r="B293" s="61" t="s">
        <v>466</v>
      </c>
    </row>
    <row r="294" spans="1:2" ht="15" customHeight="1" x14ac:dyDescent="0.25">
      <c r="A294" s="60">
        <v>5171</v>
      </c>
      <c r="B294" s="61" t="s">
        <v>467</v>
      </c>
    </row>
    <row r="295" spans="1:2" ht="15" customHeight="1" x14ac:dyDescent="0.25">
      <c r="A295" s="60">
        <v>5172</v>
      </c>
      <c r="B295" s="62" t="s">
        <v>468</v>
      </c>
    </row>
    <row r="296" spans="1:2" ht="15" customHeight="1" x14ac:dyDescent="0.25">
      <c r="A296" s="60">
        <v>5173</v>
      </c>
      <c r="B296" s="61" t="s">
        <v>469</v>
      </c>
    </row>
    <row r="297" spans="1:2" ht="15" customHeight="1" x14ac:dyDescent="0.25">
      <c r="A297" s="60">
        <v>5175</v>
      </c>
      <c r="B297" s="61" t="s">
        <v>470</v>
      </c>
    </row>
    <row r="298" spans="1:2" ht="15" customHeight="1" x14ac:dyDescent="0.25">
      <c r="A298" s="60">
        <v>5176</v>
      </c>
      <c r="B298" s="62" t="s">
        <v>471</v>
      </c>
    </row>
    <row r="299" spans="1:2" ht="15" customHeight="1" x14ac:dyDescent="0.25">
      <c r="A299" s="60">
        <v>5177</v>
      </c>
      <c r="B299" s="61" t="s">
        <v>472</v>
      </c>
    </row>
    <row r="300" spans="1:2" ht="15" customHeight="1" x14ac:dyDescent="0.25">
      <c r="A300" s="60">
        <v>5178</v>
      </c>
      <c r="B300" s="61" t="s">
        <v>473</v>
      </c>
    </row>
    <row r="301" spans="1:2" ht="15" customHeight="1" x14ac:dyDescent="0.25">
      <c r="A301" s="60">
        <v>5179</v>
      </c>
      <c r="B301" s="61" t="s">
        <v>474</v>
      </c>
    </row>
    <row r="302" spans="1:2" ht="15" customHeight="1" x14ac:dyDescent="0.25">
      <c r="A302" s="60">
        <v>5181</v>
      </c>
      <c r="B302" s="61" t="s">
        <v>475</v>
      </c>
    </row>
    <row r="303" spans="1:2" ht="15" customHeight="1" x14ac:dyDescent="0.25">
      <c r="A303" s="60">
        <v>5182</v>
      </c>
      <c r="B303" s="61" t="s">
        <v>476</v>
      </c>
    </row>
    <row r="304" spans="1:2" ht="15" customHeight="1" x14ac:dyDescent="0.25">
      <c r="A304" s="60">
        <v>5183</v>
      </c>
      <c r="B304" s="61" t="s">
        <v>477</v>
      </c>
    </row>
    <row r="305" spans="1:2" ht="15" customHeight="1" x14ac:dyDescent="0.25">
      <c r="A305" s="60">
        <v>5184</v>
      </c>
      <c r="B305" s="61" t="s">
        <v>478</v>
      </c>
    </row>
    <row r="306" spans="1:2" ht="15" customHeight="1" x14ac:dyDescent="0.25">
      <c r="A306" s="60">
        <v>5185</v>
      </c>
      <c r="B306" s="61" t="s">
        <v>479</v>
      </c>
    </row>
    <row r="307" spans="1:2" ht="15" customHeight="1" x14ac:dyDescent="0.25">
      <c r="A307" s="60">
        <v>5189</v>
      </c>
      <c r="B307" s="62" t="s">
        <v>480</v>
      </c>
    </row>
    <row r="308" spans="1:2" ht="15" customHeight="1" x14ac:dyDescent="0.25">
      <c r="A308" s="60">
        <v>5191</v>
      </c>
      <c r="B308" s="61" t="s">
        <v>481</v>
      </c>
    </row>
    <row r="309" spans="1:2" ht="15" customHeight="1" x14ac:dyDescent="0.25">
      <c r="A309" s="60">
        <v>5192</v>
      </c>
      <c r="B309" s="61" t="s">
        <v>482</v>
      </c>
    </row>
    <row r="310" spans="1:2" ht="15" customHeight="1" x14ac:dyDescent="0.25">
      <c r="A310" s="63">
        <v>5193</v>
      </c>
      <c r="B310" s="64" t="s">
        <v>483</v>
      </c>
    </row>
    <row r="311" spans="1:2" ht="15" customHeight="1" x14ac:dyDescent="0.25">
      <c r="A311" s="60">
        <v>5194</v>
      </c>
      <c r="B311" s="62" t="s">
        <v>484</v>
      </c>
    </row>
    <row r="312" spans="1:2" ht="15" customHeight="1" x14ac:dyDescent="0.25">
      <c r="A312" s="60">
        <v>5195</v>
      </c>
      <c r="B312" s="61" t="s">
        <v>485</v>
      </c>
    </row>
    <row r="313" spans="1:2" ht="15" customHeight="1" x14ac:dyDescent="0.25">
      <c r="A313" s="60">
        <v>5196</v>
      </c>
      <c r="B313" s="61" t="s">
        <v>486</v>
      </c>
    </row>
    <row r="314" spans="1:2" ht="15" customHeight="1" x14ac:dyDescent="0.25">
      <c r="A314" s="60">
        <v>5197</v>
      </c>
      <c r="B314" s="61" t="s">
        <v>487</v>
      </c>
    </row>
    <row r="315" spans="1:2" ht="15" customHeight="1" x14ac:dyDescent="0.25">
      <c r="A315" s="60">
        <v>5198</v>
      </c>
      <c r="B315" s="61" t="s">
        <v>488</v>
      </c>
    </row>
    <row r="316" spans="1:2" ht="15" customHeight="1" x14ac:dyDescent="0.25">
      <c r="A316" s="60">
        <v>5199</v>
      </c>
      <c r="B316" s="61" t="s">
        <v>489</v>
      </c>
    </row>
    <row r="317" spans="1:2" ht="15" customHeight="1" x14ac:dyDescent="0.25">
      <c r="A317" s="60">
        <v>5211</v>
      </c>
      <c r="B317" s="61" t="s">
        <v>490</v>
      </c>
    </row>
    <row r="318" spans="1:2" ht="15" customHeight="1" x14ac:dyDescent="0.25">
      <c r="A318" s="60">
        <v>5212</v>
      </c>
      <c r="B318" s="62" t="s">
        <v>491</v>
      </c>
    </row>
    <row r="319" spans="1:2" ht="15" customHeight="1" x14ac:dyDescent="0.25">
      <c r="A319" s="60">
        <v>5213</v>
      </c>
      <c r="B319" s="62" t="s">
        <v>492</v>
      </c>
    </row>
    <row r="320" spans="1:2" ht="15" customHeight="1" x14ac:dyDescent="0.25">
      <c r="A320" s="60">
        <v>5214</v>
      </c>
      <c r="B320" s="61" t="s">
        <v>493</v>
      </c>
    </row>
    <row r="321" spans="1:2" ht="15" customHeight="1" x14ac:dyDescent="0.25">
      <c r="A321" s="60">
        <v>5215</v>
      </c>
      <c r="B321" s="62" t="s">
        <v>494</v>
      </c>
    </row>
    <row r="322" spans="1:2" ht="15" customHeight="1" x14ac:dyDescent="0.25">
      <c r="A322" s="60">
        <v>5216</v>
      </c>
      <c r="B322" s="61" t="s">
        <v>495</v>
      </c>
    </row>
    <row r="323" spans="1:2" ht="15" customHeight="1" x14ac:dyDescent="0.25">
      <c r="A323" s="60">
        <v>5219</v>
      </c>
      <c r="B323" s="62" t="s">
        <v>496</v>
      </c>
    </row>
    <row r="324" spans="1:2" ht="15" customHeight="1" x14ac:dyDescent="0.25">
      <c r="A324" s="60">
        <v>5221</v>
      </c>
      <c r="B324" s="61" t="s">
        <v>497</v>
      </c>
    </row>
    <row r="325" spans="1:2" ht="15" customHeight="1" x14ac:dyDescent="0.25">
      <c r="A325" s="60">
        <v>5222</v>
      </c>
      <c r="B325" s="61" t="s">
        <v>498</v>
      </c>
    </row>
    <row r="326" spans="1:2" ht="15" customHeight="1" x14ac:dyDescent="0.25">
      <c r="A326" s="60">
        <v>5223</v>
      </c>
      <c r="B326" s="61" t="s">
        <v>499</v>
      </c>
    </row>
    <row r="327" spans="1:2" ht="15" customHeight="1" x14ac:dyDescent="0.25">
      <c r="A327" s="60">
        <v>5224</v>
      </c>
      <c r="B327" s="61" t="s">
        <v>500</v>
      </c>
    </row>
    <row r="328" spans="1:2" ht="15" customHeight="1" x14ac:dyDescent="0.25">
      <c r="A328" s="60">
        <v>5225</v>
      </c>
      <c r="B328" s="61" t="s">
        <v>501</v>
      </c>
    </row>
    <row r="329" spans="1:2" ht="15" customHeight="1" x14ac:dyDescent="0.25">
      <c r="A329" s="60">
        <v>5229</v>
      </c>
      <c r="B329" s="62" t="s">
        <v>502</v>
      </c>
    </row>
    <row r="330" spans="1:2" ht="15" customHeight="1" x14ac:dyDescent="0.25">
      <c r="A330" s="63">
        <v>5250</v>
      </c>
      <c r="B330" s="64" t="s">
        <v>503</v>
      </c>
    </row>
    <row r="331" spans="1:2" ht="15" customHeight="1" x14ac:dyDescent="0.25">
      <c r="A331" s="60">
        <v>5311</v>
      </c>
      <c r="B331" s="61" t="s">
        <v>504</v>
      </c>
    </row>
    <row r="332" spans="1:2" ht="15" customHeight="1" x14ac:dyDescent="0.25">
      <c r="A332" s="60">
        <v>5312</v>
      </c>
      <c r="B332" s="61" t="s">
        <v>505</v>
      </c>
    </row>
    <row r="333" spans="1:2" ht="15" customHeight="1" x14ac:dyDescent="0.25">
      <c r="A333" s="60">
        <v>5313</v>
      </c>
      <c r="B333" s="61" t="s">
        <v>506</v>
      </c>
    </row>
    <row r="334" spans="1:2" ht="15" customHeight="1" x14ac:dyDescent="0.25">
      <c r="A334" s="60">
        <v>5314</v>
      </c>
      <c r="B334" s="61" t="s">
        <v>507</v>
      </c>
    </row>
    <row r="335" spans="1:2" ht="15" customHeight="1" x14ac:dyDescent="0.25">
      <c r="A335" s="60">
        <v>5315</v>
      </c>
      <c r="B335" s="61" t="s">
        <v>508</v>
      </c>
    </row>
    <row r="336" spans="1:2" ht="15" customHeight="1" x14ac:dyDescent="0.25">
      <c r="A336" s="60">
        <v>5316</v>
      </c>
      <c r="B336" s="61" t="s">
        <v>509</v>
      </c>
    </row>
    <row r="337" spans="1:2" ht="15" customHeight="1" x14ac:dyDescent="0.25">
      <c r="A337" s="60">
        <v>5317</v>
      </c>
      <c r="B337" s="61" t="s">
        <v>510</v>
      </c>
    </row>
    <row r="338" spans="1:2" ht="15" customHeight="1" x14ac:dyDescent="0.25">
      <c r="A338" s="60">
        <v>5318</v>
      </c>
      <c r="B338" s="61" t="s">
        <v>511</v>
      </c>
    </row>
    <row r="339" spans="1:2" ht="15" customHeight="1" x14ac:dyDescent="0.25">
      <c r="A339" s="60">
        <v>5319</v>
      </c>
      <c r="B339" s="61" t="s">
        <v>512</v>
      </c>
    </row>
    <row r="340" spans="1:2" ht="15" customHeight="1" x14ac:dyDescent="0.25">
      <c r="A340" s="60">
        <v>5321</v>
      </c>
      <c r="B340" s="61" t="s">
        <v>513</v>
      </c>
    </row>
    <row r="341" spans="1:2" ht="15" customHeight="1" x14ac:dyDescent="0.25">
      <c r="A341" s="60">
        <v>5322</v>
      </c>
      <c r="B341" s="61" t="s">
        <v>514</v>
      </c>
    </row>
    <row r="342" spans="1:2" ht="15" customHeight="1" x14ac:dyDescent="0.25">
      <c r="A342" s="60">
        <v>5323</v>
      </c>
      <c r="B342" s="61" t="s">
        <v>515</v>
      </c>
    </row>
    <row r="343" spans="1:2" ht="15" customHeight="1" x14ac:dyDescent="0.25">
      <c r="A343" s="60">
        <v>5324</v>
      </c>
      <c r="B343" s="61" t="s">
        <v>516</v>
      </c>
    </row>
    <row r="344" spans="1:2" ht="15" customHeight="1" x14ac:dyDescent="0.25">
      <c r="A344" s="63">
        <v>5325</v>
      </c>
      <c r="B344" s="64" t="s">
        <v>517</v>
      </c>
    </row>
    <row r="345" spans="1:2" ht="15" customHeight="1" x14ac:dyDescent="0.25">
      <c r="A345" s="60">
        <v>5329</v>
      </c>
      <c r="B345" s="62" t="s">
        <v>518</v>
      </c>
    </row>
    <row r="346" spans="1:2" ht="15" customHeight="1" x14ac:dyDescent="0.25">
      <c r="A346" s="60">
        <v>5331</v>
      </c>
      <c r="B346" s="61" t="s">
        <v>519</v>
      </c>
    </row>
    <row r="347" spans="1:2" ht="15" customHeight="1" x14ac:dyDescent="0.25">
      <c r="A347" s="60">
        <v>5332</v>
      </c>
      <c r="B347" s="62" t="s">
        <v>520</v>
      </c>
    </row>
    <row r="348" spans="1:2" ht="15" customHeight="1" x14ac:dyDescent="0.25">
      <c r="A348" s="60">
        <v>5333</v>
      </c>
      <c r="B348" s="61" t="s">
        <v>521</v>
      </c>
    </row>
    <row r="349" spans="1:2" ht="15" customHeight="1" x14ac:dyDescent="0.25">
      <c r="A349" s="60">
        <v>5334</v>
      </c>
      <c r="B349" s="61" t="s">
        <v>522</v>
      </c>
    </row>
    <row r="350" spans="1:2" ht="15" customHeight="1" x14ac:dyDescent="0.25">
      <c r="A350" s="60">
        <v>5336</v>
      </c>
      <c r="B350" s="61" t="s">
        <v>523</v>
      </c>
    </row>
    <row r="351" spans="1:2" ht="15" customHeight="1" x14ac:dyDescent="0.25">
      <c r="A351" s="60">
        <v>5339</v>
      </c>
      <c r="B351" s="61" t="s">
        <v>524</v>
      </c>
    </row>
    <row r="352" spans="1:2" ht="15" customHeight="1" x14ac:dyDescent="0.25">
      <c r="A352" s="60">
        <v>5341</v>
      </c>
      <c r="B352" s="62" t="s">
        <v>525</v>
      </c>
    </row>
    <row r="353" spans="1:2" ht="15" customHeight="1" x14ac:dyDescent="0.25">
      <c r="A353" s="60">
        <v>5342</v>
      </c>
      <c r="B353" s="61" t="s">
        <v>526</v>
      </c>
    </row>
    <row r="354" spans="1:2" ht="15" customHeight="1" x14ac:dyDescent="0.25">
      <c r="A354" s="60">
        <v>5343</v>
      </c>
      <c r="B354" s="61" t="s">
        <v>527</v>
      </c>
    </row>
    <row r="355" spans="1:2" ht="15" customHeight="1" x14ac:dyDescent="0.25">
      <c r="A355" s="60">
        <v>5344</v>
      </c>
      <c r="B355" s="61" t="s">
        <v>528</v>
      </c>
    </row>
    <row r="356" spans="1:2" ht="15" customHeight="1" x14ac:dyDescent="0.25">
      <c r="A356" s="60">
        <v>5345</v>
      </c>
      <c r="B356" s="61" t="s">
        <v>187</v>
      </c>
    </row>
    <row r="357" spans="1:2" ht="15" customHeight="1" x14ac:dyDescent="0.25">
      <c r="A357" s="60">
        <v>5346</v>
      </c>
      <c r="B357" s="61" t="s">
        <v>529</v>
      </c>
    </row>
    <row r="358" spans="1:2" ht="15" customHeight="1" x14ac:dyDescent="0.25">
      <c r="A358" s="60">
        <v>5347</v>
      </c>
      <c r="B358" s="62" t="s">
        <v>530</v>
      </c>
    </row>
    <row r="359" spans="1:2" ht="15" customHeight="1" x14ac:dyDescent="0.25">
      <c r="A359" s="60">
        <v>5348</v>
      </c>
      <c r="B359" s="61" t="s">
        <v>188</v>
      </c>
    </row>
    <row r="360" spans="1:2" ht="15" customHeight="1" x14ac:dyDescent="0.25">
      <c r="A360" s="60">
        <v>5349</v>
      </c>
      <c r="B360" s="61" t="s">
        <v>189</v>
      </c>
    </row>
    <row r="361" spans="1:2" ht="15" customHeight="1" x14ac:dyDescent="0.25">
      <c r="A361" s="60">
        <v>5350</v>
      </c>
      <c r="B361" s="61" t="s">
        <v>531</v>
      </c>
    </row>
    <row r="362" spans="1:2" ht="15" customHeight="1" x14ac:dyDescent="0.25">
      <c r="A362" s="60">
        <v>5361</v>
      </c>
      <c r="B362" s="61" t="s">
        <v>532</v>
      </c>
    </row>
    <row r="363" spans="1:2" ht="15" customHeight="1" x14ac:dyDescent="0.25">
      <c r="A363" s="60">
        <v>5362</v>
      </c>
      <c r="B363" s="62" t="s">
        <v>533</v>
      </c>
    </row>
    <row r="364" spans="1:2" ht="15" customHeight="1" x14ac:dyDescent="0.25">
      <c r="A364" s="60">
        <v>5363</v>
      </c>
      <c r="B364" s="62" t="s">
        <v>534</v>
      </c>
    </row>
    <row r="365" spans="1:2" ht="15" customHeight="1" x14ac:dyDescent="0.25">
      <c r="A365" s="60">
        <v>5364</v>
      </c>
      <c r="B365" s="61" t="s">
        <v>535</v>
      </c>
    </row>
    <row r="366" spans="1:2" ht="15" customHeight="1" x14ac:dyDescent="0.25">
      <c r="A366" s="60">
        <v>5365</v>
      </c>
      <c r="B366" s="62" t="s">
        <v>536</v>
      </c>
    </row>
    <row r="367" spans="1:2" ht="15" customHeight="1" x14ac:dyDescent="0.25">
      <c r="A367" s="60">
        <v>5366</v>
      </c>
      <c r="B367" s="61" t="s">
        <v>537</v>
      </c>
    </row>
    <row r="368" spans="1:2" ht="15" customHeight="1" x14ac:dyDescent="0.25">
      <c r="A368" s="60">
        <v>5367</v>
      </c>
      <c r="B368" s="61" t="s">
        <v>538</v>
      </c>
    </row>
    <row r="369" spans="1:2" ht="15" customHeight="1" x14ac:dyDescent="0.25">
      <c r="A369" s="60">
        <v>5368</v>
      </c>
      <c r="B369" s="61" t="s">
        <v>539</v>
      </c>
    </row>
    <row r="370" spans="1:2" ht="15" customHeight="1" x14ac:dyDescent="0.25">
      <c r="A370" s="60">
        <v>5369</v>
      </c>
      <c r="B370" s="61" t="s">
        <v>512</v>
      </c>
    </row>
    <row r="371" spans="1:2" ht="15" customHeight="1" x14ac:dyDescent="0.25">
      <c r="A371" s="60">
        <v>5410</v>
      </c>
      <c r="B371" s="61" t="s">
        <v>540</v>
      </c>
    </row>
    <row r="372" spans="1:2" ht="15" customHeight="1" x14ac:dyDescent="0.25">
      <c r="A372" s="60">
        <v>5421</v>
      </c>
      <c r="B372" s="62" t="s">
        <v>541</v>
      </c>
    </row>
    <row r="373" spans="1:2" ht="15" customHeight="1" x14ac:dyDescent="0.25">
      <c r="A373" s="60">
        <v>5423</v>
      </c>
      <c r="B373" s="62" t="s">
        <v>542</v>
      </c>
    </row>
    <row r="374" spans="1:2" ht="15" customHeight="1" x14ac:dyDescent="0.25">
      <c r="A374" s="60">
        <v>5424</v>
      </c>
      <c r="B374" s="62" t="s">
        <v>543</v>
      </c>
    </row>
    <row r="375" spans="1:2" ht="15" customHeight="1" x14ac:dyDescent="0.25">
      <c r="A375" s="60">
        <v>5425</v>
      </c>
      <c r="B375" s="61" t="s">
        <v>544</v>
      </c>
    </row>
    <row r="376" spans="1:2" ht="15" customHeight="1" x14ac:dyDescent="0.25">
      <c r="A376" s="48">
        <v>5491</v>
      </c>
      <c r="B376" s="56" t="s">
        <v>545</v>
      </c>
    </row>
    <row r="377" spans="1:2" ht="15" customHeight="1" x14ac:dyDescent="0.25">
      <c r="A377" s="60">
        <v>5492</v>
      </c>
      <c r="B377" s="62" t="s">
        <v>546</v>
      </c>
    </row>
    <row r="378" spans="1:2" ht="15" customHeight="1" x14ac:dyDescent="0.25">
      <c r="A378" s="60">
        <v>5493</v>
      </c>
      <c r="B378" s="61" t="s">
        <v>547</v>
      </c>
    </row>
    <row r="379" spans="1:2" ht="15" customHeight="1" x14ac:dyDescent="0.25">
      <c r="A379" s="60">
        <v>5494</v>
      </c>
      <c r="B379" s="62" t="s">
        <v>548</v>
      </c>
    </row>
    <row r="380" spans="1:2" ht="15" customHeight="1" x14ac:dyDescent="0.25">
      <c r="A380" s="48">
        <v>5495</v>
      </c>
      <c r="B380" s="56" t="s">
        <v>549</v>
      </c>
    </row>
    <row r="381" spans="1:2" ht="15" customHeight="1" x14ac:dyDescent="0.25">
      <c r="A381" s="60">
        <v>5496</v>
      </c>
      <c r="B381" s="61" t="s">
        <v>550</v>
      </c>
    </row>
    <row r="382" spans="1:2" ht="15" customHeight="1" x14ac:dyDescent="0.25">
      <c r="A382" s="60">
        <v>5497</v>
      </c>
      <c r="B382" s="61" t="s">
        <v>551</v>
      </c>
    </row>
    <row r="383" spans="1:2" ht="15" customHeight="1" x14ac:dyDescent="0.25">
      <c r="A383" s="60">
        <v>5498</v>
      </c>
      <c r="B383" s="61" t="s">
        <v>552</v>
      </c>
    </row>
    <row r="384" spans="1:2" ht="15" customHeight="1" x14ac:dyDescent="0.25">
      <c r="A384" s="60">
        <v>5499</v>
      </c>
      <c r="B384" s="62" t="s">
        <v>553</v>
      </c>
    </row>
    <row r="385" spans="1:2" ht="15" customHeight="1" x14ac:dyDescent="0.25">
      <c r="A385" s="60">
        <v>5511</v>
      </c>
      <c r="B385" s="61" t="s">
        <v>554</v>
      </c>
    </row>
    <row r="386" spans="1:2" ht="15" customHeight="1" x14ac:dyDescent="0.25">
      <c r="A386" s="60">
        <v>5512</v>
      </c>
      <c r="B386" s="61" t="s">
        <v>555</v>
      </c>
    </row>
    <row r="387" spans="1:2" ht="15" customHeight="1" x14ac:dyDescent="0.25">
      <c r="A387" s="60">
        <v>5513</v>
      </c>
      <c r="B387" s="61" t="s">
        <v>556</v>
      </c>
    </row>
    <row r="388" spans="1:2" ht="15" customHeight="1" x14ac:dyDescent="0.25">
      <c r="A388" s="60">
        <v>5514</v>
      </c>
      <c r="B388" s="61" t="s">
        <v>557</v>
      </c>
    </row>
    <row r="389" spans="1:2" ht="15" customHeight="1" x14ac:dyDescent="0.25">
      <c r="A389" s="60">
        <v>5515</v>
      </c>
      <c r="B389" s="61" t="s">
        <v>558</v>
      </c>
    </row>
    <row r="390" spans="1:2" ht="15" customHeight="1" x14ac:dyDescent="0.25">
      <c r="A390" s="60">
        <v>5516</v>
      </c>
      <c r="B390" s="61" t="s">
        <v>559</v>
      </c>
    </row>
    <row r="391" spans="1:2" ht="15" customHeight="1" x14ac:dyDescent="0.25">
      <c r="A391" s="60">
        <v>5517</v>
      </c>
      <c r="B391" s="61" t="s">
        <v>560</v>
      </c>
    </row>
    <row r="392" spans="1:2" ht="15" customHeight="1" x14ac:dyDescent="0.25">
      <c r="A392" s="60">
        <v>5520</v>
      </c>
      <c r="B392" s="61" t="s">
        <v>561</v>
      </c>
    </row>
    <row r="393" spans="1:2" ht="15" customHeight="1" x14ac:dyDescent="0.25">
      <c r="A393" s="60">
        <v>5531</v>
      </c>
      <c r="B393" s="61" t="s">
        <v>562</v>
      </c>
    </row>
    <row r="394" spans="1:2" ht="15" customHeight="1" x14ac:dyDescent="0.25">
      <c r="A394" s="60">
        <v>5532</v>
      </c>
      <c r="B394" s="61" t="s">
        <v>563</v>
      </c>
    </row>
    <row r="395" spans="1:2" ht="15" customHeight="1" x14ac:dyDescent="0.25">
      <c r="A395" s="60">
        <v>5541</v>
      </c>
      <c r="B395" s="61" t="s">
        <v>564</v>
      </c>
    </row>
    <row r="396" spans="1:2" ht="15" customHeight="1" x14ac:dyDescent="0.25">
      <c r="A396" s="60">
        <v>5542</v>
      </c>
      <c r="B396" s="61" t="s">
        <v>565</v>
      </c>
    </row>
    <row r="397" spans="1:2" ht="15" customHeight="1" x14ac:dyDescent="0.25">
      <c r="A397" s="60">
        <v>5611</v>
      </c>
      <c r="B397" s="61" t="s">
        <v>566</v>
      </c>
    </row>
    <row r="398" spans="1:2" ht="15" customHeight="1" x14ac:dyDescent="0.25">
      <c r="A398" s="60">
        <v>5612</v>
      </c>
      <c r="B398" s="62" t="s">
        <v>567</v>
      </c>
    </row>
    <row r="399" spans="1:2" ht="15" customHeight="1" x14ac:dyDescent="0.25">
      <c r="A399" s="60">
        <v>5613</v>
      </c>
      <c r="B399" s="62" t="s">
        <v>568</v>
      </c>
    </row>
    <row r="400" spans="1:2" ht="15" customHeight="1" x14ac:dyDescent="0.25">
      <c r="A400" s="60">
        <v>5614</v>
      </c>
      <c r="B400" s="61" t="s">
        <v>569</v>
      </c>
    </row>
    <row r="401" spans="1:2" ht="15" customHeight="1" x14ac:dyDescent="0.25">
      <c r="A401" s="60">
        <v>5615</v>
      </c>
      <c r="B401" s="62" t="s">
        <v>570</v>
      </c>
    </row>
    <row r="402" spans="1:2" ht="15" customHeight="1" x14ac:dyDescent="0.25">
      <c r="A402" s="60">
        <v>5619</v>
      </c>
      <c r="B402" s="62" t="s">
        <v>571</v>
      </c>
    </row>
    <row r="403" spans="1:2" ht="15" customHeight="1" x14ac:dyDescent="0.25">
      <c r="A403" s="60">
        <v>5621</v>
      </c>
      <c r="B403" s="61" t="s">
        <v>572</v>
      </c>
    </row>
    <row r="404" spans="1:2" ht="15" customHeight="1" x14ac:dyDescent="0.25">
      <c r="A404" s="60">
        <v>5622</v>
      </c>
      <c r="B404" s="61" t="s">
        <v>573</v>
      </c>
    </row>
    <row r="405" spans="1:2" ht="15" customHeight="1" x14ac:dyDescent="0.25">
      <c r="A405" s="60">
        <v>5623</v>
      </c>
      <c r="B405" s="61" t="s">
        <v>574</v>
      </c>
    </row>
    <row r="406" spans="1:2" ht="15" customHeight="1" x14ac:dyDescent="0.25">
      <c r="A406" s="60">
        <v>5624</v>
      </c>
      <c r="B406" s="61" t="s">
        <v>575</v>
      </c>
    </row>
    <row r="407" spans="1:2" ht="15" customHeight="1" x14ac:dyDescent="0.25">
      <c r="A407" s="60">
        <v>5629</v>
      </c>
      <c r="B407" s="62" t="s">
        <v>576</v>
      </c>
    </row>
    <row r="408" spans="1:2" ht="15" customHeight="1" x14ac:dyDescent="0.25">
      <c r="A408" s="60">
        <v>5631</v>
      </c>
      <c r="B408" s="61" t="s">
        <v>577</v>
      </c>
    </row>
    <row r="409" spans="1:2" ht="15" customHeight="1" x14ac:dyDescent="0.25">
      <c r="A409" s="60">
        <v>5632</v>
      </c>
      <c r="B409" s="61" t="s">
        <v>578</v>
      </c>
    </row>
    <row r="410" spans="1:2" ht="15" customHeight="1" x14ac:dyDescent="0.25">
      <c r="A410" s="60">
        <v>5633</v>
      </c>
      <c r="B410" s="61" t="s">
        <v>579</v>
      </c>
    </row>
    <row r="411" spans="1:2" ht="15" customHeight="1" x14ac:dyDescent="0.25">
      <c r="A411" s="60">
        <v>5634</v>
      </c>
      <c r="B411" s="61" t="s">
        <v>580</v>
      </c>
    </row>
    <row r="412" spans="1:2" ht="15" customHeight="1" x14ac:dyDescent="0.25">
      <c r="A412" s="60">
        <v>5639</v>
      </c>
      <c r="B412" s="61" t="s">
        <v>581</v>
      </c>
    </row>
    <row r="413" spans="1:2" ht="15" customHeight="1" x14ac:dyDescent="0.25">
      <c r="A413" s="60">
        <v>5641</v>
      </c>
      <c r="B413" s="61" t="s">
        <v>582</v>
      </c>
    </row>
    <row r="414" spans="1:2" ht="15" customHeight="1" x14ac:dyDescent="0.25">
      <c r="A414" s="60">
        <v>5642</v>
      </c>
      <c r="B414" s="61" t="s">
        <v>583</v>
      </c>
    </row>
    <row r="415" spans="1:2" ht="15" customHeight="1" x14ac:dyDescent="0.25">
      <c r="A415" s="63">
        <v>5643</v>
      </c>
      <c r="B415" s="64" t="s">
        <v>584</v>
      </c>
    </row>
    <row r="416" spans="1:2" ht="15" customHeight="1" x14ac:dyDescent="0.25">
      <c r="A416" s="60">
        <v>5649</v>
      </c>
      <c r="B416" s="61" t="s">
        <v>585</v>
      </c>
    </row>
    <row r="417" spans="1:2" ht="15" customHeight="1" x14ac:dyDescent="0.25">
      <c r="A417" s="60">
        <v>5651</v>
      </c>
      <c r="B417" s="61" t="s">
        <v>586</v>
      </c>
    </row>
    <row r="418" spans="1:2" ht="15" customHeight="1" x14ac:dyDescent="0.25">
      <c r="A418" s="60">
        <v>5652</v>
      </c>
      <c r="B418" s="62" t="s">
        <v>587</v>
      </c>
    </row>
    <row r="419" spans="1:2" ht="15" customHeight="1" x14ac:dyDescent="0.25">
      <c r="A419" s="60">
        <v>5659</v>
      </c>
      <c r="B419" s="62" t="s">
        <v>588</v>
      </c>
    </row>
    <row r="420" spans="1:2" ht="15" customHeight="1" x14ac:dyDescent="0.25">
      <c r="A420" s="60">
        <v>5660</v>
      </c>
      <c r="B420" s="62" t="s">
        <v>589</v>
      </c>
    </row>
    <row r="421" spans="1:2" ht="15" customHeight="1" x14ac:dyDescent="0.25">
      <c r="A421" s="60">
        <v>5670</v>
      </c>
      <c r="B421" s="61" t="s">
        <v>590</v>
      </c>
    </row>
    <row r="422" spans="1:2" ht="15" customHeight="1" x14ac:dyDescent="0.25">
      <c r="A422" s="60">
        <v>5711</v>
      </c>
      <c r="B422" s="61" t="s">
        <v>591</v>
      </c>
    </row>
    <row r="423" spans="1:2" ht="15" customHeight="1" x14ac:dyDescent="0.25">
      <c r="A423" s="60">
        <v>5719</v>
      </c>
      <c r="B423" s="61" t="s">
        <v>592</v>
      </c>
    </row>
    <row r="424" spans="1:2" ht="15" customHeight="1" x14ac:dyDescent="0.25">
      <c r="A424" s="60">
        <v>5811</v>
      </c>
      <c r="B424" s="61" t="s">
        <v>593</v>
      </c>
    </row>
    <row r="425" spans="1:2" ht="27.75" customHeight="1" x14ac:dyDescent="0.25">
      <c r="A425" s="65">
        <v>5812</v>
      </c>
      <c r="B425" s="62" t="s">
        <v>594</v>
      </c>
    </row>
    <row r="426" spans="1:2" ht="15" customHeight="1" x14ac:dyDescent="0.25">
      <c r="A426" s="60">
        <v>5901</v>
      </c>
      <c r="B426" s="61" t="s">
        <v>595</v>
      </c>
    </row>
    <row r="427" spans="1:2" ht="15" customHeight="1" x14ac:dyDescent="0.25">
      <c r="A427" s="60">
        <v>5902</v>
      </c>
      <c r="B427" s="61" t="s">
        <v>596</v>
      </c>
    </row>
    <row r="428" spans="1:2" ht="15" customHeight="1" x14ac:dyDescent="0.25">
      <c r="A428" s="60">
        <v>5903</v>
      </c>
      <c r="B428" s="61" t="s">
        <v>597</v>
      </c>
    </row>
    <row r="429" spans="1:2" ht="15" customHeight="1" x14ac:dyDescent="0.25">
      <c r="A429" s="60">
        <v>5904</v>
      </c>
      <c r="B429" s="61" t="s">
        <v>598</v>
      </c>
    </row>
    <row r="430" spans="1:2" ht="15" customHeight="1" x14ac:dyDescent="0.25">
      <c r="A430" s="60">
        <v>5909</v>
      </c>
      <c r="B430" s="61" t="s">
        <v>599</v>
      </c>
    </row>
    <row r="431" spans="1:2" ht="15" customHeight="1" x14ac:dyDescent="0.25">
      <c r="A431" s="60">
        <v>5991</v>
      </c>
      <c r="B431" s="61" t="s">
        <v>600</v>
      </c>
    </row>
    <row r="432" spans="1:2" ht="15" customHeight="1" x14ac:dyDescent="0.25">
      <c r="A432" s="60">
        <v>6111</v>
      </c>
      <c r="B432" s="61" t="s">
        <v>601</v>
      </c>
    </row>
    <row r="433" spans="1:2" ht="15" customHeight="1" x14ac:dyDescent="0.25">
      <c r="A433" s="60">
        <v>6112</v>
      </c>
      <c r="B433" s="61" t="s">
        <v>602</v>
      </c>
    </row>
    <row r="434" spans="1:2" ht="15" customHeight="1" x14ac:dyDescent="0.25">
      <c r="A434" s="60">
        <v>6113</v>
      </c>
      <c r="B434" s="61" t="s">
        <v>603</v>
      </c>
    </row>
    <row r="435" spans="1:2" ht="15" customHeight="1" x14ac:dyDescent="0.25">
      <c r="A435" s="60">
        <v>6119</v>
      </c>
      <c r="B435" s="61" t="s">
        <v>604</v>
      </c>
    </row>
    <row r="436" spans="1:2" ht="15" customHeight="1" x14ac:dyDescent="0.25">
      <c r="A436" s="60">
        <v>6121</v>
      </c>
      <c r="B436" s="62" t="s">
        <v>605</v>
      </c>
    </row>
    <row r="437" spans="1:2" ht="15" customHeight="1" x14ac:dyDescent="0.25">
      <c r="A437" s="60">
        <v>6122</v>
      </c>
      <c r="B437" s="61" t="s">
        <v>606</v>
      </c>
    </row>
    <row r="438" spans="1:2" ht="15" customHeight="1" x14ac:dyDescent="0.25">
      <c r="A438" s="60">
        <v>6123</v>
      </c>
      <c r="B438" s="61" t="s">
        <v>607</v>
      </c>
    </row>
    <row r="439" spans="1:2" ht="15" customHeight="1" x14ac:dyDescent="0.25">
      <c r="A439" s="60">
        <v>6124</v>
      </c>
      <c r="B439" s="61" t="s">
        <v>608</v>
      </c>
    </row>
    <row r="440" spans="1:2" ht="15" customHeight="1" x14ac:dyDescent="0.25">
      <c r="A440" s="60">
        <v>6125</v>
      </c>
      <c r="B440" s="62" t="s">
        <v>609</v>
      </c>
    </row>
    <row r="441" spans="1:2" ht="15" customHeight="1" x14ac:dyDescent="0.25">
      <c r="A441" s="60">
        <v>6127</v>
      </c>
      <c r="B441" s="61" t="s">
        <v>610</v>
      </c>
    </row>
    <row r="442" spans="1:2" ht="15" customHeight="1" x14ac:dyDescent="0.25">
      <c r="A442" s="60">
        <v>6129</v>
      </c>
      <c r="B442" s="62" t="s">
        <v>611</v>
      </c>
    </row>
    <row r="443" spans="1:2" ht="15" customHeight="1" x14ac:dyDescent="0.25">
      <c r="A443" s="60">
        <v>6130</v>
      </c>
      <c r="B443" s="61" t="s">
        <v>612</v>
      </c>
    </row>
    <row r="444" spans="1:2" ht="15" customHeight="1" x14ac:dyDescent="0.25">
      <c r="A444" s="60">
        <v>6141</v>
      </c>
      <c r="B444" s="61" t="s">
        <v>613</v>
      </c>
    </row>
    <row r="445" spans="1:2" ht="15" customHeight="1" x14ac:dyDescent="0.25">
      <c r="A445" s="60">
        <v>6142</v>
      </c>
      <c r="B445" s="61" t="s">
        <v>614</v>
      </c>
    </row>
    <row r="446" spans="1:2" ht="15" customHeight="1" x14ac:dyDescent="0.25">
      <c r="A446" s="60">
        <v>6201</v>
      </c>
      <c r="B446" s="61" t="s">
        <v>615</v>
      </c>
    </row>
    <row r="447" spans="1:2" ht="15" customHeight="1" x14ac:dyDescent="0.25">
      <c r="A447" s="60">
        <v>6202</v>
      </c>
      <c r="B447" s="61" t="s">
        <v>616</v>
      </c>
    </row>
    <row r="448" spans="1:2" ht="15" customHeight="1" x14ac:dyDescent="0.25">
      <c r="A448" s="60">
        <v>6209</v>
      </c>
      <c r="B448" s="62" t="s">
        <v>617</v>
      </c>
    </row>
    <row r="449" spans="1:2" ht="15" customHeight="1" x14ac:dyDescent="0.25">
      <c r="A449" s="60">
        <v>6211</v>
      </c>
      <c r="B449" s="61" t="s">
        <v>618</v>
      </c>
    </row>
    <row r="450" spans="1:2" ht="15" customHeight="1" x14ac:dyDescent="0.25">
      <c r="A450" s="60">
        <v>6212</v>
      </c>
      <c r="B450" s="61" t="s">
        <v>619</v>
      </c>
    </row>
    <row r="451" spans="1:2" ht="15" customHeight="1" x14ac:dyDescent="0.25">
      <c r="A451" s="60">
        <v>6213</v>
      </c>
      <c r="B451" s="61" t="s">
        <v>620</v>
      </c>
    </row>
    <row r="452" spans="1:2" ht="15" customHeight="1" x14ac:dyDescent="0.25">
      <c r="A452" s="60">
        <v>6311</v>
      </c>
      <c r="B452" s="61" t="s">
        <v>621</v>
      </c>
    </row>
    <row r="453" spans="1:2" ht="15" customHeight="1" x14ac:dyDescent="0.25">
      <c r="A453" s="60">
        <v>6312</v>
      </c>
      <c r="B453" s="62" t="s">
        <v>622</v>
      </c>
    </row>
    <row r="454" spans="1:2" ht="15" customHeight="1" x14ac:dyDescent="0.25">
      <c r="A454" s="60">
        <v>6313</v>
      </c>
      <c r="B454" s="62" t="s">
        <v>623</v>
      </c>
    </row>
    <row r="455" spans="1:2" ht="15" customHeight="1" x14ac:dyDescent="0.25">
      <c r="A455" s="60">
        <v>6314</v>
      </c>
      <c r="B455" s="61" t="s">
        <v>624</v>
      </c>
    </row>
    <row r="456" spans="1:2" ht="15" customHeight="1" x14ac:dyDescent="0.25">
      <c r="A456" s="60">
        <v>6315</v>
      </c>
      <c r="B456" s="62" t="s">
        <v>625</v>
      </c>
    </row>
    <row r="457" spans="1:2" ht="15" customHeight="1" x14ac:dyDescent="0.25">
      <c r="A457" s="60">
        <v>6316</v>
      </c>
      <c r="B457" s="61" t="s">
        <v>626</v>
      </c>
    </row>
    <row r="458" spans="1:2" ht="15" customHeight="1" x14ac:dyDescent="0.25">
      <c r="A458" s="60">
        <v>6319</v>
      </c>
      <c r="B458" s="62" t="s">
        <v>627</v>
      </c>
    </row>
    <row r="459" spans="1:2" ht="15" customHeight="1" x14ac:dyDescent="0.25">
      <c r="A459" s="60">
        <v>6321</v>
      </c>
      <c r="B459" s="61" t="s">
        <v>628</v>
      </c>
    </row>
    <row r="460" spans="1:2" ht="15" customHeight="1" x14ac:dyDescent="0.25">
      <c r="A460" s="60">
        <v>6322</v>
      </c>
      <c r="B460" s="61" t="s">
        <v>629</v>
      </c>
    </row>
    <row r="461" spans="1:2" ht="15" customHeight="1" x14ac:dyDescent="0.25">
      <c r="A461" s="60">
        <v>6323</v>
      </c>
      <c r="B461" s="61" t="s">
        <v>630</v>
      </c>
    </row>
    <row r="462" spans="1:2" ht="15" customHeight="1" x14ac:dyDescent="0.25">
      <c r="A462" s="60">
        <v>6324</v>
      </c>
      <c r="B462" s="61" t="s">
        <v>631</v>
      </c>
    </row>
    <row r="463" spans="1:2" ht="15" customHeight="1" x14ac:dyDescent="0.25">
      <c r="A463" s="60">
        <v>6329</v>
      </c>
      <c r="B463" s="62" t="s">
        <v>632</v>
      </c>
    </row>
    <row r="464" spans="1:2" ht="15" customHeight="1" x14ac:dyDescent="0.25">
      <c r="A464" s="60">
        <v>6331</v>
      </c>
      <c r="B464" s="61" t="s">
        <v>633</v>
      </c>
    </row>
    <row r="465" spans="1:2" ht="15" customHeight="1" x14ac:dyDescent="0.25">
      <c r="A465" s="60">
        <v>6332</v>
      </c>
      <c r="B465" s="61" t="s">
        <v>634</v>
      </c>
    </row>
    <row r="466" spans="1:2" ht="15" customHeight="1" x14ac:dyDescent="0.25">
      <c r="A466" s="60">
        <v>6333</v>
      </c>
      <c r="B466" s="61" t="s">
        <v>635</v>
      </c>
    </row>
    <row r="467" spans="1:2" ht="15" customHeight="1" x14ac:dyDescent="0.25">
      <c r="A467" s="60">
        <v>6334</v>
      </c>
      <c r="B467" s="61" t="s">
        <v>636</v>
      </c>
    </row>
    <row r="468" spans="1:2" ht="15" customHeight="1" x14ac:dyDescent="0.25">
      <c r="A468" s="60">
        <v>6335</v>
      </c>
      <c r="B468" s="61" t="s">
        <v>637</v>
      </c>
    </row>
    <row r="469" spans="1:2" ht="15" customHeight="1" x14ac:dyDescent="0.25">
      <c r="A469" s="60">
        <v>6339</v>
      </c>
      <c r="B469" s="62" t="s">
        <v>638</v>
      </c>
    </row>
    <row r="470" spans="1:2" ht="15" customHeight="1" x14ac:dyDescent="0.25">
      <c r="A470" s="60">
        <v>6341</v>
      </c>
      <c r="B470" s="61" t="s">
        <v>639</v>
      </c>
    </row>
    <row r="471" spans="1:2" ht="15" customHeight="1" x14ac:dyDescent="0.25">
      <c r="A471" s="60">
        <v>6342</v>
      </c>
      <c r="B471" s="61" t="s">
        <v>640</v>
      </c>
    </row>
    <row r="472" spans="1:2" ht="15" customHeight="1" x14ac:dyDescent="0.25">
      <c r="A472" s="60">
        <v>6343</v>
      </c>
      <c r="B472" s="61" t="s">
        <v>641</v>
      </c>
    </row>
    <row r="473" spans="1:2" ht="15" customHeight="1" x14ac:dyDescent="0.25">
      <c r="A473" s="60">
        <v>6344</v>
      </c>
      <c r="B473" s="61" t="s">
        <v>642</v>
      </c>
    </row>
    <row r="474" spans="1:2" ht="15" customHeight="1" x14ac:dyDescent="0.25">
      <c r="A474" s="63">
        <v>6345</v>
      </c>
      <c r="B474" s="64" t="s">
        <v>643</v>
      </c>
    </row>
    <row r="475" spans="1:2" ht="15" customHeight="1" x14ac:dyDescent="0.25">
      <c r="A475" s="60">
        <v>6349</v>
      </c>
      <c r="B475" s="62" t="s">
        <v>644</v>
      </c>
    </row>
    <row r="476" spans="1:2" ht="15" customHeight="1" x14ac:dyDescent="0.25">
      <c r="A476" s="60">
        <v>6351</v>
      </c>
      <c r="B476" s="61" t="s">
        <v>645</v>
      </c>
    </row>
    <row r="477" spans="1:2" ht="15" customHeight="1" x14ac:dyDescent="0.25">
      <c r="A477" s="60">
        <v>6352</v>
      </c>
      <c r="B477" s="62" t="s">
        <v>646</v>
      </c>
    </row>
    <row r="478" spans="1:2" ht="15" customHeight="1" x14ac:dyDescent="0.25">
      <c r="A478" s="60">
        <v>6353</v>
      </c>
      <c r="B478" s="61" t="s">
        <v>647</v>
      </c>
    </row>
    <row r="479" spans="1:2" ht="15" customHeight="1" x14ac:dyDescent="0.25">
      <c r="A479" s="60">
        <v>6354</v>
      </c>
      <c r="B479" s="61" t="s">
        <v>648</v>
      </c>
    </row>
    <row r="480" spans="1:2" ht="15" customHeight="1" x14ac:dyDescent="0.25">
      <c r="A480" s="60">
        <v>6356</v>
      </c>
      <c r="B480" s="61" t="s">
        <v>649</v>
      </c>
    </row>
    <row r="481" spans="1:2" ht="15" customHeight="1" x14ac:dyDescent="0.25">
      <c r="A481" s="60">
        <v>6359</v>
      </c>
      <c r="B481" s="62" t="s">
        <v>650</v>
      </c>
    </row>
    <row r="482" spans="1:2" ht="15" customHeight="1" x14ac:dyDescent="0.25">
      <c r="A482" s="60">
        <v>6361</v>
      </c>
      <c r="B482" s="61" t="s">
        <v>651</v>
      </c>
    </row>
    <row r="483" spans="1:2" ht="15" customHeight="1" x14ac:dyDescent="0.25">
      <c r="A483" s="60">
        <v>6362</v>
      </c>
      <c r="B483" s="61" t="s">
        <v>652</v>
      </c>
    </row>
    <row r="484" spans="1:2" ht="15" customHeight="1" x14ac:dyDescent="0.25">
      <c r="A484" s="60">
        <v>6363</v>
      </c>
      <c r="B484" s="62" t="s">
        <v>653</v>
      </c>
    </row>
    <row r="485" spans="1:2" ht="15" customHeight="1" x14ac:dyDescent="0.25">
      <c r="A485" s="60">
        <v>6371</v>
      </c>
      <c r="B485" s="61" t="s">
        <v>654</v>
      </c>
    </row>
    <row r="486" spans="1:2" ht="15" customHeight="1" x14ac:dyDescent="0.25">
      <c r="A486" s="60">
        <v>6379</v>
      </c>
      <c r="B486" s="62" t="s">
        <v>655</v>
      </c>
    </row>
    <row r="487" spans="1:2" ht="15" customHeight="1" x14ac:dyDescent="0.25">
      <c r="A487" s="60">
        <v>6380</v>
      </c>
      <c r="B487" s="61" t="s">
        <v>656</v>
      </c>
    </row>
    <row r="488" spans="1:2" ht="15" customHeight="1" x14ac:dyDescent="0.25">
      <c r="A488" s="60">
        <v>6411</v>
      </c>
      <c r="B488" s="61" t="s">
        <v>657</v>
      </c>
    </row>
    <row r="489" spans="1:2" ht="15" customHeight="1" x14ac:dyDescent="0.25">
      <c r="A489" s="60">
        <v>6412</v>
      </c>
      <c r="B489" s="62" t="s">
        <v>658</v>
      </c>
    </row>
    <row r="490" spans="1:2" ht="15" customHeight="1" x14ac:dyDescent="0.25">
      <c r="A490" s="60">
        <v>6413</v>
      </c>
      <c r="B490" s="62" t="s">
        <v>659</v>
      </c>
    </row>
    <row r="491" spans="1:2" ht="15" customHeight="1" x14ac:dyDescent="0.25">
      <c r="A491" s="60">
        <v>6414</v>
      </c>
      <c r="B491" s="57" t="s">
        <v>660</v>
      </c>
    </row>
    <row r="492" spans="1:2" ht="15" customHeight="1" x14ac:dyDescent="0.25">
      <c r="A492" s="60">
        <v>6415</v>
      </c>
      <c r="B492" s="57" t="s">
        <v>661</v>
      </c>
    </row>
    <row r="493" spans="1:2" ht="15" customHeight="1" x14ac:dyDescent="0.25">
      <c r="A493" s="60">
        <v>6419</v>
      </c>
      <c r="B493" s="57" t="s">
        <v>662</v>
      </c>
    </row>
    <row r="494" spans="1:2" ht="15" customHeight="1" x14ac:dyDescent="0.25">
      <c r="A494" s="60">
        <v>6421</v>
      </c>
      <c r="B494" s="57" t="s">
        <v>663</v>
      </c>
    </row>
    <row r="495" spans="1:2" ht="15" customHeight="1" x14ac:dyDescent="0.25">
      <c r="A495" s="60">
        <v>6422</v>
      </c>
      <c r="B495" s="57" t="s">
        <v>664</v>
      </c>
    </row>
    <row r="496" spans="1:2" ht="15" customHeight="1" x14ac:dyDescent="0.25">
      <c r="A496" s="60">
        <v>6423</v>
      </c>
      <c r="B496" s="57" t="s">
        <v>665</v>
      </c>
    </row>
    <row r="497" spans="1:2" ht="15" customHeight="1" x14ac:dyDescent="0.25">
      <c r="A497" s="60">
        <v>6424</v>
      </c>
      <c r="B497" s="57" t="s">
        <v>666</v>
      </c>
    </row>
    <row r="498" spans="1:2" ht="15" customHeight="1" x14ac:dyDescent="0.25">
      <c r="A498" s="60">
        <v>6429</v>
      </c>
      <c r="B498" s="53" t="s">
        <v>667</v>
      </c>
    </row>
    <row r="499" spans="1:2" ht="15" customHeight="1" x14ac:dyDescent="0.25">
      <c r="A499" s="60">
        <v>6431</v>
      </c>
      <c r="B499" s="57" t="s">
        <v>668</v>
      </c>
    </row>
    <row r="500" spans="1:2" ht="15" customHeight="1" x14ac:dyDescent="0.25">
      <c r="A500" s="60">
        <v>6432</v>
      </c>
      <c r="B500" s="57" t="s">
        <v>669</v>
      </c>
    </row>
    <row r="501" spans="1:2" ht="15" customHeight="1" x14ac:dyDescent="0.25">
      <c r="A501" s="60">
        <v>6433</v>
      </c>
      <c r="B501" s="57" t="s">
        <v>670</v>
      </c>
    </row>
    <row r="502" spans="1:2" ht="15" customHeight="1" x14ac:dyDescent="0.25">
      <c r="A502" s="60">
        <v>6434</v>
      </c>
      <c r="B502" s="57" t="s">
        <v>671</v>
      </c>
    </row>
    <row r="503" spans="1:2" ht="15" customHeight="1" x14ac:dyDescent="0.25">
      <c r="A503" s="60">
        <v>6439</v>
      </c>
      <c r="B503" s="53" t="s">
        <v>672</v>
      </c>
    </row>
    <row r="504" spans="1:2" ht="15" customHeight="1" x14ac:dyDescent="0.25">
      <c r="A504" s="60">
        <v>6441</v>
      </c>
      <c r="B504" s="57" t="s">
        <v>673</v>
      </c>
    </row>
    <row r="505" spans="1:2" ht="15" customHeight="1" x14ac:dyDescent="0.25">
      <c r="A505" s="60">
        <v>6442</v>
      </c>
      <c r="B505" s="57" t="s">
        <v>674</v>
      </c>
    </row>
    <row r="506" spans="1:2" ht="15" customHeight="1" x14ac:dyDescent="0.25">
      <c r="A506" s="63">
        <v>6443</v>
      </c>
      <c r="B506" s="55" t="s">
        <v>675</v>
      </c>
    </row>
    <row r="507" spans="1:2" ht="15" customHeight="1" x14ac:dyDescent="0.25">
      <c r="A507" s="60">
        <v>6449</v>
      </c>
      <c r="B507" s="53" t="s">
        <v>676</v>
      </c>
    </row>
    <row r="508" spans="1:2" ht="15" customHeight="1" x14ac:dyDescent="0.25">
      <c r="A508" s="60">
        <v>6451</v>
      </c>
      <c r="B508" s="57" t="s">
        <v>677</v>
      </c>
    </row>
    <row r="509" spans="1:2" ht="15" customHeight="1" x14ac:dyDescent="0.25">
      <c r="A509" s="60">
        <v>6452</v>
      </c>
      <c r="B509" s="53" t="s">
        <v>678</v>
      </c>
    </row>
    <row r="510" spans="1:2" ht="15" customHeight="1" x14ac:dyDescent="0.25">
      <c r="A510" s="60">
        <v>6459</v>
      </c>
      <c r="B510" s="57" t="s">
        <v>679</v>
      </c>
    </row>
    <row r="511" spans="1:2" ht="15" customHeight="1" x14ac:dyDescent="0.25">
      <c r="A511" s="60">
        <v>6460</v>
      </c>
      <c r="B511" s="53" t="s">
        <v>680</v>
      </c>
    </row>
    <row r="512" spans="1:2" ht="15" customHeight="1" x14ac:dyDescent="0.25">
      <c r="A512" s="60">
        <v>6470</v>
      </c>
      <c r="B512" s="57" t="s">
        <v>681</v>
      </c>
    </row>
    <row r="513" spans="1:2" ht="15" customHeight="1" x14ac:dyDescent="0.25">
      <c r="A513" s="60">
        <v>6711</v>
      </c>
      <c r="B513" s="57" t="s">
        <v>682</v>
      </c>
    </row>
    <row r="514" spans="1:2" ht="15" customHeight="1" x14ac:dyDescent="0.25">
      <c r="A514" s="60">
        <v>6901</v>
      </c>
      <c r="B514" s="53" t="s">
        <v>683</v>
      </c>
    </row>
    <row r="515" spans="1:2" ht="15" customHeight="1" x14ac:dyDescent="0.25">
      <c r="A515" s="60">
        <v>6909</v>
      </c>
      <c r="B515" s="53" t="s">
        <v>684</v>
      </c>
    </row>
    <row r="516" spans="1:2" ht="15" customHeight="1" x14ac:dyDescent="0.25">
      <c r="A516" s="60">
        <v>8111</v>
      </c>
      <c r="B516" s="57" t="s">
        <v>685</v>
      </c>
    </row>
    <row r="517" spans="1:2" ht="15" customHeight="1" x14ac:dyDescent="0.25">
      <c r="A517" s="60">
        <v>8112</v>
      </c>
      <c r="B517" s="57" t="s">
        <v>686</v>
      </c>
    </row>
    <row r="518" spans="1:2" ht="15" customHeight="1" x14ac:dyDescent="0.25">
      <c r="A518" s="60">
        <v>8113</v>
      </c>
      <c r="B518" s="57" t="s">
        <v>687</v>
      </c>
    </row>
    <row r="519" spans="1:2" ht="15" customHeight="1" x14ac:dyDescent="0.25">
      <c r="A519" s="60">
        <v>8114</v>
      </c>
      <c r="B519" s="57" t="s">
        <v>688</v>
      </c>
    </row>
    <row r="520" spans="1:2" ht="27.75" customHeight="1" x14ac:dyDescent="0.25">
      <c r="A520" s="60">
        <v>8115</v>
      </c>
      <c r="B520" s="53" t="s">
        <v>689</v>
      </c>
    </row>
    <row r="521" spans="1:2" ht="27.75" customHeight="1" x14ac:dyDescent="0.25">
      <c r="A521" s="60">
        <v>8116</v>
      </c>
      <c r="B521" s="53" t="s">
        <v>690</v>
      </c>
    </row>
    <row r="522" spans="1:2" ht="15" customHeight="1" x14ac:dyDescent="0.25">
      <c r="A522" s="60">
        <v>8117</v>
      </c>
      <c r="B522" s="57" t="s">
        <v>691</v>
      </c>
    </row>
    <row r="523" spans="1:2" ht="15" customHeight="1" x14ac:dyDescent="0.25">
      <c r="A523" s="60">
        <v>8118</v>
      </c>
      <c r="B523" s="57" t="s">
        <v>692</v>
      </c>
    </row>
    <row r="524" spans="1:2" ht="15" customHeight="1" x14ac:dyDescent="0.25">
      <c r="A524" s="60">
        <v>8121</v>
      </c>
      <c r="B524" s="57" t="s">
        <v>693</v>
      </c>
    </row>
    <row r="525" spans="1:2" ht="15" customHeight="1" x14ac:dyDescent="0.25">
      <c r="A525" s="60">
        <v>8122</v>
      </c>
      <c r="B525" s="57" t="s">
        <v>694</v>
      </c>
    </row>
    <row r="526" spans="1:2" ht="15" customHeight="1" x14ac:dyDescent="0.25">
      <c r="A526" s="60">
        <v>8123</v>
      </c>
      <c r="B526" s="57" t="s">
        <v>695</v>
      </c>
    </row>
    <row r="527" spans="1:2" ht="15" customHeight="1" x14ac:dyDescent="0.25">
      <c r="A527" s="60">
        <v>8124</v>
      </c>
      <c r="B527" s="57" t="s">
        <v>696</v>
      </c>
    </row>
    <row r="528" spans="1:2" ht="15" customHeight="1" x14ac:dyDescent="0.25">
      <c r="A528" s="60">
        <v>8125</v>
      </c>
      <c r="B528" s="57" t="s">
        <v>697</v>
      </c>
    </row>
    <row r="529" spans="1:2" ht="15" customHeight="1" x14ac:dyDescent="0.25">
      <c r="A529" s="60">
        <v>8127</v>
      </c>
      <c r="B529" s="57" t="s">
        <v>698</v>
      </c>
    </row>
    <row r="530" spans="1:2" ht="15" customHeight="1" x14ac:dyDescent="0.25">
      <c r="A530" s="60">
        <v>8128</v>
      </c>
      <c r="B530" s="57" t="s">
        <v>699</v>
      </c>
    </row>
    <row r="531" spans="1:2" ht="15" customHeight="1" x14ac:dyDescent="0.25">
      <c r="A531" s="60">
        <v>8211</v>
      </c>
      <c r="B531" s="57" t="s">
        <v>685</v>
      </c>
    </row>
    <row r="532" spans="1:2" ht="15" customHeight="1" x14ac:dyDescent="0.25">
      <c r="A532" s="60">
        <v>8212</v>
      </c>
      <c r="B532" s="57" t="s">
        <v>686</v>
      </c>
    </row>
    <row r="533" spans="1:2" ht="15" customHeight="1" x14ac:dyDescent="0.25">
      <c r="A533" s="60">
        <v>8213</v>
      </c>
      <c r="B533" s="57" t="s">
        <v>687</v>
      </c>
    </row>
    <row r="534" spans="1:2" ht="15" customHeight="1" x14ac:dyDescent="0.25">
      <c r="A534" s="60">
        <v>8214</v>
      </c>
      <c r="B534" s="57" t="s">
        <v>688</v>
      </c>
    </row>
    <row r="535" spans="1:2" ht="15" customHeight="1" x14ac:dyDescent="0.25">
      <c r="A535" s="60">
        <v>8215</v>
      </c>
      <c r="B535" s="53" t="s">
        <v>700</v>
      </c>
    </row>
    <row r="536" spans="1:2" ht="15" customHeight="1" x14ac:dyDescent="0.25">
      <c r="A536" s="60">
        <v>8216</v>
      </c>
      <c r="B536" s="57" t="s">
        <v>701</v>
      </c>
    </row>
    <row r="537" spans="1:2" ht="15" customHeight="1" x14ac:dyDescent="0.25">
      <c r="A537" s="60">
        <v>8217</v>
      </c>
      <c r="B537" s="57" t="s">
        <v>691</v>
      </c>
    </row>
    <row r="538" spans="1:2" ht="15" customHeight="1" x14ac:dyDescent="0.25">
      <c r="A538" s="60">
        <v>8218</v>
      </c>
      <c r="B538" s="57" t="s">
        <v>692</v>
      </c>
    </row>
    <row r="539" spans="1:2" ht="15" customHeight="1" x14ac:dyDescent="0.25">
      <c r="A539" s="60">
        <v>8221</v>
      </c>
      <c r="B539" s="57" t="s">
        <v>693</v>
      </c>
    </row>
    <row r="540" spans="1:2" ht="15" customHeight="1" x14ac:dyDescent="0.25">
      <c r="A540" s="60">
        <v>8222</v>
      </c>
      <c r="B540" s="57" t="s">
        <v>694</v>
      </c>
    </row>
    <row r="541" spans="1:2" ht="15" customHeight="1" x14ac:dyDescent="0.25">
      <c r="A541" s="60">
        <v>8223</v>
      </c>
      <c r="B541" s="57" t="s">
        <v>695</v>
      </c>
    </row>
    <row r="542" spans="1:2" ht="15" customHeight="1" x14ac:dyDescent="0.25">
      <c r="A542" s="60">
        <v>8224</v>
      </c>
      <c r="B542" s="57" t="s">
        <v>696</v>
      </c>
    </row>
    <row r="543" spans="1:2" ht="15" customHeight="1" x14ac:dyDescent="0.25">
      <c r="A543" s="60">
        <v>8225</v>
      </c>
      <c r="B543" s="57" t="s">
        <v>697</v>
      </c>
    </row>
    <row r="544" spans="1:2" ht="15" customHeight="1" x14ac:dyDescent="0.25">
      <c r="A544" s="60">
        <v>8227</v>
      </c>
      <c r="B544" s="57" t="s">
        <v>698</v>
      </c>
    </row>
    <row r="545" spans="1:2" ht="15" customHeight="1" x14ac:dyDescent="0.25">
      <c r="A545" s="60">
        <v>8228</v>
      </c>
      <c r="B545" s="57" t="s">
        <v>699</v>
      </c>
    </row>
    <row r="546" spans="1:2" ht="15" customHeight="1" x14ac:dyDescent="0.25">
      <c r="A546" s="60">
        <v>8300</v>
      </c>
      <c r="B546" s="57" t="s">
        <v>702</v>
      </c>
    </row>
    <row r="547" spans="1:2" ht="15" customHeight="1" x14ac:dyDescent="0.25">
      <c r="A547" s="60">
        <v>8301</v>
      </c>
      <c r="B547" s="57" t="s">
        <v>703</v>
      </c>
    </row>
    <row r="548" spans="1:2" ht="15" customHeight="1" x14ac:dyDescent="0.25">
      <c r="A548" s="60">
        <v>8302</v>
      </c>
      <c r="B548" s="53" t="s">
        <v>704</v>
      </c>
    </row>
    <row r="549" spans="1:2" ht="15" customHeight="1" x14ac:dyDescent="0.25">
      <c r="A549" s="60">
        <v>8413</v>
      </c>
      <c r="B549" s="57" t="s">
        <v>705</v>
      </c>
    </row>
    <row r="550" spans="1:2" ht="15" customHeight="1" x14ac:dyDescent="0.25">
      <c r="A550" s="60">
        <v>8414</v>
      </c>
      <c r="B550" s="57" t="s">
        <v>688</v>
      </c>
    </row>
    <row r="551" spans="1:2" ht="15" customHeight="1" x14ac:dyDescent="0.25">
      <c r="A551" s="60">
        <v>8417</v>
      </c>
      <c r="B551" s="57" t="s">
        <v>706</v>
      </c>
    </row>
    <row r="552" spans="1:2" ht="15" customHeight="1" x14ac:dyDescent="0.25">
      <c r="A552" s="60">
        <v>8418</v>
      </c>
      <c r="B552" s="57" t="s">
        <v>707</v>
      </c>
    </row>
    <row r="553" spans="1:2" ht="15" customHeight="1" x14ac:dyDescent="0.25">
      <c r="A553" s="60">
        <v>8427</v>
      </c>
      <c r="B553" s="57" t="s">
        <v>708</v>
      </c>
    </row>
    <row r="554" spans="1:2" ht="15" customHeight="1" x14ac:dyDescent="0.25">
      <c r="A554" s="60">
        <v>8428</v>
      </c>
      <c r="B554" s="57" t="s">
        <v>709</v>
      </c>
    </row>
    <row r="555" spans="1:2" ht="15" customHeight="1" x14ac:dyDescent="0.25">
      <c r="A555" s="60">
        <v>8901</v>
      </c>
      <c r="B555" s="53" t="s">
        <v>710</v>
      </c>
    </row>
    <row r="556" spans="1:2" ht="15" customHeight="1" x14ac:dyDescent="0.25">
      <c r="A556" s="60">
        <v>8902</v>
      </c>
      <c r="B556" s="57" t="s">
        <v>711</v>
      </c>
    </row>
    <row r="557" spans="1:2" ht="15" customHeight="1" x14ac:dyDescent="0.25">
      <c r="A557" s="60">
        <v>8905</v>
      </c>
      <c r="B557" s="57" t="s">
        <v>712</v>
      </c>
    </row>
  </sheetData>
  <mergeCells count="2">
    <mergeCell ref="A3:B3"/>
    <mergeCell ref="A13:B13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16"/>
  <sheetViews>
    <sheetView showGridLines="0" zoomScaleNormal="100" workbookViewId="0">
      <pane xSplit="2" ySplit="5" topLeftCell="C175" activePane="bottomRight" state="frozen"/>
      <selection pane="topRight" activeCell="C1" sqref="C1"/>
      <selection pane="bottomLeft" activeCell="A8" sqref="A8"/>
      <selection pane="bottomRight" activeCell="C170" sqref="C170"/>
    </sheetView>
  </sheetViews>
  <sheetFormatPr defaultRowHeight="12.75" x14ac:dyDescent="0.2"/>
  <cols>
    <col min="1" max="1" width="8.140625" style="25" customWidth="1"/>
    <col min="2" max="2" width="10" style="102" customWidth="1"/>
    <col min="3" max="3" width="80.7109375" style="93" customWidth="1"/>
    <col min="4" max="6" width="15.7109375" style="25" customWidth="1"/>
    <col min="7" max="7" width="8.28515625" style="25" customWidth="1"/>
    <col min="8" max="16384" width="9.140625" style="25"/>
  </cols>
  <sheetData>
    <row r="1" spans="1:7" ht="15" x14ac:dyDescent="0.2">
      <c r="A1" s="108" t="s">
        <v>1142</v>
      </c>
    </row>
    <row r="2" spans="1:7" s="3" customFormat="1" ht="15" x14ac:dyDescent="0.2">
      <c r="A2" s="113" t="s">
        <v>9</v>
      </c>
      <c r="B2" s="113"/>
      <c r="C2" s="113"/>
      <c r="D2" s="113"/>
      <c r="E2" s="113"/>
      <c r="F2" s="113"/>
      <c r="G2" s="113"/>
    </row>
    <row r="3" spans="1:7" ht="15" x14ac:dyDescent="0.2">
      <c r="A3" s="114" t="s">
        <v>1</v>
      </c>
      <c r="B3" s="114"/>
      <c r="C3" s="114"/>
      <c r="D3" s="114"/>
      <c r="E3" s="114"/>
      <c r="F3" s="114"/>
      <c r="G3" s="114"/>
    </row>
    <row r="4" spans="1:7" s="3" customFormat="1" ht="13.5" thickBot="1" x14ac:dyDescent="0.25">
      <c r="A4" s="1" t="s">
        <v>10</v>
      </c>
      <c r="B4" s="97"/>
      <c r="C4" s="89"/>
      <c r="G4" s="2" t="s">
        <v>11</v>
      </c>
    </row>
    <row r="5" spans="1:7" s="40" customFormat="1" ht="39" thickBot="1" x14ac:dyDescent="0.3">
      <c r="A5" s="39" t="s">
        <v>2</v>
      </c>
      <c r="B5" s="98" t="s">
        <v>3</v>
      </c>
      <c r="C5" s="39" t="s">
        <v>4</v>
      </c>
      <c r="D5" s="39" t="s">
        <v>1143</v>
      </c>
      <c r="E5" s="39" t="s">
        <v>6</v>
      </c>
      <c r="F5" s="39" t="s">
        <v>7</v>
      </c>
      <c r="G5" s="39" t="s">
        <v>8</v>
      </c>
    </row>
    <row r="6" spans="1:7" s="3" customFormat="1" x14ac:dyDescent="0.2">
      <c r="A6" s="5" t="s">
        <v>12</v>
      </c>
      <c r="B6" s="99">
        <v>1111</v>
      </c>
      <c r="C6" s="90" t="str">
        <f>IF(COUNTBLANK(B6)=1,"",VLOOKUP(B6,Položky!$A$15:$B$557,2,0))</f>
        <v>Příjem z daně z příjmů fyzických osob placené plátci</v>
      </c>
      <c r="D6" s="6">
        <v>1200000</v>
      </c>
      <c r="E6" s="6">
        <v>1200000</v>
      </c>
      <c r="F6" s="6">
        <v>1115113</v>
      </c>
      <c r="G6" s="7">
        <v>92.9</v>
      </c>
    </row>
    <row r="7" spans="1:7" s="3" customFormat="1" x14ac:dyDescent="0.2">
      <c r="A7" s="5" t="s">
        <v>12</v>
      </c>
      <c r="B7" s="99">
        <v>1112</v>
      </c>
      <c r="C7" s="90" t="str">
        <f>IF(COUNTBLANK(B7)=1,"",VLOOKUP(B7,Položky!$A$15:$B$557,2,0))</f>
        <v>Příjem z daně z příjmů fyzických osob placené poplatníky</v>
      </c>
      <c r="D7" s="6">
        <v>50000</v>
      </c>
      <c r="E7" s="6">
        <v>50000</v>
      </c>
      <c r="F7" s="6">
        <v>95472</v>
      </c>
      <c r="G7" s="7">
        <v>190.9</v>
      </c>
    </row>
    <row r="8" spans="1:7" s="3" customFormat="1" x14ac:dyDescent="0.2">
      <c r="A8" s="5" t="s">
        <v>12</v>
      </c>
      <c r="B8" s="99">
        <v>1113</v>
      </c>
      <c r="C8" s="90" t="str">
        <f>IF(COUNTBLANK(B8)=1,"",VLOOKUP(B8,Položky!$A$15:$B$557,2,0))</f>
        <v>Příjem z daně z příjmů fyzických osob vybírané srážkou podle zvláštní sazby daně</v>
      </c>
      <c r="D8" s="6">
        <v>200000</v>
      </c>
      <c r="E8" s="6">
        <v>200000</v>
      </c>
      <c r="F8" s="6">
        <v>235452</v>
      </c>
      <c r="G8" s="7">
        <v>117.7</v>
      </c>
    </row>
    <row r="9" spans="1:7" s="3" customFormat="1" x14ac:dyDescent="0.2">
      <c r="A9" s="5" t="s">
        <v>12</v>
      </c>
      <c r="B9" s="99">
        <v>1121</v>
      </c>
      <c r="C9" s="90" t="str">
        <f>IF(COUNTBLANK(B9)=1,"",VLOOKUP(B9,Položky!$A$15:$B$557,2,0))</f>
        <v>Příjem z daně z příjmů právnických osob</v>
      </c>
      <c r="D9" s="6">
        <v>1400000</v>
      </c>
      <c r="E9" s="6">
        <v>1400000</v>
      </c>
      <c r="F9" s="6">
        <v>1799605</v>
      </c>
      <c r="G9" s="7">
        <v>128.5</v>
      </c>
    </row>
    <row r="10" spans="1:7" s="3" customFormat="1" ht="25.5" x14ac:dyDescent="0.2">
      <c r="A10" s="5" t="s">
        <v>12</v>
      </c>
      <c r="B10" s="99">
        <v>1123</v>
      </c>
      <c r="C10" s="90" t="str">
        <f>IF(COUNTBLANK(B10)=1,"",VLOOKUP(B10,Položky!$A$15:$B$557,2,0))</f>
        <v>Příjem z daně z příjmů právnických osob v případech, kdy poplatníkem je kraj, s výjimkou daně vybírané srážkou podle zvláštní sazby daně</v>
      </c>
      <c r="D10" s="6">
        <v>63000</v>
      </c>
      <c r="E10" s="6">
        <v>43637</v>
      </c>
      <c r="F10" s="6">
        <v>43637</v>
      </c>
      <c r="G10" s="7">
        <v>100</v>
      </c>
    </row>
    <row r="11" spans="1:7" s="3" customFormat="1" x14ac:dyDescent="0.2">
      <c r="A11" s="5" t="s">
        <v>12</v>
      </c>
      <c r="B11" s="99">
        <v>1211</v>
      </c>
      <c r="C11" s="90" t="str">
        <f>IF(COUNTBLANK(B11)=1,"",VLOOKUP(B11,Položky!$A$15:$B$557,2,0))</f>
        <v>Příjem z daně z přidané hodnoty</v>
      </c>
      <c r="D11" s="6">
        <v>4350000</v>
      </c>
      <c r="E11" s="6">
        <v>4350000</v>
      </c>
      <c r="F11" s="6">
        <v>4007805</v>
      </c>
      <c r="G11" s="7">
        <v>92.1</v>
      </c>
    </row>
    <row r="12" spans="1:7" s="3" customFormat="1" x14ac:dyDescent="0.2">
      <c r="A12" s="5" t="s">
        <v>12</v>
      </c>
      <c r="B12" s="99">
        <v>1332</v>
      </c>
      <c r="C12" s="90" t="str">
        <f>IF(COUNTBLANK(B12)=1,"",VLOOKUP(B12,Položky!$A$15:$B$557,2,0))</f>
        <v>Příjem z poplatků za znečišťování ovzduší</v>
      </c>
      <c r="D12" s="6">
        <v>4000</v>
      </c>
      <c r="E12" s="6">
        <v>4000</v>
      </c>
      <c r="F12" s="6">
        <v>5853</v>
      </c>
      <c r="G12" s="7">
        <v>146.30000000000001</v>
      </c>
    </row>
    <row r="13" spans="1:7" s="3" customFormat="1" x14ac:dyDescent="0.2">
      <c r="A13" s="5" t="s">
        <v>12</v>
      </c>
      <c r="B13" s="99">
        <v>1357</v>
      </c>
      <c r="C13" s="90" t="str">
        <f>IF(COUNTBLANK(B13)=1,"",VLOOKUP(B13,Položky!$A$15:$B$557,2,0))</f>
        <v>Příjem z poplatku za odebrané množství podzemní vody</v>
      </c>
      <c r="D13" s="6">
        <v>15000</v>
      </c>
      <c r="E13" s="6">
        <v>15000</v>
      </c>
      <c r="F13" s="6">
        <v>18233</v>
      </c>
      <c r="G13" s="7">
        <v>121.6</v>
      </c>
    </row>
    <row r="14" spans="1:7" s="3" customFormat="1" x14ac:dyDescent="0.2">
      <c r="A14" s="5" t="s">
        <v>12</v>
      </c>
      <c r="B14" s="99">
        <v>1361</v>
      </c>
      <c r="C14" s="90" t="str">
        <f>IF(COUNTBLANK(B14)=1,"",VLOOKUP(B14,Položky!$A$15:$B$557,2,0))</f>
        <v>Příjem ze správních poplatků</v>
      </c>
      <c r="D14" s="6">
        <v>1700</v>
      </c>
      <c r="E14" s="6">
        <v>2408</v>
      </c>
      <c r="F14" s="6">
        <v>2579</v>
      </c>
      <c r="G14" s="7">
        <v>107.1</v>
      </c>
    </row>
    <row r="15" spans="1:7" s="3" customFormat="1" x14ac:dyDescent="0.2">
      <c r="A15" s="8" t="s">
        <v>12</v>
      </c>
      <c r="B15" s="100"/>
      <c r="C15" s="91" t="s">
        <v>17</v>
      </c>
      <c r="D15" s="10">
        <v>7283700</v>
      </c>
      <c r="E15" s="10">
        <v>7265045</v>
      </c>
      <c r="F15" s="10">
        <v>7323749</v>
      </c>
      <c r="G15" s="11">
        <v>100.8</v>
      </c>
    </row>
    <row r="16" spans="1:7" s="3" customFormat="1" x14ac:dyDescent="0.2">
      <c r="A16" s="12"/>
      <c r="B16" s="101"/>
      <c r="C16" s="92"/>
      <c r="D16" s="12"/>
      <c r="E16" s="12"/>
      <c r="F16" s="12"/>
      <c r="G16" s="12"/>
    </row>
    <row r="17" spans="1:7" s="3" customFormat="1" x14ac:dyDescent="0.2">
      <c r="A17" s="41">
        <v>2143</v>
      </c>
      <c r="B17" s="99">
        <v>2212</v>
      </c>
      <c r="C17" s="90" t="str">
        <f>IF(COUNTBLANK(B17)=1,"",VLOOKUP(B17,Položky!$A$15:$B$557,2,0))</f>
        <v>Příjem sankčních plateb přijatých od jiných osob</v>
      </c>
      <c r="D17" s="6">
        <v>0</v>
      </c>
      <c r="E17" s="6">
        <v>23</v>
      </c>
      <c r="F17" s="6">
        <v>27</v>
      </c>
      <c r="G17" s="7">
        <v>117.4</v>
      </c>
    </row>
    <row r="18" spans="1:7" s="3" customFormat="1" x14ac:dyDescent="0.2">
      <c r="A18" s="41">
        <v>2143</v>
      </c>
      <c r="B18" s="99">
        <v>2324</v>
      </c>
      <c r="C18" s="90" t="str">
        <f>IF(COUNTBLANK(B18)=1,"",VLOOKUP(B18,Položky!$A$15:$B$557,2,0))</f>
        <v>Přijaté neinvestiční příspěvky a náhrady</v>
      </c>
      <c r="D18" s="6">
        <v>0</v>
      </c>
      <c r="E18" s="6">
        <v>478</v>
      </c>
      <c r="F18" s="6">
        <v>478</v>
      </c>
      <c r="G18" s="7">
        <v>100</v>
      </c>
    </row>
    <row r="19" spans="1:7" s="3" customFormat="1" x14ac:dyDescent="0.2">
      <c r="A19" s="42">
        <v>2143</v>
      </c>
      <c r="B19" s="100"/>
      <c r="C19" s="106" t="str">
        <f>IF(COUNTBLANK(A19)=1,"",VLOOKUP(A19,Paragrafy!$A$14:$B$540,2,0))</f>
        <v>Cestovní ruch</v>
      </c>
      <c r="D19" s="10">
        <v>0</v>
      </c>
      <c r="E19" s="10">
        <v>501</v>
      </c>
      <c r="F19" s="10">
        <v>505</v>
      </c>
      <c r="G19" s="11">
        <v>100.8</v>
      </c>
    </row>
    <row r="20" spans="1:7" s="3" customFormat="1" x14ac:dyDescent="0.2">
      <c r="A20" s="12"/>
      <c r="B20" s="101"/>
      <c r="C20" s="92"/>
      <c r="D20" s="12"/>
      <c r="E20" s="12"/>
      <c r="F20" s="12"/>
      <c r="G20" s="12"/>
    </row>
    <row r="21" spans="1:7" s="3" customFormat="1" x14ac:dyDescent="0.2">
      <c r="A21" s="41">
        <v>2212</v>
      </c>
      <c r="B21" s="99">
        <v>2310</v>
      </c>
      <c r="C21" s="90" t="str">
        <f>IF(COUNTBLANK(B21)=1,"",VLOOKUP(B21,Položky!$A$15:$B$557,2,0))</f>
        <v>Příjem z prodeje krátkodobého a drobného dlouhodobého neinvestičního majetku</v>
      </c>
      <c r="D21" s="6">
        <v>0</v>
      </c>
      <c r="E21" s="6">
        <v>611</v>
      </c>
      <c r="F21" s="6">
        <v>2173</v>
      </c>
      <c r="G21" s="7">
        <v>355.6</v>
      </c>
    </row>
    <row r="22" spans="1:7" s="3" customFormat="1" x14ac:dyDescent="0.2">
      <c r="A22" s="41">
        <v>2212</v>
      </c>
      <c r="B22" s="99">
        <v>2324</v>
      </c>
      <c r="C22" s="90" t="str">
        <f>IF(COUNTBLANK(B22)=1,"",VLOOKUP(B22,Položky!$A$15:$B$557,2,0))</f>
        <v>Přijaté neinvestiční příspěvky a náhrady</v>
      </c>
      <c r="D22" s="6">
        <v>0</v>
      </c>
      <c r="E22" s="6">
        <v>99</v>
      </c>
      <c r="F22" s="6">
        <v>99</v>
      </c>
      <c r="G22" s="7">
        <v>100</v>
      </c>
    </row>
    <row r="23" spans="1:7" s="3" customFormat="1" x14ac:dyDescent="0.2">
      <c r="A23" s="41">
        <v>2212</v>
      </c>
      <c r="B23" s="99">
        <v>3119</v>
      </c>
      <c r="C23" s="90" t="str">
        <f>IF(COUNTBLANK(B23)=1,"",VLOOKUP(B23,Položky!$A$15:$B$557,2,0))</f>
        <v>Ostatní příjmy z prodeje dlouhodobého majetku</v>
      </c>
      <c r="D23" s="6">
        <v>0</v>
      </c>
      <c r="E23" s="6">
        <v>1855</v>
      </c>
      <c r="F23" s="6">
        <v>1855</v>
      </c>
      <c r="G23" s="7">
        <v>100</v>
      </c>
    </row>
    <row r="24" spans="1:7" s="3" customFormat="1" x14ac:dyDescent="0.2">
      <c r="A24" s="42">
        <v>2212</v>
      </c>
      <c r="B24" s="100"/>
      <c r="C24" s="106" t="str">
        <f>IF(COUNTBLANK(A24)=1,"",VLOOKUP(A24,Paragrafy!$A$14:$B$540,2,0))</f>
        <v>Silnice</v>
      </c>
      <c r="D24" s="10">
        <v>0</v>
      </c>
      <c r="E24" s="10">
        <v>2565</v>
      </c>
      <c r="F24" s="10">
        <v>4127</v>
      </c>
      <c r="G24" s="11">
        <v>160.9</v>
      </c>
    </row>
    <row r="25" spans="1:7" s="3" customFormat="1" x14ac:dyDescent="0.2">
      <c r="A25" s="12"/>
      <c r="B25" s="101"/>
      <c r="C25" s="92"/>
      <c r="D25" s="12"/>
      <c r="E25" s="12"/>
      <c r="F25" s="12"/>
      <c r="G25" s="12"/>
    </row>
    <row r="26" spans="1:7" s="3" customFormat="1" x14ac:dyDescent="0.2">
      <c r="A26" s="41">
        <v>2229</v>
      </c>
      <c r="B26" s="99">
        <v>2212</v>
      </c>
      <c r="C26" s="90" t="str">
        <f>IF(COUNTBLANK(B26)=1,"",VLOOKUP(B26,Položky!$A$15:$B$557,2,0))</f>
        <v>Příjem sankčních plateb přijatých od jiných osob</v>
      </c>
      <c r="D26" s="6">
        <v>5000</v>
      </c>
      <c r="E26" s="6">
        <v>6894</v>
      </c>
      <c r="F26" s="6">
        <v>7481</v>
      </c>
      <c r="G26" s="7">
        <v>108.5</v>
      </c>
    </row>
    <row r="27" spans="1:7" s="3" customFormat="1" x14ac:dyDescent="0.2">
      <c r="A27" s="41">
        <v>2229</v>
      </c>
      <c r="B27" s="99">
        <v>2324</v>
      </c>
      <c r="C27" s="90" t="str">
        <f>IF(COUNTBLANK(B27)=1,"",VLOOKUP(B27,Položky!$A$15:$B$557,2,0))</f>
        <v>Přijaté neinvestiční příspěvky a náhrady</v>
      </c>
      <c r="D27" s="6">
        <v>0</v>
      </c>
      <c r="E27" s="6">
        <v>18</v>
      </c>
      <c r="F27" s="6">
        <v>20</v>
      </c>
      <c r="G27" s="7">
        <v>111.1</v>
      </c>
    </row>
    <row r="28" spans="1:7" s="3" customFormat="1" x14ac:dyDescent="0.2">
      <c r="A28" s="41">
        <v>2229</v>
      </c>
      <c r="B28" s="99">
        <v>2329</v>
      </c>
      <c r="C28" s="90" t="str">
        <f>IF(COUNTBLANK(B28)=1,"",VLOOKUP(B28,Položky!$A$15:$B$557,2,0))</f>
        <v>Ostatní nedaňové příjmy jinde nezařazené</v>
      </c>
      <c r="D28" s="6">
        <v>0</v>
      </c>
      <c r="E28" s="6">
        <v>84</v>
      </c>
      <c r="F28" s="6">
        <v>84</v>
      </c>
      <c r="G28" s="7">
        <v>100</v>
      </c>
    </row>
    <row r="29" spans="1:7" s="3" customFormat="1" x14ac:dyDescent="0.2">
      <c r="A29" s="42">
        <v>2229</v>
      </c>
      <c r="B29" s="100"/>
      <c r="C29" s="106" t="str">
        <f>IF(COUNTBLANK(A29)=1,"",VLOOKUP(A29,Paragrafy!$A$14:$B$540,2,0))</f>
        <v>Ostatní záležitosti v silniční dopravě</v>
      </c>
      <c r="D29" s="10">
        <v>5000</v>
      </c>
      <c r="E29" s="10">
        <v>6996</v>
      </c>
      <c r="F29" s="10">
        <v>7585</v>
      </c>
      <c r="G29" s="11">
        <v>108.4</v>
      </c>
    </row>
    <row r="30" spans="1:7" s="3" customFormat="1" x14ac:dyDescent="0.2">
      <c r="A30" s="12"/>
      <c r="B30" s="101"/>
      <c r="C30" s="92"/>
      <c r="D30" s="12"/>
      <c r="E30" s="12"/>
      <c r="F30" s="12"/>
      <c r="G30" s="12"/>
    </row>
    <row r="31" spans="1:7" s="3" customFormat="1" x14ac:dyDescent="0.2">
      <c r="A31" s="41">
        <v>2251</v>
      </c>
      <c r="B31" s="99">
        <v>2132</v>
      </c>
      <c r="C31" s="90" t="str">
        <f>IF(COUNTBLANK(B31)=1,"",VLOOKUP(B31,Položky!$A$15:$B$557,2,0))</f>
        <v>Příjem z pronájmu nebo pachtu ostatních nemovitých věcí a jejich částí</v>
      </c>
      <c r="D31" s="6">
        <v>8954</v>
      </c>
      <c r="E31" s="6">
        <v>1554</v>
      </c>
      <c r="F31" s="6">
        <v>0</v>
      </c>
      <c r="G31" s="7">
        <v>0</v>
      </c>
    </row>
    <row r="32" spans="1:7" s="3" customFormat="1" x14ac:dyDescent="0.2">
      <c r="A32" s="41">
        <v>2251</v>
      </c>
      <c r="B32" s="99">
        <v>2212</v>
      </c>
      <c r="C32" s="90" t="str">
        <f>IF(COUNTBLANK(B32)=1,"",VLOOKUP(B32,Položky!$A$15:$B$557,2,0))</f>
        <v>Příjem sankčních plateb přijatých od jiných osob</v>
      </c>
      <c r="D32" s="6">
        <v>0</v>
      </c>
      <c r="E32" s="6">
        <v>7</v>
      </c>
      <c r="F32" s="6">
        <v>7</v>
      </c>
      <c r="G32" s="7">
        <v>100</v>
      </c>
    </row>
    <row r="33" spans="1:7" s="3" customFormat="1" x14ac:dyDescent="0.2">
      <c r="A33" s="42">
        <v>2251</v>
      </c>
      <c r="B33" s="100"/>
      <c r="C33" s="106" t="str">
        <f>IF(COUNTBLANK(A33)=1,"",VLOOKUP(A33,Paragrafy!$A$14:$B$540,2,0))</f>
        <v>Letiště</v>
      </c>
      <c r="D33" s="10">
        <v>8954</v>
      </c>
      <c r="E33" s="10">
        <v>1561</v>
      </c>
      <c r="F33" s="10">
        <v>7</v>
      </c>
      <c r="G33" s="11">
        <v>0.4</v>
      </c>
    </row>
    <row r="34" spans="1:7" s="3" customFormat="1" x14ac:dyDescent="0.2">
      <c r="A34" s="12"/>
      <c r="B34" s="101"/>
      <c r="C34" s="92"/>
      <c r="D34" s="12"/>
      <c r="E34" s="12"/>
      <c r="F34" s="12"/>
      <c r="G34" s="12"/>
    </row>
    <row r="35" spans="1:7" s="3" customFormat="1" x14ac:dyDescent="0.2">
      <c r="A35" s="41">
        <v>2292</v>
      </c>
      <c r="B35" s="99">
        <v>2212</v>
      </c>
      <c r="C35" s="90" t="str">
        <f>IF(COUNTBLANK(B35)=1,"",VLOOKUP(B35,Položky!$A$15:$B$557,2,0))</f>
        <v>Příjem sankčních plateb přijatých od jiných osob</v>
      </c>
      <c r="D35" s="6">
        <v>0</v>
      </c>
      <c r="E35" s="6">
        <v>3852</v>
      </c>
      <c r="F35" s="6">
        <v>4369</v>
      </c>
      <c r="G35" s="7">
        <v>113.4</v>
      </c>
    </row>
    <row r="36" spans="1:7" s="3" customFormat="1" x14ac:dyDescent="0.2">
      <c r="A36" s="42">
        <v>2292</v>
      </c>
      <c r="B36" s="100"/>
      <c r="C36" s="106" t="str">
        <f>IF(COUNTBLANK(A36)=1,"",VLOOKUP(A36,Paragrafy!$A$14:$B$540,2,0))</f>
        <v>Dopravní obslužnost veřejnými službami - linková</v>
      </c>
      <c r="D36" s="10">
        <v>0</v>
      </c>
      <c r="E36" s="10">
        <v>3852</v>
      </c>
      <c r="F36" s="10">
        <v>4369</v>
      </c>
      <c r="G36" s="11">
        <v>113.4</v>
      </c>
    </row>
    <row r="37" spans="1:7" s="3" customFormat="1" x14ac:dyDescent="0.2">
      <c r="A37" s="12"/>
      <c r="B37" s="101"/>
      <c r="C37" s="92"/>
      <c r="D37" s="12"/>
      <c r="E37" s="12"/>
      <c r="F37" s="12"/>
      <c r="G37" s="12"/>
    </row>
    <row r="38" spans="1:7" s="3" customFormat="1" x14ac:dyDescent="0.2">
      <c r="A38" s="41">
        <v>2294</v>
      </c>
      <c r="B38" s="99">
        <v>2212</v>
      </c>
      <c r="C38" s="90" t="str">
        <f>IF(COUNTBLANK(B38)=1,"",VLOOKUP(B38,Položky!$A$15:$B$557,2,0))</f>
        <v>Příjem sankčních plateb přijatých od jiných osob</v>
      </c>
      <c r="D38" s="6">
        <v>0</v>
      </c>
      <c r="E38" s="6">
        <v>1592</v>
      </c>
      <c r="F38" s="6">
        <v>1592</v>
      </c>
      <c r="G38" s="7">
        <v>100</v>
      </c>
    </row>
    <row r="39" spans="1:7" s="3" customFormat="1" x14ac:dyDescent="0.2">
      <c r="A39" s="41">
        <v>2294</v>
      </c>
      <c r="B39" s="99">
        <v>2229</v>
      </c>
      <c r="C39" s="90" t="str">
        <f>IF(COUNTBLANK(B39)=1,"",VLOOKUP(B39,Položky!$A$15:$B$557,2,0))</f>
        <v>Ostatní přijaté vratky transferů a podobné příjmy</v>
      </c>
      <c r="D39" s="6">
        <v>0</v>
      </c>
      <c r="E39" s="6">
        <v>4994</v>
      </c>
      <c r="F39" s="6">
        <v>4994</v>
      </c>
      <c r="G39" s="7">
        <v>100</v>
      </c>
    </row>
    <row r="40" spans="1:7" s="3" customFormat="1" x14ac:dyDescent="0.2">
      <c r="A40" s="42">
        <v>2294</v>
      </c>
      <c r="B40" s="100"/>
      <c r="C40" s="106" t="str">
        <f>IF(COUNTBLANK(A40)=1,"",VLOOKUP(A40,Paragrafy!$A$14:$B$540,2,0))</f>
        <v>Dopravní obslužnost veřejnými službami - drážní</v>
      </c>
      <c r="D40" s="10">
        <v>0</v>
      </c>
      <c r="E40" s="10">
        <v>6586</v>
      </c>
      <c r="F40" s="10">
        <v>6586</v>
      </c>
      <c r="G40" s="11">
        <v>100</v>
      </c>
    </row>
    <row r="41" spans="1:7" s="3" customFormat="1" x14ac:dyDescent="0.2">
      <c r="A41" s="12"/>
      <c r="B41" s="101"/>
      <c r="C41" s="92"/>
      <c r="D41" s="12"/>
      <c r="E41" s="12"/>
      <c r="F41" s="12"/>
      <c r="G41" s="12"/>
    </row>
    <row r="42" spans="1:7" s="3" customFormat="1" x14ac:dyDescent="0.2">
      <c r="A42" s="41">
        <v>2299</v>
      </c>
      <c r="B42" s="99">
        <v>2212</v>
      </c>
      <c r="C42" s="90" t="str">
        <f>IF(COUNTBLANK(B42)=1,"",VLOOKUP(B42,Položky!$A$15:$B$557,2,0))</f>
        <v>Příjem sankčních plateb přijatých od jiných osob</v>
      </c>
      <c r="D42" s="6">
        <v>0</v>
      </c>
      <c r="E42" s="6">
        <v>24</v>
      </c>
      <c r="F42" s="6">
        <v>24</v>
      </c>
      <c r="G42" s="7">
        <v>100</v>
      </c>
    </row>
    <row r="43" spans="1:7" s="3" customFormat="1" x14ac:dyDescent="0.2">
      <c r="A43" s="42">
        <v>2299</v>
      </c>
      <c r="B43" s="100"/>
      <c r="C43" s="106" t="str">
        <f>IF(COUNTBLANK(A43)=1,"",VLOOKUP(A43,Paragrafy!$A$14:$B$540,2,0))</f>
        <v>Ostatní záležitosti v dopravě</v>
      </c>
      <c r="D43" s="10">
        <v>0</v>
      </c>
      <c r="E43" s="10">
        <v>24</v>
      </c>
      <c r="F43" s="10">
        <v>24</v>
      </c>
      <c r="G43" s="11">
        <v>100</v>
      </c>
    </row>
    <row r="44" spans="1:7" s="3" customFormat="1" x14ac:dyDescent="0.2">
      <c r="A44" s="12"/>
      <c r="B44" s="101"/>
      <c r="C44" s="92"/>
      <c r="D44" s="12"/>
      <c r="E44" s="12"/>
      <c r="F44" s="12"/>
      <c r="G44" s="12"/>
    </row>
    <row r="45" spans="1:7" s="3" customFormat="1" x14ac:dyDescent="0.2">
      <c r="A45" s="41">
        <v>3121</v>
      </c>
      <c r="B45" s="99">
        <v>2123</v>
      </c>
      <c r="C45" s="90" t="str">
        <f>IF(COUNTBLANK(B45)=1,"",VLOOKUP(B45,Položky!$A$15:$B$557,2,0))</f>
        <v>Příjem z ostatních odvodů příspěvkových organizací</v>
      </c>
      <c r="D45" s="6">
        <v>0</v>
      </c>
      <c r="E45" s="6">
        <v>216</v>
      </c>
      <c r="F45" s="6">
        <v>216</v>
      </c>
      <c r="G45" s="7">
        <v>100</v>
      </c>
    </row>
    <row r="46" spans="1:7" s="3" customFormat="1" x14ac:dyDescent="0.2">
      <c r="A46" s="41">
        <v>3121</v>
      </c>
      <c r="B46" s="99">
        <v>2324</v>
      </c>
      <c r="C46" s="90" t="str">
        <f>IF(COUNTBLANK(B46)=1,"",VLOOKUP(B46,Položky!$A$15:$B$557,2,0))</f>
        <v>Přijaté neinvestiční příspěvky a náhrady</v>
      </c>
      <c r="D46" s="6">
        <v>0</v>
      </c>
      <c r="E46" s="6">
        <v>7</v>
      </c>
      <c r="F46" s="6">
        <v>7</v>
      </c>
      <c r="G46" s="7">
        <v>100</v>
      </c>
    </row>
    <row r="47" spans="1:7" s="3" customFormat="1" x14ac:dyDescent="0.2">
      <c r="A47" s="42">
        <v>3121</v>
      </c>
      <c r="B47" s="100"/>
      <c r="C47" s="106" t="str">
        <f>IF(COUNTBLANK(A47)=1,"",VLOOKUP(A47,Paragrafy!$A$14:$B$540,2,0))</f>
        <v>Gymnázia</v>
      </c>
      <c r="D47" s="10">
        <v>0</v>
      </c>
      <c r="E47" s="10">
        <v>223</v>
      </c>
      <c r="F47" s="10">
        <v>223</v>
      </c>
      <c r="G47" s="11">
        <v>100</v>
      </c>
    </row>
    <row r="48" spans="1:7" s="3" customFormat="1" x14ac:dyDescent="0.2">
      <c r="A48" s="12"/>
      <c r="B48" s="101"/>
      <c r="C48" s="92"/>
      <c r="D48" s="12"/>
      <c r="E48" s="12"/>
      <c r="F48" s="12"/>
      <c r="G48" s="12"/>
    </row>
    <row r="49" spans="1:7" s="3" customFormat="1" x14ac:dyDescent="0.2">
      <c r="A49" s="41">
        <v>3122</v>
      </c>
      <c r="B49" s="99">
        <v>2123</v>
      </c>
      <c r="C49" s="90" t="str">
        <f>IF(COUNTBLANK(B49)=1,"",VLOOKUP(B49,Položky!$A$15:$B$557,2,0))</f>
        <v>Příjem z ostatních odvodů příspěvkových organizací</v>
      </c>
      <c r="D49" s="6">
        <v>0</v>
      </c>
      <c r="E49" s="6">
        <v>12</v>
      </c>
      <c r="F49" s="6">
        <v>12</v>
      </c>
      <c r="G49" s="7">
        <v>100</v>
      </c>
    </row>
    <row r="50" spans="1:7" s="3" customFormat="1" x14ac:dyDescent="0.2">
      <c r="A50" s="41">
        <v>3122</v>
      </c>
      <c r="B50" s="99">
        <v>2212</v>
      </c>
      <c r="C50" s="90" t="str">
        <f>IF(COUNTBLANK(B50)=1,"",VLOOKUP(B50,Položky!$A$15:$B$557,2,0))</f>
        <v>Příjem sankčních plateb přijatých od jiných osob</v>
      </c>
      <c r="D50" s="6">
        <v>0</v>
      </c>
      <c r="E50" s="6">
        <v>2</v>
      </c>
      <c r="F50" s="6">
        <v>2</v>
      </c>
      <c r="G50" s="7">
        <v>100</v>
      </c>
    </row>
    <row r="51" spans="1:7" s="3" customFormat="1" x14ac:dyDescent="0.2">
      <c r="A51" s="41">
        <v>3122</v>
      </c>
      <c r="B51" s="99">
        <v>2324</v>
      </c>
      <c r="C51" s="90" t="str">
        <f>IF(COUNTBLANK(B51)=1,"",VLOOKUP(B51,Položky!$A$15:$B$557,2,0))</f>
        <v>Přijaté neinvestiční příspěvky a náhrady</v>
      </c>
      <c r="D51" s="6">
        <v>0</v>
      </c>
      <c r="E51" s="6">
        <v>9</v>
      </c>
      <c r="F51" s="6">
        <v>9</v>
      </c>
      <c r="G51" s="7">
        <v>100</v>
      </c>
    </row>
    <row r="52" spans="1:7" s="3" customFormat="1" x14ac:dyDescent="0.2">
      <c r="A52" s="42">
        <v>3122</v>
      </c>
      <c r="B52" s="100"/>
      <c r="C52" s="106" t="str">
        <f>IF(COUNTBLANK(A52)=1,"",VLOOKUP(A52,Paragrafy!$A$14:$B$540,2,0))</f>
        <v>Střední odborné školy</v>
      </c>
      <c r="D52" s="10">
        <v>0</v>
      </c>
      <c r="E52" s="10">
        <v>23</v>
      </c>
      <c r="F52" s="10">
        <v>23</v>
      </c>
      <c r="G52" s="11">
        <v>100</v>
      </c>
    </row>
    <row r="53" spans="1:7" s="3" customFormat="1" x14ac:dyDescent="0.2">
      <c r="A53" s="12"/>
      <c r="B53" s="101"/>
      <c r="C53" s="92"/>
      <c r="D53" s="12"/>
      <c r="E53" s="12"/>
      <c r="F53" s="12"/>
      <c r="G53" s="12"/>
    </row>
    <row r="54" spans="1:7" s="3" customFormat="1" x14ac:dyDescent="0.2">
      <c r="A54" s="41">
        <v>3127</v>
      </c>
      <c r="B54" s="99">
        <v>2212</v>
      </c>
      <c r="C54" s="90" t="str">
        <f>IF(COUNTBLANK(B54)=1,"",VLOOKUP(B54,Položky!$A$15:$B$557,2,0))</f>
        <v>Příjem sankčních plateb přijatých od jiných osob</v>
      </c>
      <c r="D54" s="6">
        <v>0</v>
      </c>
      <c r="E54" s="6">
        <v>94</v>
      </c>
      <c r="F54" s="6">
        <v>94</v>
      </c>
      <c r="G54" s="7">
        <v>100</v>
      </c>
    </row>
    <row r="55" spans="1:7" s="3" customFormat="1" x14ac:dyDescent="0.2">
      <c r="A55" s="42">
        <v>3127</v>
      </c>
      <c r="B55" s="100"/>
      <c r="C55" s="106" t="str">
        <f>IF(COUNTBLANK(A55)=1,"",VLOOKUP(A55,Paragrafy!$A$14:$B$540,2,0))</f>
        <v>Střední školy</v>
      </c>
      <c r="D55" s="10">
        <v>0</v>
      </c>
      <c r="E55" s="10">
        <v>94</v>
      </c>
      <c r="F55" s="10">
        <v>94</v>
      </c>
      <c r="G55" s="11">
        <v>100</v>
      </c>
    </row>
    <row r="56" spans="1:7" s="3" customFormat="1" x14ac:dyDescent="0.2">
      <c r="A56" s="12"/>
      <c r="B56" s="101"/>
      <c r="C56" s="92"/>
      <c r="D56" s="12"/>
      <c r="E56" s="12"/>
      <c r="F56" s="12"/>
      <c r="G56" s="12"/>
    </row>
    <row r="57" spans="1:7" s="3" customFormat="1" x14ac:dyDescent="0.2">
      <c r="A57" s="41">
        <v>3299</v>
      </c>
      <c r="B57" s="99">
        <v>2122</v>
      </c>
      <c r="C57" s="90" t="str">
        <f>IF(COUNTBLANK(B57)=1,"",VLOOKUP(B57,Položky!$A$15:$B$557,2,0))</f>
        <v>Příjem z odvodů příspěvkových organizací</v>
      </c>
      <c r="D57" s="6">
        <v>0</v>
      </c>
      <c r="E57" s="6">
        <v>3793</v>
      </c>
      <c r="F57" s="6">
        <v>3793</v>
      </c>
      <c r="G57" s="7">
        <v>100</v>
      </c>
    </row>
    <row r="58" spans="1:7" s="3" customFormat="1" x14ac:dyDescent="0.2">
      <c r="A58" s="42">
        <v>3299</v>
      </c>
      <c r="B58" s="100"/>
      <c r="C58" s="106" t="str">
        <f>IF(COUNTBLANK(A58)=1,"",VLOOKUP(A58,Paragrafy!$A$14:$B$540,2,0))</f>
        <v>Ostatní záležitosti vzdělávání</v>
      </c>
      <c r="D58" s="10">
        <v>0</v>
      </c>
      <c r="E58" s="10">
        <v>3793</v>
      </c>
      <c r="F58" s="10">
        <v>3793</v>
      </c>
      <c r="G58" s="11">
        <v>100</v>
      </c>
    </row>
    <row r="59" spans="1:7" s="3" customFormat="1" x14ac:dyDescent="0.2">
      <c r="A59" s="12"/>
      <c r="B59" s="101"/>
      <c r="C59" s="92"/>
      <c r="D59" s="12"/>
      <c r="E59" s="12"/>
      <c r="F59" s="12"/>
      <c r="G59" s="12"/>
    </row>
    <row r="60" spans="1:7" s="3" customFormat="1" x14ac:dyDescent="0.2">
      <c r="A60" s="41">
        <v>3312</v>
      </c>
      <c r="B60" s="99">
        <v>2212</v>
      </c>
      <c r="C60" s="90" t="str">
        <f>IF(COUNTBLANK(B60)=1,"",VLOOKUP(B60,Položky!$A$15:$B$557,2,0))</f>
        <v>Příjem sankčních plateb přijatých od jiných osob</v>
      </c>
      <c r="D60" s="6">
        <v>0</v>
      </c>
      <c r="E60" s="6">
        <v>3</v>
      </c>
      <c r="F60" s="6">
        <v>3</v>
      </c>
      <c r="G60" s="7">
        <v>100</v>
      </c>
    </row>
    <row r="61" spans="1:7" s="3" customFormat="1" x14ac:dyDescent="0.2">
      <c r="A61" s="42">
        <v>3312</v>
      </c>
      <c r="B61" s="100"/>
      <c r="C61" s="106" t="str">
        <f>IF(COUNTBLANK(A61)=1,"",VLOOKUP(A61,Paragrafy!$A$14:$B$540,2,0))</f>
        <v>Hudební činnost</v>
      </c>
      <c r="D61" s="10">
        <v>0</v>
      </c>
      <c r="E61" s="10">
        <v>3</v>
      </c>
      <c r="F61" s="10">
        <v>3</v>
      </c>
      <c r="G61" s="11">
        <v>100</v>
      </c>
    </row>
    <row r="62" spans="1:7" s="3" customFormat="1" x14ac:dyDescent="0.2">
      <c r="A62" s="12"/>
      <c r="B62" s="101"/>
      <c r="C62" s="92"/>
      <c r="D62" s="12"/>
      <c r="E62" s="12"/>
      <c r="F62" s="12"/>
      <c r="G62" s="12"/>
    </row>
    <row r="63" spans="1:7" s="3" customFormat="1" x14ac:dyDescent="0.2">
      <c r="A63" s="41">
        <v>3315</v>
      </c>
      <c r="B63" s="99">
        <v>2212</v>
      </c>
      <c r="C63" s="90" t="str">
        <f>IF(COUNTBLANK(B63)=1,"",VLOOKUP(B63,Položky!$A$15:$B$557,2,0))</f>
        <v>Příjem sankčních plateb přijatých od jiných osob</v>
      </c>
      <c r="D63" s="6">
        <v>0</v>
      </c>
      <c r="E63" s="6">
        <v>11</v>
      </c>
      <c r="F63" s="6">
        <v>11</v>
      </c>
      <c r="G63" s="7">
        <v>100</v>
      </c>
    </row>
    <row r="64" spans="1:7" s="3" customFormat="1" x14ac:dyDescent="0.2">
      <c r="A64" s="42">
        <v>3315</v>
      </c>
      <c r="B64" s="100"/>
      <c r="C64" s="106" t="str">
        <f>IF(COUNTBLANK(A64)=1,"",VLOOKUP(A64,Paragrafy!$A$14:$B$540,2,0))</f>
        <v>Činnosti muzeí a galerií</v>
      </c>
      <c r="D64" s="10">
        <v>0</v>
      </c>
      <c r="E64" s="10">
        <v>11</v>
      </c>
      <c r="F64" s="10">
        <v>11</v>
      </c>
      <c r="G64" s="11">
        <v>100</v>
      </c>
    </row>
    <row r="65" spans="1:7" s="3" customFormat="1" x14ac:dyDescent="0.2">
      <c r="A65" s="12"/>
      <c r="B65" s="101"/>
      <c r="C65" s="92"/>
      <c r="D65" s="12"/>
      <c r="E65" s="12"/>
      <c r="F65" s="12"/>
      <c r="G65" s="12"/>
    </row>
    <row r="66" spans="1:7" s="3" customFormat="1" x14ac:dyDescent="0.2">
      <c r="A66" s="41">
        <v>3319</v>
      </c>
      <c r="B66" s="99">
        <v>2111</v>
      </c>
      <c r="C66" s="90" t="str">
        <f>IF(COUNTBLANK(B66)=1,"",VLOOKUP(B66,Položky!$A$15:$B$557,2,0))</f>
        <v>Příjem z poskytování služeb, výrobků, prací, výkonů a práv</v>
      </c>
      <c r="D66" s="6">
        <v>242</v>
      </c>
      <c r="E66" s="6">
        <v>242</v>
      </c>
      <c r="F66" s="6">
        <v>242</v>
      </c>
      <c r="G66" s="7">
        <v>100</v>
      </c>
    </row>
    <row r="67" spans="1:7" s="3" customFormat="1" x14ac:dyDescent="0.2">
      <c r="A67" s="41">
        <v>3319</v>
      </c>
      <c r="B67" s="99">
        <v>2211</v>
      </c>
      <c r="C67" s="90" t="str">
        <f>IF(COUNTBLANK(B67)=1,"",VLOOKUP(B67,Položky!$A$15:$B$557,2,0))</f>
        <v>Příjem sankčních plateb přijatých od státu, obcí a krajů</v>
      </c>
      <c r="D67" s="6">
        <v>0</v>
      </c>
      <c r="E67" s="6">
        <v>26</v>
      </c>
      <c r="F67" s="6">
        <v>26</v>
      </c>
      <c r="G67" s="7">
        <v>100</v>
      </c>
    </row>
    <row r="68" spans="1:7" s="3" customFormat="1" x14ac:dyDescent="0.2">
      <c r="A68" s="41">
        <v>3319</v>
      </c>
      <c r="B68" s="99">
        <v>2212</v>
      </c>
      <c r="C68" s="90" t="str">
        <f>IF(COUNTBLANK(B68)=1,"",VLOOKUP(B68,Položky!$A$15:$B$557,2,0))</f>
        <v>Příjem sankčních plateb přijatých od jiných osob</v>
      </c>
      <c r="D68" s="6">
        <v>0</v>
      </c>
      <c r="E68" s="6">
        <v>32</v>
      </c>
      <c r="F68" s="6">
        <v>364</v>
      </c>
      <c r="G68" s="7">
        <v>1137.5</v>
      </c>
    </row>
    <row r="69" spans="1:7" s="3" customFormat="1" x14ac:dyDescent="0.2">
      <c r="A69" s="42">
        <v>3319</v>
      </c>
      <c r="B69" s="100"/>
      <c r="C69" s="106" t="str">
        <f>IF(COUNTBLANK(A69)=1,"",VLOOKUP(A69,Paragrafy!$A$14:$B$540,2,0))</f>
        <v>Ostatní záležitosti kultury</v>
      </c>
      <c r="D69" s="10">
        <v>242</v>
      </c>
      <c r="E69" s="10">
        <v>300</v>
      </c>
      <c r="F69" s="10">
        <v>632</v>
      </c>
      <c r="G69" s="11">
        <v>210.7</v>
      </c>
    </row>
    <row r="70" spans="1:7" s="3" customFormat="1" x14ac:dyDescent="0.2">
      <c r="A70" s="12"/>
      <c r="B70" s="101"/>
      <c r="C70" s="92"/>
      <c r="D70" s="12"/>
      <c r="E70" s="12"/>
      <c r="F70" s="12"/>
      <c r="G70" s="12"/>
    </row>
    <row r="71" spans="1:7" s="3" customFormat="1" x14ac:dyDescent="0.2">
      <c r="A71" s="41">
        <v>3322</v>
      </c>
      <c r="B71" s="99">
        <v>2324</v>
      </c>
      <c r="C71" s="90" t="str">
        <f>IF(COUNTBLANK(B71)=1,"",VLOOKUP(B71,Položky!$A$15:$B$557,2,0))</f>
        <v>Přijaté neinvestiční příspěvky a náhrady</v>
      </c>
      <c r="D71" s="6">
        <v>0</v>
      </c>
      <c r="E71" s="6">
        <v>10</v>
      </c>
      <c r="F71" s="6">
        <v>10</v>
      </c>
      <c r="G71" s="7">
        <v>100</v>
      </c>
    </row>
    <row r="72" spans="1:7" s="3" customFormat="1" x14ac:dyDescent="0.2">
      <c r="A72" s="42">
        <v>3322</v>
      </c>
      <c r="B72" s="100"/>
      <c r="C72" s="106" t="str">
        <f>IF(COUNTBLANK(A72)=1,"",VLOOKUP(A72,Paragrafy!$A$14:$B$540,2,0))</f>
        <v>Zachování a obnova kulturních památek</v>
      </c>
      <c r="D72" s="10">
        <v>0</v>
      </c>
      <c r="E72" s="10">
        <v>10</v>
      </c>
      <c r="F72" s="10">
        <v>10</v>
      </c>
      <c r="G72" s="11">
        <v>100</v>
      </c>
    </row>
    <row r="73" spans="1:7" s="3" customFormat="1" x14ac:dyDescent="0.2">
      <c r="A73" s="12"/>
      <c r="B73" s="101"/>
      <c r="C73" s="92"/>
      <c r="D73" s="12"/>
      <c r="E73" s="12"/>
      <c r="F73" s="12"/>
      <c r="G73" s="12"/>
    </row>
    <row r="74" spans="1:7" s="3" customFormat="1" x14ac:dyDescent="0.2">
      <c r="A74" s="41">
        <v>3329</v>
      </c>
      <c r="B74" s="99">
        <v>2212</v>
      </c>
      <c r="C74" s="90" t="str">
        <f>IF(COUNTBLANK(B74)=1,"",VLOOKUP(B74,Položky!$A$15:$B$557,2,0))</f>
        <v>Příjem sankčních plateb přijatých od jiných osob</v>
      </c>
      <c r="D74" s="6">
        <v>0</v>
      </c>
      <c r="E74" s="6">
        <v>20</v>
      </c>
      <c r="F74" s="6">
        <v>24</v>
      </c>
      <c r="G74" s="7">
        <v>120</v>
      </c>
    </row>
    <row r="75" spans="1:7" s="3" customFormat="1" x14ac:dyDescent="0.2">
      <c r="A75" s="42">
        <v>3329</v>
      </c>
      <c r="B75" s="100"/>
      <c r="C75" s="106" t="str">
        <f>IF(COUNTBLANK(A75)=1,"",VLOOKUP(A75,Paragrafy!$A$14:$B$540,2,0))</f>
        <v>Ostatní záležitosti ochrany památek a péče o kulturní dědictví</v>
      </c>
      <c r="D75" s="10">
        <v>0</v>
      </c>
      <c r="E75" s="10">
        <v>20</v>
      </c>
      <c r="F75" s="10">
        <v>24</v>
      </c>
      <c r="G75" s="11">
        <v>120</v>
      </c>
    </row>
    <row r="76" spans="1:7" s="3" customFormat="1" x14ac:dyDescent="0.2">
      <c r="A76" s="12"/>
      <c r="B76" s="101"/>
      <c r="C76" s="92"/>
      <c r="D76" s="12"/>
      <c r="E76" s="12"/>
      <c r="F76" s="12"/>
      <c r="G76" s="12"/>
    </row>
    <row r="77" spans="1:7" s="3" customFormat="1" x14ac:dyDescent="0.2">
      <c r="A77" s="41">
        <v>3419</v>
      </c>
      <c r="B77" s="99">
        <v>2111</v>
      </c>
      <c r="C77" s="90" t="str">
        <f>IF(COUNTBLANK(B77)=1,"",VLOOKUP(B77,Položky!$A$15:$B$557,2,0))</f>
        <v>Příjem z poskytování služeb, výrobků, prací, výkonů a práv</v>
      </c>
      <c r="D77" s="6">
        <v>0</v>
      </c>
      <c r="E77" s="6">
        <v>690</v>
      </c>
      <c r="F77" s="6">
        <v>690</v>
      </c>
      <c r="G77" s="7">
        <v>100</v>
      </c>
    </row>
    <row r="78" spans="1:7" s="3" customFormat="1" x14ac:dyDescent="0.2">
      <c r="A78" s="41">
        <v>3419</v>
      </c>
      <c r="B78" s="99">
        <v>2212</v>
      </c>
      <c r="C78" s="90" t="str">
        <f>IF(COUNTBLANK(B78)=1,"",VLOOKUP(B78,Položky!$A$15:$B$557,2,0))</f>
        <v>Příjem sankčních plateb přijatých od jiných osob</v>
      </c>
      <c r="D78" s="6">
        <v>0</v>
      </c>
      <c r="E78" s="6">
        <v>24</v>
      </c>
      <c r="F78" s="6">
        <v>98</v>
      </c>
      <c r="G78" s="7">
        <v>408.3</v>
      </c>
    </row>
    <row r="79" spans="1:7" s="3" customFormat="1" x14ac:dyDescent="0.2">
      <c r="A79" s="42">
        <v>3419</v>
      </c>
      <c r="B79" s="100"/>
      <c r="C79" s="106" t="str">
        <f>IF(COUNTBLANK(A79)=1,"",VLOOKUP(A79,Paragrafy!$A$14:$B$540,2,0))</f>
        <v>Ostatní sportovní činnost</v>
      </c>
      <c r="D79" s="10">
        <v>0</v>
      </c>
      <c r="E79" s="10">
        <v>714</v>
      </c>
      <c r="F79" s="10">
        <v>788</v>
      </c>
      <c r="G79" s="11">
        <v>110.4</v>
      </c>
    </row>
    <row r="80" spans="1:7" s="3" customFormat="1" x14ac:dyDescent="0.2">
      <c r="A80" s="12"/>
      <c r="B80" s="101"/>
      <c r="C80" s="92"/>
      <c r="D80" s="12"/>
      <c r="E80" s="12"/>
      <c r="F80" s="12"/>
      <c r="G80" s="12"/>
    </row>
    <row r="81" spans="1:7" s="3" customFormat="1" x14ac:dyDescent="0.2">
      <c r="A81" s="41">
        <v>3421</v>
      </c>
      <c r="B81" s="99">
        <v>2324</v>
      </c>
      <c r="C81" s="90" t="str">
        <f>IF(COUNTBLANK(B81)=1,"",VLOOKUP(B81,Položky!$A$15:$B$557,2,0))</f>
        <v>Přijaté neinvestiční příspěvky a náhrady</v>
      </c>
      <c r="D81" s="6">
        <v>0</v>
      </c>
      <c r="E81" s="6">
        <v>15</v>
      </c>
      <c r="F81" s="6">
        <v>16</v>
      </c>
      <c r="G81" s="7">
        <v>106.7</v>
      </c>
    </row>
    <row r="82" spans="1:7" s="3" customFormat="1" x14ac:dyDescent="0.2">
      <c r="A82" s="42">
        <v>3421</v>
      </c>
      <c r="B82" s="100"/>
      <c r="C82" s="106" t="str">
        <f>IF(COUNTBLANK(A82)=1,"",VLOOKUP(A82,Paragrafy!$A$14:$B$540,2,0))</f>
        <v>Využití volného času dětí a mládeže</v>
      </c>
      <c r="D82" s="10">
        <v>0</v>
      </c>
      <c r="E82" s="10">
        <v>15</v>
      </c>
      <c r="F82" s="10">
        <v>16</v>
      </c>
      <c r="G82" s="11">
        <v>106.7</v>
      </c>
    </row>
    <row r="83" spans="1:7" s="3" customFormat="1" x14ac:dyDescent="0.2">
      <c r="A83" s="12"/>
      <c r="B83" s="101"/>
      <c r="C83" s="92"/>
      <c r="D83" s="12"/>
      <c r="E83" s="12"/>
      <c r="F83" s="12"/>
      <c r="G83" s="12"/>
    </row>
    <row r="84" spans="1:7" s="3" customFormat="1" x14ac:dyDescent="0.2">
      <c r="A84" s="41">
        <v>3522</v>
      </c>
      <c r="B84" s="99">
        <v>2122</v>
      </c>
      <c r="C84" s="90" t="s">
        <v>33</v>
      </c>
      <c r="D84" s="6">
        <v>0</v>
      </c>
      <c r="E84" s="6">
        <v>42349</v>
      </c>
      <c r="F84" s="6">
        <v>1840</v>
      </c>
      <c r="G84" s="7">
        <v>4.3</v>
      </c>
    </row>
    <row r="85" spans="1:7" s="3" customFormat="1" x14ac:dyDescent="0.2">
      <c r="A85" s="41">
        <v>3522</v>
      </c>
      <c r="B85" s="99">
        <v>2132</v>
      </c>
      <c r="C85" s="90" t="str">
        <f>IF(COUNTBLANK(B85)=1,"",VLOOKUP(B85,Položky!$A$15:$B$557,2,0))</f>
        <v>Příjem z pronájmu nebo pachtu ostatních nemovitých věcí a jejich částí</v>
      </c>
      <c r="D85" s="6">
        <v>18104</v>
      </c>
      <c r="E85" s="6">
        <v>18104</v>
      </c>
      <c r="F85" s="6">
        <v>18104</v>
      </c>
      <c r="G85" s="7">
        <v>100</v>
      </c>
    </row>
    <row r="86" spans="1:7" s="3" customFormat="1" x14ac:dyDescent="0.2">
      <c r="A86" s="41">
        <v>3522</v>
      </c>
      <c r="B86" s="99">
        <v>3113</v>
      </c>
      <c r="C86" s="90" t="str">
        <f>IF(COUNTBLANK(B86)=1,"",VLOOKUP(B86,Položky!$A$15:$B$557,2,0))</f>
        <v>Příjem z prodeje ostatního hmotného dlouhodobého majetku</v>
      </c>
      <c r="D86" s="6">
        <v>0</v>
      </c>
      <c r="E86" s="6">
        <v>12</v>
      </c>
      <c r="F86" s="6">
        <v>12</v>
      </c>
      <c r="G86" s="7">
        <v>100</v>
      </c>
    </row>
    <row r="87" spans="1:7" s="3" customFormat="1" x14ac:dyDescent="0.2">
      <c r="A87" s="42">
        <v>3522</v>
      </c>
      <c r="B87" s="100"/>
      <c r="C87" s="106" t="str">
        <f>IF(COUNTBLANK(A87)=1,"",VLOOKUP(A87,Paragrafy!$A$14:$B$540,2,0))</f>
        <v>Ostatní nemocnice</v>
      </c>
      <c r="D87" s="10">
        <v>18104</v>
      </c>
      <c r="E87" s="10">
        <v>60465</v>
      </c>
      <c r="F87" s="10">
        <v>19956</v>
      </c>
      <c r="G87" s="11">
        <v>33</v>
      </c>
    </row>
    <row r="88" spans="1:7" s="3" customFormat="1" x14ac:dyDescent="0.2">
      <c r="A88" s="12"/>
      <c r="B88" s="101"/>
      <c r="C88" s="92"/>
      <c r="D88" s="12"/>
      <c r="E88" s="12"/>
      <c r="F88" s="12"/>
      <c r="G88" s="12"/>
    </row>
    <row r="89" spans="1:7" s="3" customFormat="1" x14ac:dyDescent="0.2">
      <c r="A89" s="41">
        <v>3599</v>
      </c>
      <c r="B89" s="99">
        <v>2212</v>
      </c>
      <c r="C89" s="90" t="str">
        <f>IF(COUNTBLANK(B89)=1,"",VLOOKUP(B89,Položky!$A$15:$B$557,2,0))</f>
        <v>Příjem sankčních plateb přijatých od jiných osob</v>
      </c>
      <c r="D89" s="6">
        <v>0</v>
      </c>
      <c r="E89" s="6">
        <v>140</v>
      </c>
      <c r="F89" s="6">
        <v>205</v>
      </c>
      <c r="G89" s="7">
        <v>146.4</v>
      </c>
    </row>
    <row r="90" spans="1:7" s="3" customFormat="1" x14ac:dyDescent="0.2">
      <c r="A90" s="41">
        <v>3599</v>
      </c>
      <c r="B90" s="99">
        <v>2324</v>
      </c>
      <c r="C90" s="90" t="str">
        <f>IF(COUNTBLANK(B90)=1,"",VLOOKUP(B90,Položky!$A$15:$B$557,2,0))</f>
        <v>Přijaté neinvestiční příspěvky a náhrady</v>
      </c>
      <c r="D90" s="6">
        <v>0</v>
      </c>
      <c r="E90" s="6">
        <v>1</v>
      </c>
      <c r="F90" s="6">
        <v>1</v>
      </c>
      <c r="G90" s="7">
        <v>100</v>
      </c>
    </row>
    <row r="91" spans="1:7" s="3" customFormat="1" x14ac:dyDescent="0.2">
      <c r="A91" s="41">
        <v>3599</v>
      </c>
      <c r="B91" s="99">
        <v>2329</v>
      </c>
      <c r="C91" s="90" t="str">
        <f>IF(COUNTBLANK(B91)=1,"",VLOOKUP(B91,Položky!$A$15:$B$557,2,0))</f>
        <v>Ostatní nedaňové příjmy jinde nezařazené</v>
      </c>
      <c r="D91" s="6">
        <v>0</v>
      </c>
      <c r="E91" s="6">
        <v>11</v>
      </c>
      <c r="F91" s="6">
        <v>15</v>
      </c>
      <c r="G91" s="7">
        <v>136.4</v>
      </c>
    </row>
    <row r="92" spans="1:7" s="3" customFormat="1" x14ac:dyDescent="0.2">
      <c r="A92" s="42">
        <v>3599</v>
      </c>
      <c r="B92" s="100"/>
      <c r="C92" s="106" t="str">
        <f>IF(COUNTBLANK(A92)=1,"",VLOOKUP(A92,Paragrafy!$A$14:$B$540,2,0))</f>
        <v>Ostatní činnost ve zdravotnictví</v>
      </c>
      <c r="D92" s="10">
        <v>0</v>
      </c>
      <c r="E92" s="10">
        <v>152</v>
      </c>
      <c r="F92" s="10">
        <v>221</v>
      </c>
      <c r="G92" s="11">
        <v>145.4</v>
      </c>
    </row>
    <row r="93" spans="1:7" s="3" customFormat="1" x14ac:dyDescent="0.2">
      <c r="A93" s="12"/>
      <c r="B93" s="101"/>
      <c r="C93" s="92"/>
      <c r="D93" s="12"/>
      <c r="E93" s="12"/>
      <c r="F93" s="12"/>
      <c r="G93" s="12"/>
    </row>
    <row r="94" spans="1:7" s="3" customFormat="1" x14ac:dyDescent="0.2">
      <c r="A94" s="41">
        <v>3635</v>
      </c>
      <c r="B94" s="99">
        <v>2324</v>
      </c>
      <c r="C94" s="90" t="s">
        <v>19</v>
      </c>
      <c r="D94" s="6">
        <v>0</v>
      </c>
      <c r="E94" s="6">
        <v>422</v>
      </c>
      <c r="F94" s="6">
        <v>422</v>
      </c>
      <c r="G94" s="7">
        <v>100</v>
      </c>
    </row>
    <row r="95" spans="1:7" s="3" customFormat="1" x14ac:dyDescent="0.2">
      <c r="A95" s="42">
        <v>3635</v>
      </c>
      <c r="B95" s="100"/>
      <c r="C95" s="106" t="str">
        <f>IF(COUNTBLANK(A95)=1,"",VLOOKUP(A95,Paragrafy!$A$14:$B$540,2,0))</f>
        <v>Územní plánování</v>
      </c>
      <c r="D95" s="10">
        <v>0</v>
      </c>
      <c r="E95" s="10">
        <v>422</v>
      </c>
      <c r="F95" s="10">
        <v>422</v>
      </c>
      <c r="G95" s="11">
        <v>100</v>
      </c>
    </row>
    <row r="96" spans="1:7" s="3" customFormat="1" x14ac:dyDescent="0.2">
      <c r="A96" s="12"/>
      <c r="B96" s="101"/>
      <c r="C96" s="92"/>
      <c r="D96" s="12"/>
      <c r="E96" s="12"/>
      <c r="F96" s="12"/>
      <c r="G96" s="12"/>
    </row>
    <row r="97" spans="1:7" s="3" customFormat="1" x14ac:dyDescent="0.2">
      <c r="A97" s="41">
        <v>3639</v>
      </c>
      <c r="B97" s="99">
        <v>2111</v>
      </c>
      <c r="C97" s="90" t="str">
        <f>IF(COUNTBLANK(B97)=1,"",VLOOKUP(B97,Položky!$A$15:$B$557,2,0))</f>
        <v>Příjem z poskytování služeb, výrobků, prací, výkonů a práv</v>
      </c>
      <c r="D97" s="6">
        <v>1434</v>
      </c>
      <c r="E97" s="6">
        <v>1947</v>
      </c>
      <c r="F97" s="6">
        <v>774</v>
      </c>
      <c r="G97" s="7">
        <v>39.799999999999997</v>
      </c>
    </row>
    <row r="98" spans="1:7" s="3" customFormat="1" x14ac:dyDescent="0.2">
      <c r="A98" s="41">
        <v>3639</v>
      </c>
      <c r="B98" s="99">
        <v>2119</v>
      </c>
      <c r="C98" s="90" t="str">
        <f>IF(COUNTBLANK(B98)=1,"",VLOOKUP(B98,Položky!$A$15:$B$557,2,0))</f>
        <v>Ostatní příjmy z vlastní činnosti</v>
      </c>
      <c r="D98" s="6">
        <v>2500</v>
      </c>
      <c r="E98" s="6">
        <v>3271</v>
      </c>
      <c r="F98" s="6">
        <v>3344</v>
      </c>
      <c r="G98" s="7">
        <v>102.2</v>
      </c>
    </row>
    <row r="99" spans="1:7" s="3" customFormat="1" x14ac:dyDescent="0.2">
      <c r="A99" s="41">
        <v>3639</v>
      </c>
      <c r="B99" s="99">
        <v>2131</v>
      </c>
      <c r="C99" s="90" t="str">
        <f>IF(COUNTBLANK(B99)=1,"",VLOOKUP(B99,Položky!$A$15:$B$557,2,0))</f>
        <v>Příjem z pronájmu nebo pachtu pozemků</v>
      </c>
      <c r="D99" s="6">
        <v>55</v>
      </c>
      <c r="E99" s="6">
        <v>87</v>
      </c>
      <c r="F99" s="6">
        <v>47</v>
      </c>
      <c r="G99" s="7">
        <v>54</v>
      </c>
    </row>
    <row r="100" spans="1:7" s="3" customFormat="1" x14ac:dyDescent="0.2">
      <c r="A100" s="41">
        <v>3639</v>
      </c>
      <c r="B100" s="99">
        <v>2132</v>
      </c>
      <c r="C100" s="90" t="str">
        <f>IF(COUNTBLANK(B100)=1,"",VLOOKUP(B100,Položky!$A$15:$B$557,2,0))</f>
        <v>Příjem z pronájmu nebo pachtu ostatních nemovitých věcí a jejich částí</v>
      </c>
      <c r="D100" s="6">
        <v>91</v>
      </c>
      <c r="E100" s="6">
        <v>368</v>
      </c>
      <c r="F100" s="6">
        <v>410</v>
      </c>
      <c r="G100" s="7">
        <v>111.4</v>
      </c>
    </row>
    <row r="101" spans="1:7" s="3" customFormat="1" x14ac:dyDescent="0.2">
      <c r="A101" s="41">
        <v>3639</v>
      </c>
      <c r="B101" s="99">
        <v>2212</v>
      </c>
      <c r="C101" s="90" t="str">
        <f>IF(COUNTBLANK(B101)=1,"",VLOOKUP(B101,Položky!$A$15:$B$557,2,0))</f>
        <v>Příjem sankčních plateb přijatých od jiných osob</v>
      </c>
      <c r="D101" s="6">
        <v>0</v>
      </c>
      <c r="E101" s="6">
        <v>32</v>
      </c>
      <c r="F101" s="6">
        <v>32</v>
      </c>
      <c r="G101" s="7">
        <v>100</v>
      </c>
    </row>
    <row r="102" spans="1:7" s="3" customFormat="1" x14ac:dyDescent="0.2">
      <c r="A102" s="41">
        <v>3639</v>
      </c>
      <c r="B102" s="99">
        <v>2324</v>
      </c>
      <c r="C102" s="90" t="str">
        <f>IF(COUNTBLANK(B102)=1,"",VLOOKUP(B102,Položky!$A$15:$B$557,2,0))</f>
        <v>Přijaté neinvestiční příspěvky a náhrady</v>
      </c>
      <c r="D102" s="6">
        <v>0</v>
      </c>
      <c r="E102" s="6">
        <v>49</v>
      </c>
      <c r="F102" s="6">
        <v>49</v>
      </c>
      <c r="G102" s="7">
        <v>100</v>
      </c>
    </row>
    <row r="103" spans="1:7" s="3" customFormat="1" x14ac:dyDescent="0.2">
      <c r="A103" s="41">
        <v>3639</v>
      </c>
      <c r="B103" s="99">
        <v>3111</v>
      </c>
      <c r="C103" s="90" t="str">
        <f>IF(COUNTBLANK(B103)=1,"",VLOOKUP(B103,Položky!$A$15:$B$557,2,0))</f>
        <v>Příjem z prodeje pozemků</v>
      </c>
      <c r="D103" s="6">
        <v>56683</v>
      </c>
      <c r="E103" s="6">
        <v>56683</v>
      </c>
      <c r="F103" s="6">
        <v>49337</v>
      </c>
      <c r="G103" s="7">
        <v>87</v>
      </c>
    </row>
    <row r="104" spans="1:7" s="3" customFormat="1" x14ac:dyDescent="0.2">
      <c r="A104" s="41">
        <v>3639</v>
      </c>
      <c r="B104" s="99">
        <v>3112</v>
      </c>
      <c r="C104" s="90" t="str">
        <f>IF(COUNTBLANK(B104)=1,"",VLOOKUP(B104,Položky!$A$15:$B$557,2,0))</f>
        <v>Příjem z prodeje ostatních nemovitých věcí a jejich částí</v>
      </c>
      <c r="D104" s="6">
        <v>946</v>
      </c>
      <c r="E104" s="6">
        <v>946</v>
      </c>
      <c r="F104" s="6">
        <v>7364</v>
      </c>
      <c r="G104" s="7">
        <v>778.4</v>
      </c>
    </row>
    <row r="105" spans="1:7" s="3" customFormat="1" x14ac:dyDescent="0.2">
      <c r="A105" s="42">
        <v>3639</v>
      </c>
      <c r="B105" s="100"/>
      <c r="C105" s="106" t="str">
        <f>IF(COUNTBLANK(A105)=1,"",VLOOKUP(A105,Paragrafy!$A$14:$B$540,2,0))</f>
        <v>Komunální služby a územní rozvoj jinde nezařazené</v>
      </c>
      <c r="D105" s="10">
        <v>61709</v>
      </c>
      <c r="E105" s="10">
        <v>63383</v>
      </c>
      <c r="F105" s="10">
        <v>61357</v>
      </c>
      <c r="G105" s="11">
        <v>96.8</v>
      </c>
    </row>
    <row r="106" spans="1:7" s="3" customFormat="1" x14ac:dyDescent="0.2">
      <c r="A106" s="12"/>
      <c r="B106" s="101"/>
      <c r="C106" s="92"/>
      <c r="D106" s="12"/>
      <c r="E106" s="12"/>
      <c r="F106" s="12"/>
      <c r="G106" s="12"/>
    </row>
    <row r="107" spans="1:7" s="3" customFormat="1" x14ac:dyDescent="0.2">
      <c r="A107" s="41">
        <v>3769</v>
      </c>
      <c r="B107" s="99">
        <v>2212</v>
      </c>
      <c r="C107" s="90" t="str">
        <f>IF(COUNTBLANK(B107)=1,"",VLOOKUP(B107,Položky!$A$15:$B$557,2,0))</f>
        <v>Příjem sankčních plateb přijatých od jiných osob</v>
      </c>
      <c r="D107" s="6">
        <v>0</v>
      </c>
      <c r="E107" s="6">
        <v>15</v>
      </c>
      <c r="F107" s="6">
        <v>238</v>
      </c>
      <c r="G107" s="7">
        <v>1586.7</v>
      </c>
    </row>
    <row r="108" spans="1:7" s="3" customFormat="1" x14ac:dyDescent="0.2">
      <c r="A108" s="41">
        <v>3769</v>
      </c>
      <c r="B108" s="99">
        <v>2324</v>
      </c>
      <c r="C108" s="90" t="str">
        <f>IF(COUNTBLANK(B108)=1,"",VLOOKUP(B108,Položky!$A$15:$B$557,2,0))</f>
        <v>Přijaté neinvestiční příspěvky a náhrady</v>
      </c>
      <c r="D108" s="6">
        <v>650</v>
      </c>
      <c r="E108" s="6">
        <v>651</v>
      </c>
      <c r="F108" s="6">
        <v>235</v>
      </c>
      <c r="G108" s="7">
        <v>36.1</v>
      </c>
    </row>
    <row r="109" spans="1:7" s="3" customFormat="1" x14ac:dyDescent="0.2">
      <c r="A109" s="42">
        <v>3769</v>
      </c>
      <c r="B109" s="100"/>
      <c r="C109" s="106" t="str">
        <f>IF(COUNTBLANK(A109)=1,"",VLOOKUP(A109,Paragrafy!$A$14:$B$540,2,0))</f>
        <v>Ostatní správa v ochraně životního prostředí</v>
      </c>
      <c r="D109" s="10">
        <v>650</v>
      </c>
      <c r="E109" s="10">
        <v>666</v>
      </c>
      <c r="F109" s="10">
        <v>473</v>
      </c>
      <c r="G109" s="11">
        <v>71</v>
      </c>
    </row>
    <row r="110" spans="1:7" s="3" customFormat="1" x14ac:dyDescent="0.2">
      <c r="A110" s="12"/>
      <c r="B110" s="101"/>
      <c r="C110" s="92"/>
      <c r="D110" s="12"/>
      <c r="E110" s="12"/>
      <c r="F110" s="12"/>
      <c r="G110" s="12"/>
    </row>
    <row r="111" spans="1:7" s="3" customFormat="1" x14ac:dyDescent="0.2">
      <c r="A111" s="41">
        <v>4339</v>
      </c>
      <c r="B111" s="99">
        <v>2321</v>
      </c>
      <c r="C111" s="90" t="str">
        <f>IF(COUNTBLANK(B111)=1,"",VLOOKUP(B111,Položky!$A$15:$B$557,2,0))</f>
        <v>Přijaté peněžité neinvestiční dary</v>
      </c>
      <c r="D111" s="6">
        <v>0</v>
      </c>
      <c r="E111" s="6">
        <v>35</v>
      </c>
      <c r="F111" s="6">
        <v>43</v>
      </c>
      <c r="G111" s="7">
        <v>122.9</v>
      </c>
    </row>
    <row r="112" spans="1:7" s="3" customFormat="1" x14ac:dyDescent="0.2">
      <c r="A112" s="42">
        <v>4339</v>
      </c>
      <c r="B112" s="100"/>
      <c r="C112" s="106" t="str">
        <f>IF(COUNTBLANK(A112)=1,"",VLOOKUP(A112,Paragrafy!$A$14:$B$540,2,0))</f>
        <v>Ostatní sociální péče a pomoc rodině a manželství</v>
      </c>
      <c r="D112" s="10">
        <v>0</v>
      </c>
      <c r="E112" s="10">
        <v>35</v>
      </c>
      <c r="F112" s="10">
        <v>43</v>
      </c>
      <c r="G112" s="11">
        <v>122.9</v>
      </c>
    </row>
    <row r="113" spans="1:7" s="3" customFormat="1" x14ac:dyDescent="0.2">
      <c r="A113" s="12"/>
      <c r="B113" s="101"/>
      <c r="C113" s="92"/>
      <c r="D113" s="12"/>
      <c r="E113" s="12"/>
      <c r="F113" s="12"/>
      <c r="G113" s="12"/>
    </row>
    <row r="114" spans="1:7" s="3" customFormat="1" x14ac:dyDescent="0.2">
      <c r="A114" s="41">
        <v>4354</v>
      </c>
      <c r="B114" s="99">
        <v>2212</v>
      </c>
      <c r="C114" s="90" t="str">
        <f>IF(COUNTBLANK(B114)=1,"",VLOOKUP(B114,Položky!$A$15:$B$557,2,0))</f>
        <v>Příjem sankčních plateb přijatých od jiných osob</v>
      </c>
      <c r="D114" s="6">
        <v>0</v>
      </c>
      <c r="E114" s="6">
        <v>226</v>
      </c>
      <c r="F114" s="6">
        <v>226</v>
      </c>
      <c r="G114" s="7">
        <v>100</v>
      </c>
    </row>
    <row r="115" spans="1:7" s="3" customFormat="1" x14ac:dyDescent="0.2">
      <c r="A115" s="42">
        <v>4354</v>
      </c>
      <c r="B115" s="100"/>
      <c r="C115" s="106" t="str">
        <f>IF(COUNTBLANK(A115)=1,"",VLOOKUP(A115,Paragrafy!$A$14:$B$540,2,0))</f>
        <v>Chráněné bydlení</v>
      </c>
      <c r="D115" s="10">
        <v>0</v>
      </c>
      <c r="E115" s="10">
        <v>226</v>
      </c>
      <c r="F115" s="10">
        <v>226</v>
      </c>
      <c r="G115" s="11">
        <v>100</v>
      </c>
    </row>
    <row r="116" spans="1:7" s="3" customFormat="1" x14ac:dyDescent="0.2">
      <c r="A116" s="12"/>
      <c r="B116" s="101"/>
      <c r="C116" s="92"/>
      <c r="D116" s="12"/>
      <c r="E116" s="12"/>
      <c r="F116" s="12"/>
      <c r="G116" s="12"/>
    </row>
    <row r="117" spans="1:7" s="3" customFormat="1" x14ac:dyDescent="0.2">
      <c r="A117" s="41">
        <v>4356</v>
      </c>
      <c r="B117" s="99">
        <v>2212</v>
      </c>
      <c r="C117" s="90" t="str">
        <f>IF(COUNTBLANK(B117)=1,"",VLOOKUP(B117,Položky!$A$15:$B$557,2,0))</f>
        <v>Příjem sankčních plateb přijatých od jiných osob</v>
      </c>
      <c r="D117" s="6">
        <v>0</v>
      </c>
      <c r="E117" s="6">
        <v>0</v>
      </c>
      <c r="F117" s="6">
        <v>32</v>
      </c>
      <c r="G117" s="7">
        <v>0</v>
      </c>
    </row>
    <row r="118" spans="1:7" s="3" customFormat="1" x14ac:dyDescent="0.2">
      <c r="A118" s="42">
        <v>4356</v>
      </c>
      <c r="B118" s="100"/>
      <c r="C118" s="106" t="str">
        <f>IF(COUNTBLANK(A118)=1,"",VLOOKUP(A118,Paragrafy!$A$14:$B$540,2,0))</f>
        <v>Denní stacionáře a centra denních služeb</v>
      </c>
      <c r="D118" s="10">
        <v>0</v>
      </c>
      <c r="E118" s="10">
        <v>0</v>
      </c>
      <c r="F118" s="10">
        <v>32</v>
      </c>
      <c r="G118" s="11">
        <v>0</v>
      </c>
    </row>
    <row r="119" spans="1:7" s="3" customFormat="1" x14ac:dyDescent="0.2">
      <c r="A119" s="12"/>
      <c r="B119" s="101"/>
      <c r="C119" s="92"/>
      <c r="D119" s="12"/>
      <c r="E119" s="12"/>
      <c r="F119" s="12"/>
      <c r="G119" s="12"/>
    </row>
    <row r="120" spans="1:7" s="3" customFormat="1" x14ac:dyDescent="0.2">
      <c r="A120" s="41">
        <v>4357</v>
      </c>
      <c r="B120" s="99">
        <v>2122</v>
      </c>
      <c r="C120" s="90" t="str">
        <f>IF(COUNTBLANK(B120)=1,"",VLOOKUP(B120,Položky!$A$15:$B$557,2,0))</f>
        <v>Příjem z odvodů příspěvkových organizací</v>
      </c>
      <c r="D120" s="6">
        <v>0</v>
      </c>
      <c r="E120" s="6">
        <v>1665</v>
      </c>
      <c r="F120" s="6">
        <v>1665</v>
      </c>
      <c r="G120" s="7">
        <v>100</v>
      </c>
    </row>
    <row r="121" spans="1:7" s="3" customFormat="1" x14ac:dyDescent="0.2">
      <c r="A121" s="41">
        <v>4357</v>
      </c>
      <c r="B121" s="99">
        <v>2212</v>
      </c>
      <c r="C121" s="90" t="str">
        <f>IF(COUNTBLANK(B121)=1,"",VLOOKUP(B121,Položky!$A$15:$B$557,2,0))</f>
        <v>Příjem sankčních plateb přijatých od jiných osob</v>
      </c>
      <c r="D121" s="6">
        <v>0</v>
      </c>
      <c r="E121" s="6">
        <v>13</v>
      </c>
      <c r="F121" s="6">
        <v>219</v>
      </c>
      <c r="G121" s="7">
        <v>1684.6</v>
      </c>
    </row>
    <row r="122" spans="1:7" s="3" customFormat="1" x14ac:dyDescent="0.2">
      <c r="A122" s="41">
        <v>4357</v>
      </c>
      <c r="B122" s="99">
        <v>2229</v>
      </c>
      <c r="C122" s="90" t="str">
        <f>IF(COUNTBLANK(B122)=1,"",VLOOKUP(B122,Položky!$A$15:$B$557,2,0))</f>
        <v>Ostatní přijaté vratky transferů a podobné příjmy</v>
      </c>
      <c r="D122" s="6">
        <v>0</v>
      </c>
      <c r="E122" s="6">
        <v>100</v>
      </c>
      <c r="F122" s="6">
        <v>100</v>
      </c>
      <c r="G122" s="7">
        <v>100</v>
      </c>
    </row>
    <row r="123" spans="1:7" s="3" customFormat="1" x14ac:dyDescent="0.2">
      <c r="A123" s="41">
        <v>4357</v>
      </c>
      <c r="B123" s="99">
        <v>2324</v>
      </c>
      <c r="C123" s="90" t="str">
        <f>IF(COUNTBLANK(B123)=1,"",VLOOKUP(B123,Položky!$A$15:$B$557,2,0))</f>
        <v>Přijaté neinvestiční příspěvky a náhrady</v>
      </c>
      <c r="D123" s="6">
        <v>0</v>
      </c>
      <c r="E123" s="6">
        <v>0</v>
      </c>
      <c r="F123" s="6">
        <v>28</v>
      </c>
      <c r="G123" s="7">
        <v>0</v>
      </c>
    </row>
    <row r="124" spans="1:7" s="3" customFormat="1" x14ac:dyDescent="0.2">
      <c r="A124" s="42">
        <v>4357</v>
      </c>
      <c r="B124" s="100"/>
      <c r="C124" s="106" t="str">
        <f>IF(COUNTBLANK(A124)=1,"",VLOOKUP(A124,Paragrafy!$A$14:$B$540,2,0))</f>
        <v>Domovy pro osoby se zdravotním postižením a domovy se zvláštním režimem</v>
      </c>
      <c r="D124" s="10">
        <v>0</v>
      </c>
      <c r="E124" s="10">
        <v>1778</v>
      </c>
      <c r="F124" s="10">
        <v>2012</v>
      </c>
      <c r="G124" s="11">
        <v>113.2</v>
      </c>
    </row>
    <row r="125" spans="1:7" s="3" customFormat="1" x14ac:dyDescent="0.2">
      <c r="A125" s="12"/>
      <c r="B125" s="101"/>
      <c r="C125" s="92"/>
      <c r="D125" s="12"/>
      <c r="E125" s="12"/>
      <c r="F125" s="12"/>
      <c r="G125" s="12"/>
    </row>
    <row r="126" spans="1:7" s="3" customFormat="1" x14ac:dyDescent="0.2">
      <c r="A126" s="41">
        <v>4371</v>
      </c>
      <c r="B126" s="99">
        <v>2212</v>
      </c>
      <c r="C126" s="90" t="str">
        <f>IF(COUNTBLANK(B126)=1,"",VLOOKUP(B126,Položky!$A$15:$B$557,2,0))</f>
        <v>Příjem sankčních plateb přijatých od jiných osob</v>
      </c>
      <c r="D126" s="6">
        <v>0</v>
      </c>
      <c r="E126" s="6">
        <v>0</v>
      </c>
      <c r="F126" s="6">
        <v>5</v>
      </c>
      <c r="G126" s="7">
        <v>0</v>
      </c>
    </row>
    <row r="127" spans="1:7" s="3" customFormat="1" x14ac:dyDescent="0.2">
      <c r="A127" s="42">
        <v>4371</v>
      </c>
      <c r="B127" s="100"/>
      <c r="C127" s="106" t="str">
        <f>IF(COUNTBLANK(A127)=1,"",VLOOKUP(A127,Paragrafy!$A$14:$B$540,2,0))</f>
        <v>Raná péče a sociálně aktivizační služby pro rodiny s dětmi</v>
      </c>
      <c r="D127" s="10">
        <v>0</v>
      </c>
      <c r="E127" s="10">
        <v>0</v>
      </c>
      <c r="F127" s="10">
        <v>5</v>
      </c>
      <c r="G127" s="11">
        <v>0</v>
      </c>
    </row>
    <row r="128" spans="1:7" s="3" customFormat="1" x14ac:dyDescent="0.2">
      <c r="A128" s="12"/>
      <c r="B128" s="101"/>
      <c r="C128" s="92"/>
      <c r="D128" s="12"/>
      <c r="E128" s="12"/>
      <c r="F128" s="12"/>
      <c r="G128" s="12"/>
    </row>
    <row r="129" spans="1:7" s="3" customFormat="1" x14ac:dyDescent="0.2">
      <c r="A129" s="41">
        <v>4377</v>
      </c>
      <c r="B129" s="99">
        <v>2212</v>
      </c>
      <c r="C129" s="90" t="str">
        <f>IF(COUNTBLANK(B129)=1,"",VLOOKUP(B129,Položky!$A$15:$B$557,2,0))</f>
        <v>Příjem sankčních plateb přijatých od jiných osob</v>
      </c>
      <c r="D129" s="6">
        <v>0</v>
      </c>
      <c r="E129" s="6">
        <v>0</v>
      </c>
      <c r="F129" s="6">
        <v>400</v>
      </c>
      <c r="G129" s="7">
        <v>0</v>
      </c>
    </row>
    <row r="130" spans="1:7" s="3" customFormat="1" x14ac:dyDescent="0.2">
      <c r="A130" s="41">
        <v>4377</v>
      </c>
      <c r="B130" s="99">
        <v>2324</v>
      </c>
      <c r="C130" s="90" t="str">
        <f>IF(COUNTBLANK(B130)=1,"",VLOOKUP(B130,Položky!$A$15:$B$557,2,0))</f>
        <v>Přijaté neinvestiční příspěvky a náhrady</v>
      </c>
      <c r="D130" s="6">
        <v>0</v>
      </c>
      <c r="E130" s="6">
        <v>14</v>
      </c>
      <c r="F130" s="6">
        <v>14</v>
      </c>
      <c r="G130" s="7">
        <v>100</v>
      </c>
    </row>
    <row r="131" spans="1:7" s="3" customFormat="1" x14ac:dyDescent="0.2">
      <c r="A131" s="42">
        <v>4377</v>
      </c>
      <c r="B131" s="100"/>
      <c r="C131" s="106" t="str">
        <f>IF(COUNTBLANK(A131)=1,"",VLOOKUP(A131,Paragrafy!$A$14:$B$540,2,0))</f>
        <v>Sociálně terapeutické dílny</v>
      </c>
      <c r="D131" s="10">
        <v>0</v>
      </c>
      <c r="E131" s="10">
        <v>14</v>
      </c>
      <c r="F131" s="10">
        <v>414</v>
      </c>
      <c r="G131" s="11">
        <v>2957.1</v>
      </c>
    </row>
    <row r="132" spans="1:7" s="3" customFormat="1" x14ac:dyDescent="0.2">
      <c r="A132" s="12"/>
      <c r="B132" s="101"/>
      <c r="C132" s="92"/>
      <c r="D132" s="12"/>
      <c r="E132" s="12"/>
      <c r="F132" s="12"/>
      <c r="G132" s="12"/>
    </row>
    <row r="133" spans="1:7" s="3" customFormat="1" x14ac:dyDescent="0.2">
      <c r="A133" s="41">
        <v>4399</v>
      </c>
      <c r="B133" s="99">
        <v>2123</v>
      </c>
      <c r="C133" s="90" t="str">
        <f>IF(COUNTBLANK(B133)=1,"",VLOOKUP(B133,Položky!$A$15:$B$557,2,0))</f>
        <v>Příjem z ostatních odvodů příspěvkových organizací</v>
      </c>
      <c r="D133" s="6">
        <v>0</v>
      </c>
      <c r="E133" s="6">
        <v>2</v>
      </c>
      <c r="F133" s="6">
        <v>12</v>
      </c>
      <c r="G133" s="7">
        <v>600</v>
      </c>
    </row>
    <row r="134" spans="1:7" s="3" customFormat="1" x14ac:dyDescent="0.2">
      <c r="A134" s="41">
        <v>4399</v>
      </c>
      <c r="B134" s="99">
        <v>2212</v>
      </c>
      <c r="C134" s="90" t="str">
        <f>IF(COUNTBLANK(B134)=1,"",VLOOKUP(B134,Položky!$A$15:$B$557,2,0))</f>
        <v>Příjem sankčních plateb přijatých od jiných osob</v>
      </c>
      <c r="D134" s="6">
        <v>0</v>
      </c>
      <c r="E134" s="6">
        <v>0</v>
      </c>
      <c r="F134" s="6">
        <v>22</v>
      </c>
      <c r="G134" s="7">
        <v>0</v>
      </c>
    </row>
    <row r="135" spans="1:7" s="3" customFormat="1" x14ac:dyDescent="0.2">
      <c r="A135" s="41">
        <v>4399</v>
      </c>
      <c r="B135" s="99">
        <v>2229</v>
      </c>
      <c r="C135" s="90" t="str">
        <f>IF(COUNTBLANK(B135)=1,"",VLOOKUP(B135,Položky!$A$15:$B$557,2,0))</f>
        <v>Ostatní přijaté vratky transferů a podobné příjmy</v>
      </c>
      <c r="D135" s="6">
        <v>0</v>
      </c>
      <c r="E135" s="6">
        <v>0</v>
      </c>
      <c r="F135" s="6">
        <v>805</v>
      </c>
      <c r="G135" s="7">
        <v>0</v>
      </c>
    </row>
    <row r="136" spans="1:7" s="3" customFormat="1" x14ac:dyDescent="0.2">
      <c r="A136" s="41">
        <v>4399</v>
      </c>
      <c r="B136" s="99">
        <v>2324</v>
      </c>
      <c r="C136" s="90" t="str">
        <f>IF(COUNTBLANK(B136)=1,"",VLOOKUP(B136,Položky!$A$15:$B$557,2,0))</f>
        <v>Přijaté neinvestiční příspěvky a náhrady</v>
      </c>
      <c r="D136" s="6">
        <v>0</v>
      </c>
      <c r="E136" s="6">
        <v>0</v>
      </c>
      <c r="F136" s="6">
        <v>1</v>
      </c>
      <c r="G136" s="7">
        <v>0</v>
      </c>
    </row>
    <row r="137" spans="1:7" s="3" customFormat="1" x14ac:dyDescent="0.2">
      <c r="A137" s="42">
        <v>4399</v>
      </c>
      <c r="B137" s="100"/>
      <c r="C137" s="106" t="str">
        <f>IF(COUNTBLANK(A137)=1,"",VLOOKUP(A137,Paragrafy!$A$14:$B$540,2,0))</f>
        <v>Ostatní záležitosti sociálních věcí a politiky zaměstnanosti</v>
      </c>
      <c r="D137" s="10">
        <v>0</v>
      </c>
      <c r="E137" s="10">
        <v>2</v>
      </c>
      <c r="F137" s="10">
        <v>840</v>
      </c>
      <c r="G137" s="11">
        <v>42000</v>
      </c>
    </row>
    <row r="138" spans="1:7" s="3" customFormat="1" x14ac:dyDescent="0.2">
      <c r="A138" s="12"/>
      <c r="B138" s="101"/>
      <c r="C138" s="92"/>
      <c r="D138" s="12"/>
      <c r="E138" s="12"/>
      <c r="F138" s="12"/>
      <c r="G138" s="12"/>
    </row>
    <row r="139" spans="1:7" s="3" customFormat="1" x14ac:dyDescent="0.2">
      <c r="A139" s="41">
        <v>5171</v>
      </c>
      <c r="B139" s="99">
        <v>2324</v>
      </c>
      <c r="C139" s="90" t="str">
        <f>IF(COUNTBLANK(B139)=1,"",VLOOKUP(B139,Položky!$A$15:$B$557,2,0))</f>
        <v>Přijaté neinvestiční příspěvky a náhrady</v>
      </c>
      <c r="D139" s="6">
        <v>0</v>
      </c>
      <c r="E139" s="6">
        <v>6</v>
      </c>
      <c r="F139" s="6">
        <v>6</v>
      </c>
      <c r="G139" s="7">
        <v>100</v>
      </c>
    </row>
    <row r="140" spans="1:7" s="3" customFormat="1" x14ac:dyDescent="0.2">
      <c r="A140" s="42">
        <v>5171</v>
      </c>
      <c r="B140" s="100"/>
      <c r="C140" s="106" t="str">
        <f>IF(COUNTBLANK(A140)=1,"",VLOOKUP(A140,Paragrafy!$A$14:$B$540,2,0))</f>
        <v>Zabezpečení potřeb ozbrojených sil</v>
      </c>
      <c r="D140" s="10">
        <v>0</v>
      </c>
      <c r="E140" s="10">
        <v>6</v>
      </c>
      <c r="F140" s="10">
        <v>6</v>
      </c>
      <c r="G140" s="11">
        <v>100</v>
      </c>
    </row>
    <row r="141" spans="1:7" s="3" customFormat="1" x14ac:dyDescent="0.2">
      <c r="A141" s="12"/>
      <c r="B141" s="101"/>
      <c r="C141" s="92"/>
      <c r="D141" s="12"/>
      <c r="E141" s="12"/>
      <c r="F141" s="12"/>
      <c r="G141" s="12"/>
    </row>
    <row r="142" spans="1:7" s="3" customFormat="1" x14ac:dyDescent="0.2">
      <c r="A142" s="41">
        <v>5213</v>
      </c>
      <c r="B142" s="99">
        <v>2324</v>
      </c>
      <c r="C142" s="90" t="str">
        <f>IF(COUNTBLANK(B142)=1,"",VLOOKUP(B142,Položky!$A$15:$B$557,2,0))</f>
        <v>Přijaté neinvestiční příspěvky a náhrady</v>
      </c>
      <c r="D142" s="6">
        <v>0</v>
      </c>
      <c r="E142" s="6">
        <v>195</v>
      </c>
      <c r="F142" s="6">
        <v>195</v>
      </c>
      <c r="G142" s="7">
        <v>100</v>
      </c>
    </row>
    <row r="143" spans="1:7" s="3" customFormat="1" x14ac:dyDescent="0.2">
      <c r="A143" s="42">
        <v>5213</v>
      </c>
      <c r="B143" s="100"/>
      <c r="C143" s="106" t="str">
        <f>IF(COUNTBLANK(A143)=1,"",VLOOKUP(A143,Paragrafy!$A$14:$B$540,2,0))</f>
        <v>Krizová opatření</v>
      </c>
      <c r="D143" s="10">
        <v>0</v>
      </c>
      <c r="E143" s="10">
        <v>195</v>
      </c>
      <c r="F143" s="10">
        <v>195</v>
      </c>
      <c r="G143" s="11">
        <v>100</v>
      </c>
    </row>
    <row r="144" spans="1:7" s="3" customFormat="1" x14ac:dyDescent="0.2">
      <c r="A144" s="12"/>
      <c r="B144" s="101"/>
      <c r="C144" s="92"/>
      <c r="D144" s="12"/>
      <c r="E144" s="12"/>
      <c r="F144" s="12"/>
      <c r="G144" s="12"/>
    </row>
    <row r="145" spans="1:7" s="3" customFormat="1" x14ac:dyDescent="0.2">
      <c r="A145" s="41">
        <v>5279</v>
      </c>
      <c r="B145" s="99">
        <v>2212</v>
      </c>
      <c r="C145" s="90" t="str">
        <f>IF(COUNTBLANK(B145)=1,"",VLOOKUP(B145,Položky!$A$15:$B$557,2,0))</f>
        <v>Příjem sankčních plateb přijatých od jiných osob</v>
      </c>
      <c r="D145" s="6">
        <v>0</v>
      </c>
      <c r="E145" s="6">
        <v>5</v>
      </c>
      <c r="F145" s="6">
        <v>5</v>
      </c>
      <c r="G145" s="7">
        <v>100</v>
      </c>
    </row>
    <row r="146" spans="1:7" s="3" customFormat="1" x14ac:dyDescent="0.2">
      <c r="A146" s="42">
        <v>5279</v>
      </c>
      <c r="B146" s="100"/>
      <c r="C146" s="106" t="str">
        <f>IF(COUNTBLANK(A146)=1,"",VLOOKUP(A146,Paragrafy!$A$14:$B$540,2,0))</f>
        <v>Záležitosti krizového řízení jinde nezařazené</v>
      </c>
      <c r="D146" s="10">
        <v>0</v>
      </c>
      <c r="E146" s="10">
        <v>5</v>
      </c>
      <c r="F146" s="10">
        <v>5</v>
      </c>
      <c r="G146" s="11">
        <v>100</v>
      </c>
    </row>
    <row r="147" spans="1:7" s="3" customFormat="1" x14ac:dyDescent="0.2">
      <c r="A147" s="12"/>
      <c r="B147" s="101"/>
      <c r="C147" s="92"/>
      <c r="D147" s="12"/>
      <c r="E147" s="12"/>
      <c r="F147" s="12"/>
      <c r="G147" s="12"/>
    </row>
    <row r="148" spans="1:7" s="3" customFormat="1" x14ac:dyDescent="0.2">
      <c r="A148" s="41">
        <v>5511</v>
      </c>
      <c r="B148" s="99">
        <v>2212</v>
      </c>
      <c r="C148" s="90" t="str">
        <f>IF(COUNTBLANK(B148)=1,"",VLOOKUP(B148,Položky!$A$15:$B$557,2,0))</f>
        <v>Příjem sankčních plateb přijatých od jiných osob</v>
      </c>
      <c r="D148" s="6">
        <v>0</v>
      </c>
      <c r="E148" s="6">
        <v>2822</v>
      </c>
      <c r="F148" s="6">
        <v>2540</v>
      </c>
      <c r="G148" s="7">
        <v>90</v>
      </c>
    </row>
    <row r="149" spans="1:7" s="3" customFormat="1" x14ac:dyDescent="0.2">
      <c r="A149" s="41">
        <v>5511</v>
      </c>
      <c r="B149" s="99">
        <v>2329</v>
      </c>
      <c r="C149" s="90" t="str">
        <f>IF(COUNTBLANK(B149)=1,"",VLOOKUP(B149,Položky!$A$15:$B$557,2,0))</f>
        <v>Ostatní nedaňové příjmy jinde nezařazené</v>
      </c>
      <c r="D149" s="6">
        <v>4400</v>
      </c>
      <c r="E149" s="6">
        <v>4400</v>
      </c>
      <c r="F149" s="6">
        <v>4400</v>
      </c>
      <c r="G149" s="7">
        <v>100</v>
      </c>
    </row>
    <row r="150" spans="1:7" s="3" customFormat="1" x14ac:dyDescent="0.2">
      <c r="A150" s="41">
        <v>5511</v>
      </c>
      <c r="B150" s="99">
        <v>3129</v>
      </c>
      <c r="C150" s="90" t="str">
        <f>IF(COUNTBLANK(B150)=1,"",VLOOKUP(B150,Položky!$A$15:$B$557,2,0))</f>
        <v>Ostatní kapitálové příjmy jinde nezařazené</v>
      </c>
      <c r="D150" s="6">
        <v>16450</v>
      </c>
      <c r="E150" s="6">
        <v>1090</v>
      </c>
      <c r="F150" s="6">
        <v>1090</v>
      </c>
      <c r="G150" s="7">
        <v>100</v>
      </c>
    </row>
    <row r="151" spans="1:7" s="3" customFormat="1" x14ac:dyDescent="0.2">
      <c r="A151" s="42">
        <v>5511</v>
      </c>
      <c r="B151" s="100"/>
      <c r="C151" s="106" t="str">
        <f>IF(COUNTBLANK(A151)=1,"",VLOOKUP(A151,Paragrafy!$A$14:$B$540,2,0))</f>
        <v>Požární ochrana - profesionální část</v>
      </c>
      <c r="D151" s="10">
        <v>20850</v>
      </c>
      <c r="E151" s="10">
        <v>8312</v>
      </c>
      <c r="F151" s="10">
        <v>8030</v>
      </c>
      <c r="G151" s="11">
        <v>96.6</v>
      </c>
    </row>
    <row r="152" spans="1:7" s="3" customFormat="1" x14ac:dyDescent="0.2">
      <c r="A152" s="12"/>
      <c r="B152" s="101"/>
      <c r="C152" s="92"/>
      <c r="D152" s="12"/>
      <c r="E152" s="12"/>
      <c r="F152" s="12"/>
      <c r="G152" s="12"/>
    </row>
    <row r="153" spans="1:7" s="3" customFormat="1" x14ac:dyDescent="0.2">
      <c r="A153" s="41">
        <v>5521</v>
      </c>
      <c r="B153" s="99">
        <v>2132</v>
      </c>
      <c r="C153" s="90" t="str">
        <f>IF(COUNTBLANK(B153)=1,"",VLOOKUP(B153,Položky!$A$15:$B$557,2,0))</f>
        <v>Příjem z pronájmu nebo pachtu ostatních nemovitých věcí a jejich částí</v>
      </c>
      <c r="D153" s="6">
        <v>18</v>
      </c>
      <c r="E153" s="6">
        <v>18</v>
      </c>
      <c r="F153" s="6">
        <v>17</v>
      </c>
      <c r="G153" s="7">
        <v>94.4</v>
      </c>
    </row>
    <row r="154" spans="1:7" s="3" customFormat="1" x14ac:dyDescent="0.2">
      <c r="A154" s="42">
        <v>5521</v>
      </c>
      <c r="B154" s="100"/>
      <c r="C154" s="106" t="str">
        <f>IF(COUNTBLANK(A154)=1,"",VLOOKUP(A154,Paragrafy!$A$14:$B$540,2,0))</f>
        <v>Operační a informační střediska integrovaného záchranného systému</v>
      </c>
      <c r="D154" s="10">
        <v>18</v>
      </c>
      <c r="E154" s="10">
        <v>18</v>
      </c>
      <c r="F154" s="10">
        <v>17</v>
      </c>
      <c r="G154" s="11">
        <v>94.4</v>
      </c>
    </row>
    <row r="155" spans="1:7" s="3" customFormat="1" x14ac:dyDescent="0.2">
      <c r="A155" s="12"/>
      <c r="B155" s="101"/>
      <c r="C155" s="92"/>
      <c r="D155" s="12"/>
      <c r="E155" s="12"/>
      <c r="F155" s="12"/>
      <c r="G155" s="12"/>
    </row>
    <row r="156" spans="1:7" s="3" customFormat="1" x14ac:dyDescent="0.2">
      <c r="A156" s="41">
        <v>6113</v>
      </c>
      <c r="B156" s="99">
        <v>2324</v>
      </c>
      <c r="C156" s="90" t="str">
        <f>IF(COUNTBLANK(B156)=1,"",VLOOKUP(B156,Položky!$A$15:$B$557,2,0))</f>
        <v>Přijaté neinvestiční příspěvky a náhrady</v>
      </c>
      <c r="D156" s="6">
        <v>0</v>
      </c>
      <c r="E156" s="6">
        <v>203</v>
      </c>
      <c r="F156" s="6">
        <v>258</v>
      </c>
      <c r="G156" s="7">
        <v>127.1</v>
      </c>
    </row>
    <row r="157" spans="1:7" s="3" customFormat="1" x14ac:dyDescent="0.2">
      <c r="A157" s="42">
        <v>6113</v>
      </c>
      <c r="B157" s="100"/>
      <c r="C157" s="106" t="str">
        <f>IF(COUNTBLANK(A157)=1,"",VLOOKUP(A157,Paragrafy!$A$14:$B$540,2,0))</f>
        <v>Zastupitelstva krajů</v>
      </c>
      <c r="D157" s="10">
        <v>0</v>
      </c>
      <c r="E157" s="10">
        <v>203</v>
      </c>
      <c r="F157" s="10">
        <v>258</v>
      </c>
      <c r="G157" s="11">
        <v>127.1</v>
      </c>
    </row>
    <row r="158" spans="1:7" s="3" customFormat="1" x14ac:dyDescent="0.2">
      <c r="A158" s="12"/>
      <c r="B158" s="101"/>
      <c r="C158" s="92"/>
      <c r="D158" s="12"/>
      <c r="E158" s="12"/>
      <c r="F158" s="12"/>
      <c r="G158" s="12"/>
    </row>
    <row r="159" spans="1:7" s="3" customFormat="1" x14ac:dyDescent="0.2">
      <c r="A159" s="41">
        <v>6172</v>
      </c>
      <c r="B159" s="99">
        <v>2111</v>
      </c>
      <c r="C159" s="90" t="str">
        <f>IF(COUNTBLANK(B159)=1,"",VLOOKUP(B159,Položky!$A$15:$B$557,2,0))</f>
        <v>Příjem z poskytování služeb, výrobků, prací, výkonů a práv</v>
      </c>
      <c r="D159" s="6">
        <v>1</v>
      </c>
      <c r="E159" s="6">
        <v>268</v>
      </c>
      <c r="F159" s="6">
        <v>171</v>
      </c>
      <c r="G159" s="7">
        <v>63.8</v>
      </c>
    </row>
    <row r="160" spans="1:7" s="3" customFormat="1" x14ac:dyDescent="0.2">
      <c r="A160" s="41">
        <v>6172</v>
      </c>
      <c r="B160" s="99">
        <v>2123</v>
      </c>
      <c r="C160" s="90" t="str">
        <f>IF(COUNTBLANK(B160)=1,"",VLOOKUP(B160,Položky!$A$15:$B$557,2,0))</f>
        <v>Příjem z ostatních odvodů příspěvkových organizací</v>
      </c>
      <c r="D160" s="6">
        <v>0</v>
      </c>
      <c r="E160" s="6">
        <v>2</v>
      </c>
      <c r="F160" s="6">
        <v>2</v>
      </c>
      <c r="G160" s="7">
        <v>100</v>
      </c>
    </row>
    <row r="161" spans="1:7" s="3" customFormat="1" x14ac:dyDescent="0.2">
      <c r="A161" s="41">
        <v>6172</v>
      </c>
      <c r="B161" s="99">
        <v>2132</v>
      </c>
      <c r="C161" s="90" t="str">
        <f>IF(COUNTBLANK(B161)=1,"",VLOOKUP(B161,Položky!$A$15:$B$557,2,0))</f>
        <v>Příjem z pronájmu nebo pachtu ostatních nemovitých věcí a jejich částí</v>
      </c>
      <c r="D161" s="6">
        <v>80</v>
      </c>
      <c r="E161" s="6">
        <v>80</v>
      </c>
      <c r="F161" s="6">
        <v>67</v>
      </c>
      <c r="G161" s="7">
        <v>83.8</v>
      </c>
    </row>
    <row r="162" spans="1:7" s="3" customFormat="1" x14ac:dyDescent="0.2">
      <c r="A162" s="41">
        <v>6172</v>
      </c>
      <c r="B162" s="99">
        <v>2139</v>
      </c>
      <c r="C162" s="90" t="str">
        <f>IF(COUNTBLANK(B162)=1,"",VLOOKUP(B162,Položky!$A$15:$B$557,2,0))</f>
        <v>Ostatní příjmy z pronájmu nebo pachtu majetku</v>
      </c>
      <c r="D162" s="6">
        <v>2</v>
      </c>
      <c r="E162" s="6">
        <v>2</v>
      </c>
      <c r="F162" s="6">
        <v>1</v>
      </c>
      <c r="G162" s="7">
        <v>50</v>
      </c>
    </row>
    <row r="163" spans="1:7" s="3" customFormat="1" x14ac:dyDescent="0.2">
      <c r="A163" s="41">
        <v>6172</v>
      </c>
      <c r="B163" s="99">
        <v>2143</v>
      </c>
      <c r="C163" s="90" t="str">
        <f>IF(COUNTBLANK(B163)=1,"",VLOOKUP(B163,Položky!$A$15:$B$557,2,0))</f>
        <v>Kursové rozdíly v příjmech</v>
      </c>
      <c r="D163" s="6">
        <v>0</v>
      </c>
      <c r="E163" s="6">
        <v>0</v>
      </c>
      <c r="F163" s="6">
        <v>0</v>
      </c>
      <c r="G163" s="7">
        <v>0</v>
      </c>
    </row>
    <row r="164" spans="1:7" s="3" customFormat="1" x14ac:dyDescent="0.2">
      <c r="A164" s="41">
        <v>6172</v>
      </c>
      <c r="B164" s="99">
        <v>2211</v>
      </c>
      <c r="C164" s="90" t="str">
        <f>IF(COUNTBLANK(B164)=1,"",VLOOKUP(B164,Položky!$A$15:$B$557,2,0))</f>
        <v>Příjem sankčních plateb přijatých od státu, obcí a krajů</v>
      </c>
      <c r="D164" s="6">
        <v>5</v>
      </c>
      <c r="E164" s="6">
        <v>5</v>
      </c>
      <c r="F164" s="6">
        <v>6</v>
      </c>
      <c r="G164" s="7">
        <v>120</v>
      </c>
    </row>
    <row r="165" spans="1:7" s="3" customFormat="1" x14ac:dyDescent="0.2">
      <c r="A165" s="41">
        <v>6172</v>
      </c>
      <c r="B165" s="99">
        <v>2212</v>
      </c>
      <c r="C165" s="90" t="str">
        <f>IF(COUNTBLANK(B165)=1,"",VLOOKUP(B165,Položky!$A$15:$B$557,2,0))</f>
        <v>Příjem sankčních plateb přijatých od jiných osob</v>
      </c>
      <c r="D165" s="6">
        <v>30</v>
      </c>
      <c r="E165" s="6">
        <v>88</v>
      </c>
      <c r="F165" s="6">
        <v>90</v>
      </c>
      <c r="G165" s="7">
        <v>102.3</v>
      </c>
    </row>
    <row r="166" spans="1:7" s="3" customFormat="1" x14ac:dyDescent="0.2">
      <c r="A166" s="41">
        <v>6172</v>
      </c>
      <c r="B166" s="99">
        <v>2324</v>
      </c>
      <c r="C166" s="90" t="str">
        <f>IF(COUNTBLANK(B166)=1,"",VLOOKUP(B166,Položky!$A$15:$B$557,2,0))</f>
        <v>Přijaté neinvestiční příspěvky a náhrady</v>
      </c>
      <c r="D166" s="6">
        <v>12065</v>
      </c>
      <c r="E166" s="6">
        <v>12133</v>
      </c>
      <c r="F166" s="6">
        <v>7514</v>
      </c>
      <c r="G166" s="7">
        <v>61.9</v>
      </c>
    </row>
    <row r="167" spans="1:7" s="3" customFormat="1" x14ac:dyDescent="0.2">
      <c r="A167" s="42">
        <v>6172</v>
      </c>
      <c r="B167" s="100"/>
      <c r="C167" s="106" t="str">
        <f>IF(COUNTBLANK(A167)=1,"",VLOOKUP(A167,Paragrafy!$A$14:$B$540,2,0))</f>
        <v>Činnost regionální správy</v>
      </c>
      <c r="D167" s="10">
        <v>12183</v>
      </c>
      <c r="E167" s="10">
        <v>12578</v>
      </c>
      <c r="F167" s="10">
        <v>7851</v>
      </c>
      <c r="G167" s="11">
        <v>62.4</v>
      </c>
    </row>
    <row r="168" spans="1:7" s="3" customFormat="1" x14ac:dyDescent="0.2">
      <c r="A168" s="12"/>
      <c r="B168" s="101"/>
      <c r="C168" s="92"/>
      <c r="D168" s="12"/>
      <c r="E168" s="12"/>
      <c r="F168" s="12"/>
      <c r="G168" s="12"/>
    </row>
    <row r="169" spans="1:7" s="3" customFormat="1" x14ac:dyDescent="0.2">
      <c r="A169" s="41">
        <v>6310</v>
      </c>
      <c r="B169" s="99">
        <v>2141</v>
      </c>
      <c r="C169" s="90" t="str">
        <f>IF(COUNTBLANK(B169)=1,"",VLOOKUP(B169,Položky!$A$15:$B$557,2,0))</f>
        <v>Příjem z úroků</v>
      </c>
      <c r="D169" s="6">
        <v>25000</v>
      </c>
      <c r="E169" s="6">
        <v>27930</v>
      </c>
      <c r="F169" s="6">
        <v>185640</v>
      </c>
      <c r="G169" s="7">
        <v>664.7</v>
      </c>
    </row>
    <row r="170" spans="1:7" s="3" customFormat="1" x14ac:dyDescent="0.2">
      <c r="A170" s="41">
        <v>6310</v>
      </c>
      <c r="B170" s="99">
        <v>2143</v>
      </c>
      <c r="C170" s="90" t="str">
        <f>IF(COUNTBLANK(B170)=1,"",VLOOKUP(B170,Položky!$A$15:$B$557,2,0))</f>
        <v>Kursové rozdíly v příjmech</v>
      </c>
      <c r="D170" s="6">
        <v>0</v>
      </c>
      <c r="E170" s="6">
        <v>0</v>
      </c>
      <c r="F170" s="6">
        <v>136</v>
      </c>
      <c r="G170" s="7">
        <v>0</v>
      </c>
    </row>
    <row r="171" spans="1:7" s="3" customFormat="1" x14ac:dyDescent="0.2">
      <c r="A171" s="42">
        <v>6310</v>
      </c>
      <c r="B171" s="100"/>
      <c r="C171" s="106" t="str">
        <f>IF(COUNTBLANK(A171)=1,"",VLOOKUP(A171,Paragrafy!$A$14:$B$540,2,0))</f>
        <v>Obecné příjmy a výdaje z finančních operací</v>
      </c>
      <c r="D171" s="10">
        <v>25000</v>
      </c>
      <c r="E171" s="10">
        <v>27930</v>
      </c>
      <c r="F171" s="10">
        <v>185776</v>
      </c>
      <c r="G171" s="11">
        <v>665.1</v>
      </c>
    </row>
    <row r="172" spans="1:7" s="3" customFormat="1" x14ac:dyDescent="0.2">
      <c r="A172" s="12"/>
      <c r="B172" s="101"/>
      <c r="C172" s="92"/>
      <c r="D172" s="12"/>
      <c r="E172" s="12"/>
      <c r="F172" s="12"/>
      <c r="G172" s="12"/>
    </row>
    <row r="173" spans="1:7" s="3" customFormat="1" x14ac:dyDescent="0.2">
      <c r="A173" s="41">
        <v>6320</v>
      </c>
      <c r="B173" s="99">
        <v>2322</v>
      </c>
      <c r="C173" s="90" t="str">
        <f>IF(COUNTBLANK(B173)=1,"",VLOOKUP(B173,Položky!$A$15:$B$557,2,0))</f>
        <v>Příjem z pojistných plnění</v>
      </c>
      <c r="D173" s="6">
        <v>0</v>
      </c>
      <c r="E173" s="6">
        <v>6376</v>
      </c>
      <c r="F173" s="6">
        <v>6376</v>
      </c>
      <c r="G173" s="7">
        <v>100</v>
      </c>
    </row>
    <row r="174" spans="1:7" s="3" customFormat="1" x14ac:dyDescent="0.2">
      <c r="A174" s="42">
        <v>6320</v>
      </c>
      <c r="B174" s="100"/>
      <c r="C174" s="106" t="str">
        <f>IF(COUNTBLANK(A174)=1,"",VLOOKUP(A174,Paragrafy!$A$14:$B$540,2,0))</f>
        <v>Pojištění funkčně nespecifikované</v>
      </c>
      <c r="D174" s="10">
        <v>0</v>
      </c>
      <c r="E174" s="10">
        <v>6376</v>
      </c>
      <c r="F174" s="10">
        <v>6376</v>
      </c>
      <c r="G174" s="11">
        <v>100</v>
      </c>
    </row>
    <row r="175" spans="1:7" s="3" customFormat="1" x14ac:dyDescent="0.2">
      <c r="A175" s="12"/>
      <c r="B175" s="101"/>
      <c r="C175" s="92"/>
      <c r="D175" s="12"/>
      <c r="E175" s="12"/>
      <c r="F175" s="12"/>
      <c r="G175" s="12"/>
    </row>
    <row r="176" spans="1:7" s="3" customFormat="1" x14ac:dyDescent="0.2">
      <c r="A176" s="41">
        <v>6402</v>
      </c>
      <c r="B176" s="99">
        <v>2223</v>
      </c>
      <c r="C176" s="90" t="str">
        <f>IF(COUNTBLANK(B176)=1,"",VLOOKUP(B176,Položky!$A$15:$B$557,2,0))</f>
        <v>Příjem z finančního vypořádání mezi kraji, obcemi a dobrovolnými svazky obcí</v>
      </c>
      <c r="D176" s="6">
        <v>0</v>
      </c>
      <c r="E176" s="6">
        <v>3101</v>
      </c>
      <c r="F176" s="6">
        <v>3712</v>
      </c>
      <c r="G176" s="7">
        <v>119.7</v>
      </c>
    </row>
    <row r="177" spans="1:7" s="3" customFormat="1" x14ac:dyDescent="0.2">
      <c r="A177" s="41">
        <v>6402</v>
      </c>
      <c r="B177" s="99">
        <v>2229</v>
      </c>
      <c r="C177" s="90" t="str">
        <f>IF(COUNTBLANK(B177)=1,"",VLOOKUP(B177,Položky!$A$15:$B$557,2,0))</f>
        <v>Ostatní přijaté vratky transferů a podobné příjmy</v>
      </c>
      <c r="D177" s="6">
        <v>0</v>
      </c>
      <c r="E177" s="6">
        <v>93318</v>
      </c>
      <c r="F177" s="6">
        <v>94449</v>
      </c>
      <c r="G177" s="7">
        <v>101.2</v>
      </c>
    </row>
    <row r="178" spans="1:7" s="3" customFormat="1" x14ac:dyDescent="0.2">
      <c r="A178" s="42">
        <v>6402</v>
      </c>
      <c r="B178" s="100"/>
      <c r="C178" s="106" t="str">
        <f>IF(COUNTBLANK(A178)=1,"",VLOOKUP(A178,Paragrafy!$A$14:$B$540,2,0))</f>
        <v>Finanční vypořádání</v>
      </c>
      <c r="D178" s="10">
        <v>0</v>
      </c>
      <c r="E178" s="10">
        <f>SUM(E176:E177)</f>
        <v>96419</v>
      </c>
      <c r="F178" s="10">
        <f>SUM(F176:F177)</f>
        <v>98161</v>
      </c>
      <c r="G178" s="11">
        <f>F178/E178*100</f>
        <v>101.80669785000882</v>
      </c>
    </row>
    <row r="179" spans="1:7" s="3" customFormat="1" x14ac:dyDescent="0.2">
      <c r="A179" s="12"/>
      <c r="B179" s="101"/>
      <c r="C179" s="92"/>
      <c r="D179" s="12"/>
      <c r="E179" s="12"/>
      <c r="F179" s="12"/>
      <c r="G179" s="12"/>
    </row>
    <row r="180" spans="1:7" s="3" customFormat="1" x14ac:dyDescent="0.2">
      <c r="A180" s="41">
        <v>6409</v>
      </c>
      <c r="B180" s="99">
        <v>2229</v>
      </c>
      <c r="C180" s="90" t="str">
        <f>IF(COUNTBLANK(B180)=1,"",VLOOKUP(B180,Položky!$A$15:$B$557,2,0))</f>
        <v>Ostatní přijaté vratky transferů a podobné příjmy</v>
      </c>
      <c r="D180" s="6">
        <v>0</v>
      </c>
      <c r="E180" s="6">
        <v>849</v>
      </c>
      <c r="F180" s="6">
        <v>1041</v>
      </c>
      <c r="G180" s="7">
        <v>122.6</v>
      </c>
    </row>
    <row r="181" spans="1:7" s="3" customFormat="1" x14ac:dyDescent="0.2">
      <c r="A181" s="42">
        <v>6409</v>
      </c>
      <c r="B181" s="100"/>
      <c r="C181" s="106" t="str">
        <f>IF(COUNTBLANK(A181)=1,"",VLOOKUP(A181,Paragrafy!$A$14:$B$540,2,0))</f>
        <v>Ostatní činnosti jinde nezařazené</v>
      </c>
      <c r="D181" s="10">
        <v>0</v>
      </c>
      <c r="E181" s="10">
        <v>849</v>
      </c>
      <c r="F181" s="10">
        <v>1041</v>
      </c>
      <c r="G181" s="11">
        <v>122.6</v>
      </c>
    </row>
    <row r="182" spans="1:7" s="3" customFormat="1" x14ac:dyDescent="0.2">
      <c r="A182" s="12"/>
      <c r="B182" s="101"/>
      <c r="C182" s="92"/>
      <c r="D182" s="12"/>
      <c r="E182" s="12"/>
      <c r="F182" s="12"/>
      <c r="G182" s="12"/>
    </row>
    <row r="183" spans="1:7" s="3" customFormat="1" x14ac:dyDescent="0.2">
      <c r="A183" s="5" t="s">
        <v>12</v>
      </c>
      <c r="B183" s="99">
        <v>2412</v>
      </c>
      <c r="C183" s="90" t="str">
        <f>IF(COUNTBLANK(B183)=1,"",VLOOKUP(B183,Položky!$A$15:$B$557,2,0))</f>
        <v>Splátky půjčených prostředků od nefinančních podnikatelů - právnických osob</v>
      </c>
      <c r="D183" s="6">
        <v>13460</v>
      </c>
      <c r="E183" s="6">
        <v>13460</v>
      </c>
      <c r="F183" s="6">
        <v>7437</v>
      </c>
      <c r="G183" s="7">
        <v>55.3</v>
      </c>
    </row>
    <row r="184" spans="1:7" s="3" customFormat="1" x14ac:dyDescent="0.2">
      <c r="A184" s="5" t="s">
        <v>12</v>
      </c>
      <c r="B184" s="99">
        <v>2420</v>
      </c>
      <c r="C184" s="90" t="str">
        <f>IF(COUNTBLANK(B184)=1,"",VLOOKUP(B184,Položky!$A$15:$B$557,2,0))</f>
        <v>Splátky půjčených prostředků od obecně prospěšných společností a obdobných osob</v>
      </c>
      <c r="D184" s="6">
        <v>201261</v>
      </c>
      <c r="E184" s="6">
        <v>370946</v>
      </c>
      <c r="F184" s="6">
        <v>199861</v>
      </c>
      <c r="G184" s="7">
        <v>53.9</v>
      </c>
    </row>
    <row r="185" spans="1:7" s="3" customFormat="1" x14ac:dyDescent="0.2">
      <c r="A185" s="5" t="s">
        <v>12</v>
      </c>
      <c r="B185" s="99">
        <v>2441</v>
      </c>
      <c r="C185" s="90" t="str">
        <f>IF(COUNTBLANK(B185)=1,"",VLOOKUP(B185,Položky!$A$15:$B$557,2,0))</f>
        <v>Splátky půjčených prostředků od obcí</v>
      </c>
      <c r="D185" s="6">
        <v>9747</v>
      </c>
      <c r="E185" s="6">
        <v>22303</v>
      </c>
      <c r="F185" s="6">
        <v>9608</v>
      </c>
      <c r="G185" s="7">
        <v>43.1</v>
      </c>
    </row>
    <row r="186" spans="1:7" s="3" customFormat="1" x14ac:dyDescent="0.2">
      <c r="A186" s="5" t="s">
        <v>12</v>
      </c>
      <c r="B186" s="99">
        <v>2451</v>
      </c>
      <c r="C186" s="90" t="str">
        <f>IF(COUNTBLANK(B186)=1,"",VLOOKUP(B186,Položky!$A$15:$B$557,2,0))</f>
        <v>Splátky půjčených prostředků od příspěvkových organizací</v>
      </c>
      <c r="D186" s="6">
        <v>294900</v>
      </c>
      <c r="E186" s="6">
        <v>244857</v>
      </c>
      <c r="F186" s="6">
        <v>218357</v>
      </c>
      <c r="G186" s="7">
        <v>89.2</v>
      </c>
    </row>
    <row r="187" spans="1:7" s="3" customFormat="1" x14ac:dyDescent="0.2">
      <c r="A187" s="8" t="s">
        <v>12</v>
      </c>
      <c r="B187" s="100"/>
      <c r="C187" s="91" t="s">
        <v>72</v>
      </c>
      <c r="D187" s="10">
        <v>519368</v>
      </c>
      <c r="E187" s="10">
        <v>651566</v>
      </c>
      <c r="F187" s="10">
        <v>435263</v>
      </c>
      <c r="G187" s="11">
        <v>66.8</v>
      </c>
    </row>
    <row r="188" spans="1:7" s="3" customFormat="1" x14ac:dyDescent="0.2">
      <c r="A188" s="12"/>
      <c r="B188" s="101"/>
      <c r="C188" s="92"/>
      <c r="D188" s="12"/>
      <c r="E188" s="12"/>
      <c r="F188" s="12"/>
      <c r="G188" s="12"/>
    </row>
    <row r="189" spans="1:7" s="3" customFormat="1" x14ac:dyDescent="0.2">
      <c r="A189" s="5" t="s">
        <v>12</v>
      </c>
      <c r="B189" s="99">
        <v>4111</v>
      </c>
      <c r="C189" s="90" t="str">
        <f>IF(COUNTBLANK(B189)=1,"",VLOOKUP(B189,Položky!$A$15:$B$557,2,0))</f>
        <v>Neinvestiční přijaté transfery z všeobecné pokladní správy státního rozpočtu</v>
      </c>
      <c r="D189" s="6">
        <v>0</v>
      </c>
      <c r="E189" s="6">
        <v>277850</v>
      </c>
      <c r="F189" s="6">
        <v>177078</v>
      </c>
      <c r="G189" s="7">
        <v>63.7</v>
      </c>
    </row>
    <row r="190" spans="1:7" s="3" customFormat="1" x14ac:dyDescent="0.2">
      <c r="A190" s="5" t="s">
        <v>12</v>
      </c>
      <c r="B190" s="99">
        <v>4112</v>
      </c>
      <c r="C190" s="90" t="str">
        <f>IF(COUNTBLANK(B190)=1,"",VLOOKUP(B190,Položky!$A$15:$B$557,2,0))</f>
        <v>Neinvestiční přijaté transfery ze státního rozpočtu v rámci souhrnného dotačního vztahu</v>
      </c>
      <c r="D190" s="6">
        <v>171417</v>
      </c>
      <c r="E190" s="6">
        <v>178814</v>
      </c>
      <c r="F190" s="6">
        <v>149012</v>
      </c>
      <c r="G190" s="7">
        <v>83.3</v>
      </c>
    </row>
    <row r="191" spans="1:7" s="3" customFormat="1" x14ac:dyDescent="0.2">
      <c r="A191" s="5" t="s">
        <v>12</v>
      </c>
      <c r="B191" s="99">
        <v>4113</v>
      </c>
      <c r="C191" s="90" t="str">
        <f>IF(COUNTBLANK(B191)=1,"",VLOOKUP(B191,Položky!$A$15:$B$557,2,0))</f>
        <v>Neinvestiční přijaté transfery ze státních fondů</v>
      </c>
      <c r="D191" s="6">
        <v>1000</v>
      </c>
      <c r="E191" s="6">
        <v>216147</v>
      </c>
      <c r="F191" s="6">
        <v>216147</v>
      </c>
      <c r="G191" s="7">
        <v>100</v>
      </c>
    </row>
    <row r="192" spans="1:7" s="3" customFormat="1" x14ac:dyDescent="0.2">
      <c r="A192" s="5" t="s">
        <v>12</v>
      </c>
      <c r="B192" s="99">
        <v>4116</v>
      </c>
      <c r="C192" s="90" t="str">
        <f>IF(COUNTBLANK(B192)=1,"",VLOOKUP(B192,Položky!$A$15:$B$557,2,0))</f>
        <v>Ostatní neinvestiční přijaté transfery ze státního rozpočtu</v>
      </c>
      <c r="D192" s="6">
        <v>602555</v>
      </c>
      <c r="E192" s="6">
        <v>23614289</v>
      </c>
      <c r="F192" s="6">
        <f>19948925-47703.84</f>
        <v>19901221.16</v>
      </c>
      <c r="G192" s="7">
        <f>F192/E192*100</f>
        <v>84.276181933743587</v>
      </c>
    </row>
    <row r="193" spans="1:7" s="3" customFormat="1" x14ac:dyDescent="0.2">
      <c r="A193" s="5" t="s">
        <v>12</v>
      </c>
      <c r="B193" s="99">
        <v>4118</v>
      </c>
      <c r="C193" s="90" t="str">
        <f>IF(COUNTBLANK(B193)=1,"",VLOOKUP(B193,Položky!$A$15:$B$557,2,0))</f>
        <v>Neinvestiční převody z Národního fondu</v>
      </c>
      <c r="D193" s="6">
        <v>3522</v>
      </c>
      <c r="E193" s="6">
        <v>17789</v>
      </c>
      <c r="F193" s="6">
        <v>17625</v>
      </c>
      <c r="G193" s="7">
        <v>99.1</v>
      </c>
    </row>
    <row r="194" spans="1:7" s="3" customFormat="1" x14ac:dyDescent="0.2">
      <c r="A194" s="5" t="s">
        <v>12</v>
      </c>
      <c r="B194" s="99">
        <v>4119</v>
      </c>
      <c r="C194" s="90" t="str">
        <f>IF(COUNTBLANK(B194)=1,"",VLOOKUP(B194,Položky!$A$15:$B$557,2,0))</f>
        <v>Ostatní neinvestiční přijaté transfery od rozpočtů ústřední úrovně</v>
      </c>
      <c r="D194" s="6">
        <v>0</v>
      </c>
      <c r="E194" s="6">
        <v>1670</v>
      </c>
      <c r="F194" s="6">
        <v>1670</v>
      </c>
      <c r="G194" s="7">
        <v>100</v>
      </c>
    </row>
    <row r="195" spans="1:7" s="3" customFormat="1" x14ac:dyDescent="0.2">
      <c r="A195" s="5" t="s">
        <v>12</v>
      </c>
      <c r="B195" s="99">
        <v>4121</v>
      </c>
      <c r="C195" s="90" t="str">
        <f>IF(COUNTBLANK(B195)=1,"",VLOOKUP(B195,Položky!$A$15:$B$557,2,0))</f>
        <v>Neinvestiční přijaté transfery od obcí</v>
      </c>
      <c r="D195" s="6">
        <v>72046</v>
      </c>
      <c r="E195" s="6">
        <v>73310</v>
      </c>
      <c r="F195" s="6">
        <v>64133</v>
      </c>
      <c r="G195" s="7">
        <v>87.5</v>
      </c>
    </row>
    <row r="196" spans="1:7" s="3" customFormat="1" x14ac:dyDescent="0.2">
      <c r="A196" s="5" t="s">
        <v>12</v>
      </c>
      <c r="B196" s="99">
        <v>4122</v>
      </c>
      <c r="C196" s="90" t="str">
        <f>IF(COUNTBLANK(B196)=1,"",VLOOKUP(B196,Položky!$A$15:$B$557,2,0))</f>
        <v>Neinvestiční přijaté transfery od krajů</v>
      </c>
      <c r="D196" s="6">
        <v>26128</v>
      </c>
      <c r="E196" s="6">
        <v>27920</v>
      </c>
      <c r="F196" s="6">
        <v>27920</v>
      </c>
      <c r="G196" s="7">
        <v>100</v>
      </c>
    </row>
    <row r="197" spans="1:7" s="3" customFormat="1" x14ac:dyDescent="0.2">
      <c r="A197" s="5" t="s">
        <v>12</v>
      </c>
      <c r="B197" s="99">
        <v>4151</v>
      </c>
      <c r="C197" s="90" t="str">
        <f>IF(COUNTBLANK(B197)=1,"",VLOOKUP(B197,Položky!$A$15:$B$557,2,0))</f>
        <v>Neinvestiční přijaté transfery od jiných států</v>
      </c>
      <c r="D197" s="6">
        <v>554</v>
      </c>
      <c r="E197" s="6">
        <v>867</v>
      </c>
      <c r="F197" s="6">
        <v>827</v>
      </c>
      <c r="G197" s="7">
        <v>95.4</v>
      </c>
    </row>
    <row r="198" spans="1:7" s="3" customFormat="1" ht="25.5" x14ac:dyDescent="0.2">
      <c r="A198" s="5" t="s">
        <v>12</v>
      </c>
      <c r="B198" s="99">
        <v>4152</v>
      </c>
      <c r="C198" s="90" t="str">
        <f>IF(COUNTBLANK(B198)=1,"",VLOOKUP(B198,Položky!$A$15:$B$557,2,0))</f>
        <v>Neinvestiční přijaté transfery od mezinárodních organizací a některých zahraničních orgánů a právnických osob</v>
      </c>
      <c r="D198" s="6">
        <v>425</v>
      </c>
      <c r="E198" s="6">
        <v>397</v>
      </c>
      <c r="F198" s="6">
        <v>297</v>
      </c>
      <c r="G198" s="7">
        <v>74.8</v>
      </c>
    </row>
    <row r="199" spans="1:7" s="3" customFormat="1" x14ac:dyDescent="0.2">
      <c r="A199" s="8" t="s">
        <v>12</v>
      </c>
      <c r="B199" s="100"/>
      <c r="C199" s="91" t="s">
        <v>77</v>
      </c>
      <c r="D199" s="10">
        <v>877647</v>
      </c>
      <c r="E199" s="10">
        <f>SUM(E189:E198)</f>
        <v>24409053</v>
      </c>
      <c r="F199" s="10">
        <f>SUM(F189:F198)</f>
        <v>20555930.16</v>
      </c>
      <c r="G199" s="11">
        <f>F199/E199*100</f>
        <v>84.21436980779221</v>
      </c>
    </row>
    <row r="200" spans="1:7" s="3" customFormat="1" x14ac:dyDescent="0.2">
      <c r="A200" s="12"/>
      <c r="B200" s="101"/>
      <c r="C200" s="92"/>
      <c r="D200" s="12"/>
      <c r="E200" s="12"/>
      <c r="F200" s="12"/>
      <c r="G200" s="12"/>
    </row>
    <row r="201" spans="1:7" s="3" customFormat="1" x14ac:dyDescent="0.2">
      <c r="A201" s="5" t="s">
        <v>12</v>
      </c>
      <c r="B201" s="99">
        <v>4134</v>
      </c>
      <c r="C201" s="90" t="str">
        <f>IF(COUNTBLANK(B201)=1,"",VLOOKUP(B201,Položky!$A$15:$B$557,2,0))</f>
        <v>Převody z rozpočtových účtů</v>
      </c>
      <c r="D201" s="6">
        <v>0</v>
      </c>
      <c r="E201" s="6">
        <v>0</v>
      </c>
      <c r="F201" s="6">
        <v>15508150</v>
      </c>
      <c r="G201" s="7">
        <v>0</v>
      </c>
    </row>
    <row r="202" spans="1:7" s="3" customFormat="1" x14ac:dyDescent="0.2">
      <c r="A202" s="5" t="s">
        <v>12</v>
      </c>
      <c r="B202" s="99">
        <v>4139</v>
      </c>
      <c r="C202" s="90" t="str">
        <f>IF(COUNTBLANK(B202)=1,"",VLOOKUP(B202,Položky!$A$15:$B$557,2,0))</f>
        <v>Ostatní převody z vlastních fondů</v>
      </c>
      <c r="D202" s="6">
        <v>0</v>
      </c>
      <c r="E202" s="6">
        <v>0</v>
      </c>
      <c r="F202" s="6">
        <v>500</v>
      </c>
      <c r="G202" s="7">
        <v>0</v>
      </c>
    </row>
    <row r="203" spans="1:7" s="3" customFormat="1" x14ac:dyDescent="0.2">
      <c r="A203" s="12"/>
      <c r="B203" s="101"/>
      <c r="C203" s="92"/>
      <c r="D203" s="12"/>
      <c r="E203" s="12"/>
      <c r="F203" s="12"/>
      <c r="G203" s="12"/>
    </row>
    <row r="204" spans="1:7" s="3" customFormat="1" x14ac:dyDescent="0.2">
      <c r="A204" s="5" t="s">
        <v>12</v>
      </c>
      <c r="B204" s="99">
        <v>4211</v>
      </c>
      <c r="C204" s="90" t="str">
        <f>IF(COUNTBLANK(B204)=1,"",VLOOKUP(B204,Položky!$A$15:$B$557,2,0))</f>
        <v>Investiční přijaté transfery z všeobecné pokladní správy státního rozpočtu</v>
      </c>
      <c r="D204" s="6">
        <v>0</v>
      </c>
      <c r="E204" s="6">
        <v>390</v>
      </c>
      <c r="F204" s="6">
        <v>390</v>
      </c>
      <c r="G204" s="7">
        <v>100</v>
      </c>
    </row>
    <row r="205" spans="1:7" s="3" customFormat="1" x14ac:dyDescent="0.2">
      <c r="A205" s="5" t="s">
        <v>12</v>
      </c>
      <c r="B205" s="99">
        <v>4213</v>
      </c>
      <c r="C205" s="90" t="str">
        <f>IF(COUNTBLANK(B205)=1,"",VLOOKUP(B205,Položky!$A$15:$B$557,2,0))</f>
        <v>Investiční přijaté transfery ze státních fondů</v>
      </c>
      <c r="D205" s="6">
        <v>0</v>
      </c>
      <c r="E205" s="6">
        <v>1250</v>
      </c>
      <c r="F205" s="6">
        <v>1250</v>
      </c>
      <c r="G205" s="7">
        <v>100</v>
      </c>
    </row>
    <row r="206" spans="1:7" s="3" customFormat="1" x14ac:dyDescent="0.2">
      <c r="A206" s="5" t="s">
        <v>12</v>
      </c>
      <c r="B206" s="99">
        <v>4216</v>
      </c>
      <c r="C206" s="90" t="str">
        <f>IF(COUNTBLANK(B206)=1,"",VLOOKUP(B206,Položky!$A$15:$B$557,2,0))</f>
        <v>Ostatní investiční přijaté transfery ze státního rozpočtu</v>
      </c>
      <c r="D206" s="6">
        <v>451050</v>
      </c>
      <c r="E206" s="6">
        <v>971958</v>
      </c>
      <c r="F206" s="6">
        <v>450916</v>
      </c>
      <c r="G206" s="7">
        <v>46.4</v>
      </c>
    </row>
    <row r="207" spans="1:7" s="3" customFormat="1" x14ac:dyDescent="0.2">
      <c r="A207" s="5" t="s">
        <v>12</v>
      </c>
      <c r="B207" s="99">
        <v>4221</v>
      </c>
      <c r="C207" s="90" t="str">
        <f>IF(COUNTBLANK(B207)=1,"",VLOOKUP(B207,Položky!$A$15:$B$557,2,0))</f>
        <v>Investiční přijaté transfery od obcí</v>
      </c>
      <c r="D207" s="6">
        <v>14288</v>
      </c>
      <c r="E207" s="6">
        <v>14288</v>
      </c>
      <c r="F207" s="6">
        <v>5777</v>
      </c>
      <c r="G207" s="7">
        <v>40.4</v>
      </c>
    </row>
    <row r="208" spans="1:7" s="3" customFormat="1" x14ac:dyDescent="0.2">
      <c r="A208" s="5" t="s">
        <v>12</v>
      </c>
      <c r="B208" s="99">
        <v>4231</v>
      </c>
      <c r="C208" s="90" t="str">
        <f>IF(COUNTBLANK(B208)=1,"",VLOOKUP(B208,Položky!$A$15:$B$557,2,0))</f>
        <v>Investiční přijaté transfery od jiných států</v>
      </c>
      <c r="D208" s="6">
        <v>0</v>
      </c>
      <c r="E208" s="6">
        <v>1585</v>
      </c>
      <c r="F208" s="6">
        <v>1585</v>
      </c>
      <c r="G208" s="7">
        <v>100</v>
      </c>
    </row>
    <row r="209" spans="1:7" s="3" customFormat="1" x14ac:dyDescent="0.2">
      <c r="A209" s="5" t="s">
        <v>12</v>
      </c>
      <c r="B209" s="99">
        <v>4232</v>
      </c>
      <c r="C209" s="90" t="str">
        <f>IF(COUNTBLANK(B209)=1,"",VLOOKUP(B209,Položky!$A$15:$B$557,2,0))</f>
        <v>Investiční přijaté transfery od mezinárodních nebo zahraničních institucí</v>
      </c>
      <c r="D209" s="6">
        <v>0</v>
      </c>
      <c r="E209" s="6">
        <v>54</v>
      </c>
      <c r="F209" s="6">
        <v>54</v>
      </c>
      <c r="G209" s="7">
        <v>100</v>
      </c>
    </row>
    <row r="210" spans="1:7" s="3" customFormat="1" x14ac:dyDescent="0.2">
      <c r="A210" s="8" t="s">
        <v>12</v>
      </c>
      <c r="B210" s="100"/>
      <c r="C210" s="91" t="s">
        <v>81</v>
      </c>
      <c r="D210" s="10">
        <v>465338</v>
      </c>
      <c r="E210" s="10">
        <v>989525</v>
      </c>
      <c r="F210" s="10">
        <v>459972</v>
      </c>
      <c r="G210" s="11">
        <v>46.5</v>
      </c>
    </row>
    <row r="211" spans="1:7" ht="13.5" thickBot="1" x14ac:dyDescent="0.25"/>
    <row r="212" spans="1:7" x14ac:dyDescent="0.2">
      <c r="A212" s="13"/>
      <c r="B212" s="103"/>
      <c r="C212" s="94" t="s">
        <v>82</v>
      </c>
      <c r="D212" s="14">
        <v>7955778</v>
      </c>
      <c r="E212" s="14">
        <v>8223937</v>
      </c>
      <c r="F212" s="14">
        <v>8181544.9908000007</v>
      </c>
      <c r="G212" s="15">
        <f>F212/E212*100</f>
        <v>99.484529013293766</v>
      </c>
    </row>
    <row r="213" spans="1:7" s="3" customFormat="1" x14ac:dyDescent="0.2">
      <c r="A213" s="16"/>
      <c r="B213" s="104"/>
      <c r="C213" s="95" t="s">
        <v>83</v>
      </c>
      <c r="D213" s="17">
        <v>1342985</v>
      </c>
      <c r="E213" s="17">
        <v>25398578</v>
      </c>
      <c r="F213" s="17">
        <v>21015900.979389992</v>
      </c>
      <c r="G213" s="18">
        <f>F213/E213*100</f>
        <v>82.744400018733302</v>
      </c>
    </row>
    <row r="214" spans="1:7" s="3" customFormat="1" x14ac:dyDescent="0.2">
      <c r="A214" s="16"/>
      <c r="B214" s="104"/>
      <c r="C214" s="95" t="s">
        <v>84</v>
      </c>
      <c r="D214" s="17">
        <v>0</v>
      </c>
      <c r="E214" s="17">
        <v>0</v>
      </c>
      <c r="F214" s="17">
        <v>15508650</v>
      </c>
      <c r="G214" s="18">
        <v>0</v>
      </c>
    </row>
    <row r="215" spans="1:7" s="3" customFormat="1" ht="13.5" thickBot="1" x14ac:dyDescent="0.25">
      <c r="A215" s="16"/>
      <c r="B215" s="104"/>
      <c r="C215" s="95" t="s">
        <v>85</v>
      </c>
      <c r="D215" s="17">
        <v>9298763</v>
      </c>
      <c r="E215" s="17">
        <v>33622515</v>
      </c>
      <c r="F215" s="17">
        <f>SUM(F212:F214)</f>
        <v>44706095.970189989</v>
      </c>
      <c r="G215" s="18">
        <v>133.1</v>
      </c>
    </row>
    <row r="216" spans="1:7" s="3" customFormat="1" ht="13.5" thickBot="1" x14ac:dyDescent="0.25">
      <c r="A216" s="19"/>
      <c r="B216" s="105"/>
      <c r="C216" s="96" t="s">
        <v>86</v>
      </c>
      <c r="D216" s="20">
        <v>9298763</v>
      </c>
      <c r="E216" s="20">
        <v>33622515</v>
      </c>
      <c r="F216" s="20">
        <f>F215-F214</f>
        <v>29197445.970189989</v>
      </c>
      <c r="G216" s="21">
        <f>F216/E216*100</f>
        <v>86.838970761675583</v>
      </c>
    </row>
  </sheetData>
  <mergeCells count="2">
    <mergeCell ref="A2:G2"/>
    <mergeCell ref="A3:G3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>
    <oddFooter>&amp;L&amp;1#&amp;"Calibri,Obyčejné"&amp;9&amp;K000000Klasifikace informací: Neveřejné&amp;CStránka &amp;P z 15</oddFooter>
  </headerFooter>
  <rowBreaks count="2" manualBreakCount="2">
    <brk id="40" max="6" man="1"/>
    <brk id="16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96"/>
  <sheetViews>
    <sheetView showGridLines="0" tabSelected="1" zoomScaleNormal="100" workbookViewId="0">
      <pane xSplit="2" ySplit="5" topLeftCell="C283" activePane="bottomRight" state="frozen"/>
      <selection activeCell="C19" sqref="C19"/>
      <selection pane="topRight" activeCell="C19" sqref="C19"/>
      <selection pane="bottomLeft" activeCell="C19" sqref="C19"/>
      <selection pane="bottomRight" activeCell="C302" sqref="C302"/>
    </sheetView>
  </sheetViews>
  <sheetFormatPr defaultRowHeight="12.75" x14ac:dyDescent="0.2"/>
  <cols>
    <col min="1" max="1" width="8.28515625" style="78" customWidth="1"/>
    <col min="2" max="2" width="10" style="25" customWidth="1"/>
    <col min="3" max="3" width="80.7109375" style="25" customWidth="1"/>
    <col min="4" max="6" width="15.7109375" style="25" customWidth="1"/>
    <col min="7" max="7" width="8.5703125" style="25" customWidth="1"/>
    <col min="8" max="16384" width="9.140625" style="25"/>
  </cols>
  <sheetData>
    <row r="1" spans="1:7" s="3" customFormat="1" ht="15" customHeight="1" x14ac:dyDescent="0.2">
      <c r="A1" s="113" t="s">
        <v>9</v>
      </c>
      <c r="B1" s="113"/>
      <c r="C1" s="113"/>
      <c r="D1" s="113"/>
      <c r="E1" s="113"/>
      <c r="F1" s="113"/>
      <c r="G1" s="113"/>
    </row>
    <row r="2" spans="1:7" ht="15" customHeight="1" x14ac:dyDescent="0.2">
      <c r="A2" s="114" t="s">
        <v>0</v>
      </c>
      <c r="B2" s="114"/>
      <c r="C2" s="114"/>
      <c r="D2" s="114"/>
      <c r="E2" s="114"/>
      <c r="F2" s="114"/>
      <c r="G2" s="114"/>
    </row>
    <row r="3" spans="1:7" ht="15" customHeight="1" x14ac:dyDescent="0.2">
      <c r="A3" s="72" t="s">
        <v>87</v>
      </c>
      <c r="B3" s="88"/>
      <c r="C3" s="88"/>
      <c r="D3" s="88"/>
      <c r="E3" s="88"/>
      <c r="F3" s="88"/>
      <c r="G3" s="88"/>
    </row>
    <row r="4" spans="1:7" s="3" customFormat="1" ht="15" customHeight="1" thickBot="1" x14ac:dyDescent="0.25">
      <c r="A4" s="72"/>
      <c r="G4" s="2" t="s">
        <v>11</v>
      </c>
    </row>
    <row r="5" spans="1:7" s="40" customFormat="1" ht="39" thickBot="1" x14ac:dyDescent="0.3">
      <c r="A5" s="73" t="s">
        <v>2</v>
      </c>
      <c r="B5" s="39" t="s">
        <v>3</v>
      </c>
      <c r="C5" s="39" t="s">
        <v>4</v>
      </c>
      <c r="D5" s="39" t="s">
        <v>1143</v>
      </c>
      <c r="E5" s="39" t="s">
        <v>6</v>
      </c>
      <c r="F5" s="39" t="s">
        <v>7</v>
      </c>
      <c r="G5" s="39" t="s">
        <v>8</v>
      </c>
    </row>
    <row r="6" spans="1:7" s="3" customFormat="1" ht="15" customHeight="1" x14ac:dyDescent="0.2">
      <c r="A6" s="74">
        <v>1019</v>
      </c>
      <c r="B6" s="22"/>
      <c r="C6" s="23" t="str">
        <f>IF(COUNTBLANK(A6)=1,"",VLOOKUP(A6,Paragrafy!$A$14:$B$540,2,0))</f>
        <v>Ostatní zemědělská a potravinářská činnost a rozvoj</v>
      </c>
      <c r="D6" s="6">
        <v>2000</v>
      </c>
      <c r="E6" s="6">
        <v>3658</v>
      </c>
      <c r="F6" s="6">
        <v>2005</v>
      </c>
      <c r="G6" s="7">
        <v>54.8</v>
      </c>
    </row>
    <row r="7" spans="1:7" s="3" customFormat="1" ht="15" customHeight="1" x14ac:dyDescent="0.2">
      <c r="A7" s="74">
        <v>1039</v>
      </c>
      <c r="B7" s="22"/>
      <c r="C7" s="23" t="str">
        <f>IF(COUNTBLANK(A7)=1,"",VLOOKUP(A7,Paragrafy!$A$14:$B$540,2,0))</f>
        <v>Ostatní záležitosti lesního hospodářství</v>
      </c>
      <c r="D7" s="6">
        <v>0</v>
      </c>
      <c r="E7" s="6">
        <v>100</v>
      </c>
      <c r="F7" s="6">
        <v>0</v>
      </c>
      <c r="G7" s="7">
        <v>0</v>
      </c>
    </row>
    <row r="8" spans="1:7" s="3" customFormat="1" ht="15" customHeight="1" x14ac:dyDescent="0.2">
      <c r="A8" s="74">
        <v>1070</v>
      </c>
      <c r="B8" s="22"/>
      <c r="C8" s="23" t="str">
        <f>IF(COUNTBLANK(A8)=1,"",VLOOKUP(A8,Paragrafy!$A$14:$B$540,2,0))</f>
        <v>Rybářství a myslivost</v>
      </c>
      <c r="D8" s="6">
        <v>0</v>
      </c>
      <c r="E8" s="6">
        <v>75</v>
      </c>
      <c r="F8" s="6">
        <v>75</v>
      </c>
      <c r="G8" s="7">
        <v>100</v>
      </c>
    </row>
    <row r="9" spans="1:7" s="3" customFormat="1" ht="15" customHeight="1" x14ac:dyDescent="0.2">
      <c r="A9" s="115" t="s">
        <v>92</v>
      </c>
      <c r="B9" s="116"/>
      <c r="C9" s="117"/>
      <c r="D9" s="10">
        <v>2000</v>
      </c>
      <c r="E9" s="10">
        <f>SUM(E6:E8)</f>
        <v>3833</v>
      </c>
      <c r="F9" s="10">
        <f>SUM(F6:F8)</f>
        <v>2080</v>
      </c>
      <c r="G9" s="44">
        <f>F9/E9*100</f>
        <v>54.265588312027134</v>
      </c>
    </row>
    <row r="10" spans="1:7" x14ac:dyDescent="0.2">
      <c r="A10" s="75"/>
      <c r="B10" s="24"/>
      <c r="C10" s="24"/>
      <c r="D10" s="24"/>
      <c r="E10" s="24"/>
      <c r="F10" s="24"/>
      <c r="G10" s="24"/>
    </row>
    <row r="11" spans="1:7" s="3" customFormat="1" ht="15" customHeight="1" x14ac:dyDescent="0.2">
      <c r="A11" s="74">
        <v>2115</v>
      </c>
      <c r="B11" s="22"/>
      <c r="C11" s="23" t="str">
        <f>IF(COUNTBLANK(A11)=1,"",VLOOKUP(A11,Paragrafy!$A$14:$B$540,2,0))</f>
        <v>Úspora energie a obnovitelné zdroje</v>
      </c>
      <c r="D11" s="6">
        <v>31695</v>
      </c>
      <c r="E11" s="6">
        <v>29670</v>
      </c>
      <c r="F11" s="6">
        <v>23990</v>
      </c>
      <c r="G11" s="7">
        <v>80.900000000000006</v>
      </c>
    </row>
    <row r="12" spans="1:7" s="3" customFormat="1" ht="15" customHeight="1" x14ac:dyDescent="0.2">
      <c r="A12" s="74">
        <v>2118</v>
      </c>
      <c r="B12" s="22"/>
      <c r="C12" s="23" t="str">
        <f>IF(COUNTBLANK(A12)=1,"",VLOOKUP(A12,Paragrafy!$A$14:$B$540,2,0))</f>
        <v>Energie jiná než elektrická</v>
      </c>
      <c r="D12" s="6">
        <v>0</v>
      </c>
      <c r="E12" s="6">
        <v>1000</v>
      </c>
      <c r="F12" s="6">
        <v>1000</v>
      </c>
      <c r="G12" s="7">
        <v>100</v>
      </c>
    </row>
    <row r="13" spans="1:7" s="3" customFormat="1" ht="15" customHeight="1" x14ac:dyDescent="0.2">
      <c r="A13" s="74">
        <v>2141</v>
      </c>
      <c r="B13" s="22"/>
      <c r="C13" s="23" t="str">
        <f>IF(COUNTBLANK(A13)=1,"",VLOOKUP(A13,Paragrafy!$A$14:$B$540,2,0))</f>
        <v>Vnitřní obchod</v>
      </c>
      <c r="D13" s="6">
        <v>10749</v>
      </c>
      <c r="E13" s="6">
        <v>17845</v>
      </c>
      <c r="F13" s="6">
        <v>11029</v>
      </c>
      <c r="G13" s="7">
        <v>61.8</v>
      </c>
    </row>
    <row r="14" spans="1:7" s="3" customFormat="1" ht="15" customHeight="1" x14ac:dyDescent="0.2">
      <c r="A14" s="74">
        <v>2143</v>
      </c>
      <c r="B14" s="22"/>
      <c r="C14" s="23" t="str">
        <f>IF(COUNTBLANK(A14)=1,"",VLOOKUP(A14,Paragrafy!$A$14:$B$540,2,0))</f>
        <v>Cestovní ruch</v>
      </c>
      <c r="D14" s="6">
        <v>79625</v>
      </c>
      <c r="E14" s="6">
        <v>75036</v>
      </c>
      <c r="F14" s="6">
        <v>47417</v>
      </c>
      <c r="G14" s="7">
        <v>63.2</v>
      </c>
    </row>
    <row r="15" spans="1:7" s="3" customFormat="1" ht="15" customHeight="1" x14ac:dyDescent="0.2">
      <c r="A15" s="74">
        <v>2199</v>
      </c>
      <c r="B15" s="22"/>
      <c r="C15" s="23" t="str">
        <f>IF(COUNTBLANK(A15)=1,"",VLOOKUP(A15,Paragrafy!$A$14:$B$540,2,0))</f>
        <v>Záležitosti průmyslu, stavebnictví, obchodu a služeb jinde nezařazené</v>
      </c>
      <c r="D15" s="6">
        <v>400</v>
      </c>
      <c r="E15" s="6">
        <v>470</v>
      </c>
      <c r="F15" s="6">
        <v>470</v>
      </c>
      <c r="G15" s="7">
        <v>100</v>
      </c>
    </row>
    <row r="16" spans="1:7" s="3" customFormat="1" ht="15" customHeight="1" x14ac:dyDescent="0.2">
      <c r="A16" s="74">
        <v>2212</v>
      </c>
      <c r="B16" s="22"/>
      <c r="C16" s="23" t="str">
        <f>IF(COUNTBLANK(A16)=1,"",VLOOKUP(A16,Paragrafy!$A$14:$B$540,2,0))</f>
        <v>Silnice</v>
      </c>
      <c r="D16" s="6">
        <v>778289</v>
      </c>
      <c r="E16" s="6">
        <v>1073134</v>
      </c>
      <c r="F16" s="6">
        <v>878820</v>
      </c>
      <c r="G16" s="7">
        <v>81.900000000000006</v>
      </c>
    </row>
    <row r="17" spans="1:7" s="3" customFormat="1" ht="15" customHeight="1" x14ac:dyDescent="0.2">
      <c r="A17" s="74">
        <v>2219</v>
      </c>
      <c r="B17" s="22"/>
      <c r="C17" s="23" t="str">
        <f>IF(COUNTBLANK(A17)=1,"",VLOOKUP(A17,Paragrafy!$A$14:$B$540,2,0))</f>
        <v>Ostatní záležitosti pozemních komunikací</v>
      </c>
      <c r="D17" s="6">
        <v>1016</v>
      </c>
      <c r="E17" s="6">
        <v>1616</v>
      </c>
      <c r="F17" s="6">
        <v>600</v>
      </c>
      <c r="G17" s="7">
        <v>37.1</v>
      </c>
    </row>
    <row r="18" spans="1:7" s="3" customFormat="1" ht="15" customHeight="1" x14ac:dyDescent="0.2">
      <c r="A18" s="74">
        <v>2223</v>
      </c>
      <c r="B18" s="22"/>
      <c r="C18" s="23" t="str">
        <f>IF(COUNTBLANK(A18)=1,"",VLOOKUP(A18,Paragrafy!$A$14:$B$540,2,0))</f>
        <v>Bezpečnost silničního provozu</v>
      </c>
      <c r="D18" s="6">
        <v>600</v>
      </c>
      <c r="E18" s="6">
        <v>786</v>
      </c>
      <c r="F18" s="6">
        <v>600</v>
      </c>
      <c r="G18" s="7">
        <v>76.3</v>
      </c>
    </row>
    <row r="19" spans="1:7" s="3" customFormat="1" ht="15" customHeight="1" x14ac:dyDescent="0.2">
      <c r="A19" s="74">
        <v>2229</v>
      </c>
      <c r="B19" s="22"/>
      <c r="C19" s="23" t="str">
        <f>IF(COUNTBLANK(A19)=1,"",VLOOKUP(A19,Paragrafy!$A$14:$B$540,2,0))</f>
        <v>Ostatní záležitosti v silniční dopravě</v>
      </c>
      <c r="D19" s="6">
        <v>0</v>
      </c>
      <c r="E19" s="6">
        <v>120</v>
      </c>
      <c r="F19" s="6">
        <v>80</v>
      </c>
      <c r="G19" s="7">
        <v>66.7</v>
      </c>
    </row>
    <row r="20" spans="1:7" s="3" customFormat="1" ht="15" customHeight="1" x14ac:dyDescent="0.2">
      <c r="A20" s="74">
        <v>2241</v>
      </c>
      <c r="B20" s="22"/>
      <c r="C20" s="23" t="str">
        <f>IF(COUNTBLANK(A20)=1,"",VLOOKUP(A20,Paragrafy!$A$14:$B$540,2,0))</f>
        <v>Železniční dráhy</v>
      </c>
      <c r="D20" s="6">
        <v>8200</v>
      </c>
      <c r="E20" s="6">
        <v>70</v>
      </c>
      <c r="F20" s="6">
        <v>70</v>
      </c>
      <c r="G20" s="7">
        <v>100</v>
      </c>
    </row>
    <row r="21" spans="1:7" s="3" customFormat="1" ht="15" customHeight="1" x14ac:dyDescent="0.2">
      <c r="A21" s="74">
        <v>2251</v>
      </c>
      <c r="B21" s="22"/>
      <c r="C21" s="23" t="str">
        <f>IF(COUNTBLANK(A21)=1,"",VLOOKUP(A21,Paragrafy!$A$14:$B$540,2,0))</f>
        <v>Letiště</v>
      </c>
      <c r="D21" s="6">
        <v>63954</v>
      </c>
      <c r="E21" s="6">
        <v>55866</v>
      </c>
      <c r="F21" s="6">
        <v>45000</v>
      </c>
      <c r="G21" s="7">
        <v>80.5</v>
      </c>
    </row>
    <row r="22" spans="1:7" s="3" customFormat="1" ht="15" customHeight="1" x14ac:dyDescent="0.2">
      <c r="A22" s="74">
        <v>2292</v>
      </c>
      <c r="B22" s="22"/>
      <c r="C22" s="23" t="str">
        <f>IF(COUNTBLANK(A22)=1,"",VLOOKUP(A22,Paragrafy!$A$14:$B$540,2,0))</f>
        <v>Dopravní obslužnost veřejnými službami - linková</v>
      </c>
      <c r="D22" s="6">
        <v>1069839</v>
      </c>
      <c r="E22" s="6">
        <v>1193022</v>
      </c>
      <c r="F22" s="6">
        <v>884761</v>
      </c>
      <c r="G22" s="7">
        <v>74.2</v>
      </c>
    </row>
    <row r="23" spans="1:7" s="3" customFormat="1" ht="15" customHeight="1" x14ac:dyDescent="0.2">
      <c r="A23" s="74">
        <v>2293</v>
      </c>
      <c r="B23" s="22"/>
      <c r="C23" s="23" t="str">
        <f>IF(COUNTBLANK(A23)=1,"",VLOOKUP(A23,Paragrafy!$A$14:$B$540,2,0))</f>
        <v>Dopravní obslužnost mimo veřejnou službu</v>
      </c>
      <c r="D23" s="6">
        <v>36000</v>
      </c>
      <c r="E23" s="6">
        <v>32546</v>
      </c>
      <c r="F23" s="6">
        <v>5202</v>
      </c>
      <c r="G23" s="7">
        <v>16</v>
      </c>
    </row>
    <row r="24" spans="1:7" s="3" customFormat="1" ht="15" customHeight="1" x14ac:dyDescent="0.2">
      <c r="A24" s="74">
        <v>2294</v>
      </c>
      <c r="B24" s="22"/>
      <c r="C24" s="23" t="str">
        <f>IF(COUNTBLANK(A24)=1,"",VLOOKUP(A24,Paragrafy!$A$14:$B$540,2,0))</f>
        <v>Dopravní obslužnost veřejnými službami - drážní</v>
      </c>
      <c r="D24" s="6">
        <v>1195967</v>
      </c>
      <c r="E24" s="6">
        <v>1201268</v>
      </c>
      <c r="F24" s="6">
        <v>982588</v>
      </c>
      <c r="G24" s="7">
        <v>81.8</v>
      </c>
    </row>
    <row r="25" spans="1:7" s="3" customFormat="1" ht="15" customHeight="1" x14ac:dyDescent="0.2">
      <c r="A25" s="74">
        <v>2299</v>
      </c>
      <c r="B25" s="22"/>
      <c r="C25" s="23" t="str">
        <f>IF(COUNTBLANK(A25)=1,"",VLOOKUP(A25,Paragrafy!$A$14:$B$540,2,0))</f>
        <v>Ostatní záležitosti v dopravě</v>
      </c>
      <c r="D25" s="6">
        <v>17051</v>
      </c>
      <c r="E25" s="6">
        <v>20540</v>
      </c>
      <c r="F25" s="6">
        <v>13833</v>
      </c>
      <c r="G25" s="7">
        <v>67.3</v>
      </c>
    </row>
    <row r="26" spans="1:7" s="3" customFormat="1" ht="15" customHeight="1" x14ac:dyDescent="0.2">
      <c r="A26" s="74">
        <v>2321</v>
      </c>
      <c r="B26" s="22"/>
      <c r="C26" s="23" t="str">
        <f>IF(COUNTBLANK(A26)=1,"",VLOOKUP(A26,Paragrafy!$A$14:$B$540,2,0))</f>
        <v>Odvádění a čistění odpadních vod a nakládání s kaly</v>
      </c>
      <c r="D26" s="6">
        <v>2000</v>
      </c>
      <c r="E26" s="6">
        <v>2397</v>
      </c>
      <c r="F26" s="6">
        <v>1012</v>
      </c>
      <c r="G26" s="7">
        <v>42.2</v>
      </c>
    </row>
    <row r="27" spans="1:7" s="3" customFormat="1" ht="15" customHeight="1" x14ac:dyDescent="0.2">
      <c r="A27" s="74">
        <v>2369</v>
      </c>
      <c r="B27" s="22"/>
      <c r="C27" s="23" t="str">
        <f>IF(COUNTBLANK(A27)=1,"",VLOOKUP(A27,Paragrafy!$A$14:$B$540,2,0))</f>
        <v>Ostatní správa ve vodním hospodářství</v>
      </c>
      <c r="D27" s="6">
        <v>61</v>
      </c>
      <c r="E27" s="6">
        <v>61</v>
      </c>
      <c r="F27" s="6">
        <v>61</v>
      </c>
      <c r="G27" s="7">
        <v>100</v>
      </c>
    </row>
    <row r="28" spans="1:7" s="3" customFormat="1" ht="15" customHeight="1" x14ac:dyDescent="0.2">
      <c r="A28" s="74">
        <v>2399</v>
      </c>
      <c r="B28" s="22"/>
      <c r="C28" s="23" t="str">
        <f>IF(COUNTBLANK(A28)=1,"",VLOOKUP(A28,Paragrafy!$A$14:$B$540,2,0))</f>
        <v>Ostatní záležitosti vodního hospodářství</v>
      </c>
      <c r="D28" s="6">
        <v>0</v>
      </c>
      <c r="E28" s="6">
        <v>10000</v>
      </c>
      <c r="F28" s="6">
        <v>0</v>
      </c>
      <c r="G28" s="7">
        <v>0</v>
      </c>
    </row>
    <row r="29" spans="1:7" s="3" customFormat="1" ht="15" customHeight="1" x14ac:dyDescent="0.2">
      <c r="A29" s="115" t="s">
        <v>102</v>
      </c>
      <c r="B29" s="116"/>
      <c r="C29" s="117"/>
      <c r="D29" s="10">
        <v>3295446</v>
      </c>
      <c r="E29" s="10">
        <v>3715447</v>
      </c>
      <c r="F29" s="10">
        <v>2896533</v>
      </c>
      <c r="G29" s="11">
        <v>78</v>
      </c>
    </row>
    <row r="30" spans="1:7" x14ac:dyDescent="0.2">
      <c r="A30" s="75"/>
      <c r="B30" s="24"/>
      <c r="C30" s="24"/>
      <c r="D30" s="24"/>
      <c r="E30" s="24"/>
      <c r="F30" s="24"/>
      <c r="G30" s="24"/>
    </row>
    <row r="31" spans="1:7" s="3" customFormat="1" ht="15" customHeight="1" x14ac:dyDescent="0.2">
      <c r="A31" s="74">
        <v>3111</v>
      </c>
      <c r="B31" s="22"/>
      <c r="C31" s="23" t="str">
        <f>IF(COUNTBLANK(A31)=1,"",VLOOKUP(A31,Paragrafy!$A$14:$B$540,2,0))</f>
        <v>Mateřské školy</v>
      </c>
      <c r="D31" s="6">
        <v>350</v>
      </c>
      <c r="E31" s="6">
        <v>2934309</v>
      </c>
      <c r="F31" s="6">
        <v>2441778</v>
      </c>
      <c r="G31" s="7">
        <v>83.2</v>
      </c>
    </row>
    <row r="32" spans="1:7" s="3" customFormat="1" ht="15" customHeight="1" x14ac:dyDescent="0.2">
      <c r="A32" s="74">
        <v>3112</v>
      </c>
      <c r="B32" s="22"/>
      <c r="C32" s="23" t="str">
        <f>IF(COUNTBLANK(A32)=1,"",VLOOKUP(A32,Paragrafy!$A$14:$B$540,2,0))</f>
        <v>Mateřské školy pro děti se speciálními vzdělávacími potřebami</v>
      </c>
      <c r="D32" s="6">
        <v>7352</v>
      </c>
      <c r="E32" s="6">
        <v>121524</v>
      </c>
      <c r="F32" s="6">
        <v>100388</v>
      </c>
      <c r="G32" s="7">
        <v>82.6</v>
      </c>
    </row>
    <row r="33" spans="1:7" s="3" customFormat="1" ht="15" customHeight="1" x14ac:dyDescent="0.2">
      <c r="A33" s="74">
        <v>3113</v>
      </c>
      <c r="B33" s="22"/>
      <c r="C33" s="23" t="str">
        <f>IF(COUNTBLANK(A33)=1,"",VLOOKUP(A33,Paragrafy!$A$14:$B$540,2,0))</f>
        <v>Základní školy</v>
      </c>
      <c r="D33" s="6">
        <v>4629</v>
      </c>
      <c r="E33" s="6">
        <v>7251216</v>
      </c>
      <c r="F33" s="6">
        <v>6048315</v>
      </c>
      <c r="G33" s="7">
        <v>83.4</v>
      </c>
    </row>
    <row r="34" spans="1:7" s="3" customFormat="1" ht="15" customHeight="1" x14ac:dyDescent="0.2">
      <c r="A34" s="74">
        <v>3114</v>
      </c>
      <c r="B34" s="22"/>
      <c r="C34" s="23" t="str">
        <f>IF(COUNTBLANK(A34)=1,"",VLOOKUP(A34,Paragrafy!$A$14:$B$540,2,0))</f>
        <v>Základní školy pro žáky se speciálními vzdělávacími potřebami</v>
      </c>
      <c r="D34" s="6">
        <v>42906</v>
      </c>
      <c r="E34" s="6">
        <v>717339</v>
      </c>
      <c r="F34" s="6">
        <v>585251</v>
      </c>
      <c r="G34" s="7">
        <v>81.599999999999994</v>
      </c>
    </row>
    <row r="35" spans="1:7" s="3" customFormat="1" ht="15" customHeight="1" x14ac:dyDescent="0.2">
      <c r="A35" s="74">
        <v>3117</v>
      </c>
      <c r="B35" s="22"/>
      <c r="C35" s="23" t="str">
        <f>IF(COUNTBLANK(A35)=1,"",VLOOKUP(A35,Paragrafy!$A$14:$B$540,2,0))</f>
        <v>První stupeň základních škol</v>
      </c>
      <c r="D35" s="6">
        <v>0</v>
      </c>
      <c r="E35" s="6">
        <v>651532</v>
      </c>
      <c r="F35" s="6">
        <v>543121</v>
      </c>
      <c r="G35" s="7">
        <v>83.4</v>
      </c>
    </row>
    <row r="36" spans="1:7" s="3" customFormat="1" ht="15" customHeight="1" x14ac:dyDescent="0.2">
      <c r="A36" s="74">
        <v>3121</v>
      </c>
      <c r="B36" s="22"/>
      <c r="C36" s="23" t="str">
        <f>IF(COUNTBLANK(A36)=1,"",VLOOKUP(A36,Paragrafy!$A$14:$B$540,2,0))</f>
        <v>Gymnázia</v>
      </c>
      <c r="D36" s="6">
        <v>108421</v>
      </c>
      <c r="E36" s="6">
        <v>1166015</v>
      </c>
      <c r="F36" s="6">
        <v>951604</v>
      </c>
      <c r="G36" s="7">
        <v>81.599999999999994</v>
      </c>
    </row>
    <row r="37" spans="1:7" s="3" customFormat="1" ht="15" customHeight="1" x14ac:dyDescent="0.2">
      <c r="A37" s="74">
        <v>3122</v>
      </c>
      <c r="B37" s="22"/>
      <c r="C37" s="23" t="str">
        <f>IF(COUNTBLANK(A37)=1,"",VLOOKUP(A37,Paragrafy!$A$14:$B$540,2,0))</f>
        <v>Střední odborné školy</v>
      </c>
      <c r="D37" s="6">
        <v>98160</v>
      </c>
      <c r="E37" s="6">
        <v>1236490</v>
      </c>
      <c r="F37" s="6">
        <v>992839</v>
      </c>
      <c r="G37" s="7">
        <v>80.3</v>
      </c>
    </row>
    <row r="38" spans="1:7" s="3" customFormat="1" ht="15" customHeight="1" x14ac:dyDescent="0.2">
      <c r="A38" s="74">
        <v>3123</v>
      </c>
      <c r="B38" s="22"/>
      <c r="C38" s="23" t="str">
        <f>IF(COUNTBLANK(A38)=1,"",VLOOKUP(A38,Paragrafy!$A$14:$B$540,2,0))</f>
        <v>Střední školy poskytující střední vzdělání s výučním listem</v>
      </c>
      <c r="D38" s="6">
        <v>0</v>
      </c>
      <c r="E38" s="6">
        <v>53908</v>
      </c>
      <c r="F38" s="6">
        <v>39787</v>
      </c>
      <c r="G38" s="7">
        <v>73.8</v>
      </c>
    </row>
    <row r="39" spans="1:7" s="3" customFormat="1" ht="15" customHeight="1" x14ac:dyDescent="0.2">
      <c r="A39" s="74">
        <v>3124</v>
      </c>
      <c r="B39" s="22"/>
      <c r="C39" s="23" t="str">
        <f>IF(COUNTBLANK(A39)=1,"",VLOOKUP(A39,Paragrafy!$A$14:$B$540,2,0))</f>
        <v>Střední školy a konzervatoře pro žáky se speciálními vzdělávacími potřebami</v>
      </c>
      <c r="D39" s="6">
        <v>14141</v>
      </c>
      <c r="E39" s="6">
        <v>167759</v>
      </c>
      <c r="F39" s="6">
        <v>139075</v>
      </c>
      <c r="G39" s="7">
        <v>82.9</v>
      </c>
    </row>
    <row r="40" spans="1:7" s="3" customFormat="1" ht="15" customHeight="1" x14ac:dyDescent="0.2">
      <c r="A40" s="74">
        <v>3125</v>
      </c>
      <c r="B40" s="22"/>
      <c r="C40" s="23" t="str">
        <f>IF(COUNTBLANK(A40)=1,"",VLOOKUP(A40,Paragrafy!$A$14:$B$540,2,0))</f>
        <v>Střediska praktického vyučování a školní hospodářství</v>
      </c>
      <c r="D40" s="6">
        <v>22635</v>
      </c>
      <c r="E40" s="6">
        <v>26885</v>
      </c>
      <c r="F40" s="6">
        <v>12432</v>
      </c>
      <c r="G40" s="7">
        <v>46.2</v>
      </c>
    </row>
    <row r="41" spans="1:7" s="3" customFormat="1" ht="15" customHeight="1" x14ac:dyDescent="0.2">
      <c r="A41" s="74">
        <v>3126</v>
      </c>
      <c r="B41" s="22"/>
      <c r="C41" s="23" t="str">
        <f>IF(COUNTBLANK(A41)=1,"",VLOOKUP(A41,Paragrafy!$A$14:$B$540,2,0))</f>
        <v>Konzervatoře</v>
      </c>
      <c r="D41" s="6">
        <v>7041</v>
      </c>
      <c r="E41" s="6">
        <v>108889</v>
      </c>
      <c r="F41" s="6">
        <v>90921</v>
      </c>
      <c r="G41" s="7">
        <v>83.5</v>
      </c>
    </row>
    <row r="42" spans="1:7" s="3" customFormat="1" ht="15" customHeight="1" x14ac:dyDescent="0.2">
      <c r="A42" s="74">
        <v>3127</v>
      </c>
      <c r="B42" s="22"/>
      <c r="C42" s="23" t="str">
        <f>IF(COUNTBLANK(A42)=1,"",VLOOKUP(A42,Paragrafy!$A$14:$B$540,2,0))</f>
        <v>Střední školy</v>
      </c>
      <c r="D42" s="6">
        <v>334071</v>
      </c>
      <c r="E42" s="6">
        <v>2561096</v>
      </c>
      <c r="F42" s="6">
        <v>2079544</v>
      </c>
      <c r="G42" s="7">
        <v>81.2</v>
      </c>
    </row>
    <row r="43" spans="1:7" s="3" customFormat="1" ht="15" customHeight="1" x14ac:dyDescent="0.2">
      <c r="A43" s="74">
        <v>3133</v>
      </c>
      <c r="B43" s="22"/>
      <c r="C43" s="23" t="str">
        <f>IF(COUNTBLANK(A43)=1,"",VLOOKUP(A43,Paragrafy!$A$14:$B$540,2,0))</f>
        <v>Dětské domovy</v>
      </c>
      <c r="D43" s="6">
        <v>84447</v>
      </c>
      <c r="E43" s="6">
        <v>366152</v>
      </c>
      <c r="F43" s="6">
        <v>289327</v>
      </c>
      <c r="G43" s="7">
        <v>79</v>
      </c>
    </row>
    <row r="44" spans="1:7" s="3" customFormat="1" ht="15" customHeight="1" x14ac:dyDescent="0.2">
      <c r="A44" s="74">
        <v>3141</v>
      </c>
      <c r="B44" s="22"/>
      <c r="C44" s="23" t="str">
        <f>IF(COUNTBLANK(A44)=1,"",VLOOKUP(A44,Paragrafy!$A$14:$B$540,2,0))</f>
        <v>Školní stravování</v>
      </c>
      <c r="D44" s="6">
        <v>32233</v>
      </c>
      <c r="E44" s="6">
        <v>1144796</v>
      </c>
      <c r="F44" s="6">
        <v>948058</v>
      </c>
      <c r="G44" s="7">
        <v>82.8</v>
      </c>
    </row>
    <row r="45" spans="1:7" s="3" customFormat="1" ht="15" customHeight="1" x14ac:dyDescent="0.2">
      <c r="A45" s="74">
        <v>3143</v>
      </c>
      <c r="B45" s="22"/>
      <c r="C45" s="23" t="str">
        <f>IF(COUNTBLANK(A45)=1,"",VLOOKUP(A45,Paragrafy!$A$14:$B$540,2,0))</f>
        <v>Školní družiny a kluby</v>
      </c>
      <c r="D45" s="6">
        <v>1732</v>
      </c>
      <c r="E45" s="6">
        <v>822998</v>
      </c>
      <c r="F45" s="6">
        <v>682190</v>
      </c>
      <c r="G45" s="7">
        <v>82.9</v>
      </c>
    </row>
    <row r="46" spans="1:7" s="3" customFormat="1" ht="15" customHeight="1" x14ac:dyDescent="0.2">
      <c r="A46" s="74">
        <v>3145</v>
      </c>
      <c r="B46" s="22"/>
      <c r="C46" s="23" t="str">
        <f>IF(COUNTBLANK(A46)=1,"",VLOOKUP(A46,Paragrafy!$A$14:$B$540,2,0))</f>
        <v>Internáty</v>
      </c>
      <c r="D46" s="6">
        <v>495</v>
      </c>
      <c r="E46" s="6">
        <v>12983</v>
      </c>
      <c r="F46" s="6">
        <v>10819</v>
      </c>
      <c r="G46" s="7">
        <v>83.3</v>
      </c>
    </row>
    <row r="47" spans="1:7" s="3" customFormat="1" ht="15" customHeight="1" x14ac:dyDescent="0.2">
      <c r="A47" s="74">
        <v>3146</v>
      </c>
      <c r="B47" s="22"/>
      <c r="C47" s="23" t="str">
        <f>IF(COUNTBLANK(A47)=1,"",VLOOKUP(A47,Paragrafy!$A$14:$B$540,2,0))</f>
        <v>Zařízení výchovného poradenství</v>
      </c>
      <c r="D47" s="6">
        <v>8973</v>
      </c>
      <c r="E47" s="6">
        <v>185829</v>
      </c>
      <c r="F47" s="6">
        <v>154894</v>
      </c>
      <c r="G47" s="7">
        <v>83.4</v>
      </c>
    </row>
    <row r="48" spans="1:7" s="3" customFormat="1" ht="15" customHeight="1" x14ac:dyDescent="0.2">
      <c r="A48" s="74">
        <v>3147</v>
      </c>
      <c r="B48" s="22"/>
      <c r="C48" s="23" t="str">
        <f>IF(COUNTBLANK(A48)=1,"",VLOOKUP(A48,Paragrafy!$A$14:$B$540,2,0))</f>
        <v>Domovy mládeže</v>
      </c>
      <c r="D48" s="6">
        <v>15038</v>
      </c>
      <c r="E48" s="6">
        <v>91664</v>
      </c>
      <c r="F48" s="6">
        <v>76347</v>
      </c>
      <c r="G48" s="7">
        <v>83.3</v>
      </c>
    </row>
    <row r="49" spans="1:7" s="3" customFormat="1" ht="15" customHeight="1" x14ac:dyDescent="0.2">
      <c r="A49" s="74">
        <v>3149</v>
      </c>
      <c r="B49" s="22"/>
      <c r="C49" s="23" t="str">
        <f>IF(COUNTBLANK(A49)=1,"",VLOOKUP(A49,Paragrafy!$A$14:$B$540,2,0))</f>
        <v>Ostatní zařízení související s výchovou a vzděláváním mládeže</v>
      </c>
      <c r="D49" s="6">
        <v>5018</v>
      </c>
      <c r="E49" s="6">
        <v>7051</v>
      </c>
      <c r="F49" s="6">
        <v>6225</v>
      </c>
      <c r="G49" s="7">
        <v>88.3</v>
      </c>
    </row>
    <row r="50" spans="1:7" s="3" customFormat="1" ht="15" customHeight="1" x14ac:dyDescent="0.2">
      <c r="A50" s="74">
        <v>3150</v>
      </c>
      <c r="B50" s="22"/>
      <c r="C50" s="23" t="str">
        <f>IF(COUNTBLANK(A50)=1,"",VLOOKUP(A50,Paragrafy!$A$14:$B$540,2,0))</f>
        <v>Vyšší odborné školy</v>
      </c>
      <c r="D50" s="6">
        <v>4815</v>
      </c>
      <c r="E50" s="6">
        <v>165701</v>
      </c>
      <c r="F50" s="6">
        <v>126383</v>
      </c>
      <c r="G50" s="7">
        <v>76.3</v>
      </c>
    </row>
    <row r="51" spans="1:7" s="3" customFormat="1" ht="15" customHeight="1" x14ac:dyDescent="0.2">
      <c r="A51" s="74">
        <v>3231</v>
      </c>
      <c r="B51" s="22"/>
      <c r="C51" s="23" t="str">
        <f>IF(COUNTBLANK(A51)=1,"",VLOOKUP(A51,Paragrafy!$A$14:$B$540,2,0))</f>
        <v>Základní umělecké školy</v>
      </c>
      <c r="D51" s="6">
        <v>2980</v>
      </c>
      <c r="E51" s="6">
        <v>831384</v>
      </c>
      <c r="F51" s="6">
        <v>683547</v>
      </c>
      <c r="G51" s="7">
        <v>82.2</v>
      </c>
    </row>
    <row r="52" spans="1:7" s="3" customFormat="1" ht="15" customHeight="1" x14ac:dyDescent="0.2">
      <c r="A52" s="74">
        <v>3233</v>
      </c>
      <c r="B52" s="22"/>
      <c r="C52" s="23" t="str">
        <f>IF(COUNTBLANK(A52)=1,"",VLOOKUP(A52,Paragrafy!$A$14:$B$540,2,0))</f>
        <v>Střediska volného času</v>
      </c>
      <c r="D52" s="6">
        <v>0</v>
      </c>
      <c r="E52" s="6">
        <v>200209</v>
      </c>
      <c r="F52" s="6">
        <v>166731</v>
      </c>
      <c r="G52" s="7">
        <v>83.3</v>
      </c>
    </row>
    <row r="53" spans="1:7" s="3" customFormat="1" ht="15" customHeight="1" x14ac:dyDescent="0.2">
      <c r="A53" s="74">
        <v>3239</v>
      </c>
      <c r="B53" s="22"/>
      <c r="C53" s="23" t="str">
        <f>IF(COUNTBLANK(A53)=1,"",VLOOKUP(A53,Paragrafy!$A$14:$B$540,2,0))</f>
        <v>Záležitosti zájmového vzdělávání jinde nezařazené</v>
      </c>
      <c r="D53" s="6">
        <v>0</v>
      </c>
      <c r="E53" s="6">
        <v>1242</v>
      </c>
      <c r="F53" s="6">
        <v>1118</v>
      </c>
      <c r="G53" s="7">
        <v>90</v>
      </c>
    </row>
    <row r="54" spans="1:7" s="3" customFormat="1" ht="15" customHeight="1" x14ac:dyDescent="0.2">
      <c r="A54" s="74">
        <v>3291</v>
      </c>
      <c r="B54" s="22"/>
      <c r="C54" s="23" t="str">
        <f>IF(COUNTBLANK(A54)=1,"",VLOOKUP(A54,Paragrafy!$A$14:$B$540,2,0))</f>
        <v>Mezinárodní spolupráce ve vzdělávání</v>
      </c>
      <c r="D54" s="6">
        <v>170</v>
      </c>
      <c r="E54" s="6">
        <v>170</v>
      </c>
      <c r="F54" s="6">
        <v>163</v>
      </c>
      <c r="G54" s="7">
        <v>95.9</v>
      </c>
    </row>
    <row r="55" spans="1:7" s="3" customFormat="1" ht="15" customHeight="1" x14ac:dyDescent="0.2">
      <c r="A55" s="74">
        <v>3299</v>
      </c>
      <c r="B55" s="22"/>
      <c r="C55" s="23" t="str">
        <f>IF(COUNTBLANK(A55)=1,"",VLOOKUP(A55,Paragrafy!$A$14:$B$540,2,0))</f>
        <v>Ostatní záležitosti vzdělávání</v>
      </c>
      <c r="D55" s="6">
        <v>154090</v>
      </c>
      <c r="E55" s="6">
        <v>331759</v>
      </c>
      <c r="F55" s="6">
        <v>158742</v>
      </c>
      <c r="G55" s="7">
        <v>47.8</v>
      </c>
    </row>
    <row r="56" spans="1:7" s="3" customFormat="1" ht="15" customHeight="1" x14ac:dyDescent="0.2">
      <c r="A56" s="74">
        <v>3311</v>
      </c>
      <c r="B56" s="22"/>
      <c r="C56" s="23" t="str">
        <f>IF(COUNTBLANK(A56)=1,"",VLOOKUP(A56,Paragrafy!$A$14:$B$540,2,0))</f>
        <v>Divadelní činnost</v>
      </c>
      <c r="D56" s="6">
        <v>71373</v>
      </c>
      <c r="E56" s="6">
        <v>86244</v>
      </c>
      <c r="F56" s="6">
        <v>78901</v>
      </c>
      <c r="G56" s="7">
        <v>91.5</v>
      </c>
    </row>
    <row r="57" spans="1:7" s="3" customFormat="1" ht="15" customHeight="1" x14ac:dyDescent="0.2">
      <c r="A57" s="74">
        <v>3312</v>
      </c>
      <c r="B57" s="22"/>
      <c r="C57" s="23" t="str">
        <f>IF(COUNTBLANK(A57)=1,"",VLOOKUP(A57,Paragrafy!$A$14:$B$540,2,0))</f>
        <v>Hudební činnost</v>
      </c>
      <c r="D57" s="6">
        <v>1000</v>
      </c>
      <c r="E57" s="6">
        <v>28431</v>
      </c>
      <c r="F57" s="6">
        <v>26106</v>
      </c>
      <c r="G57" s="7">
        <v>91.8</v>
      </c>
    </row>
    <row r="58" spans="1:7" s="3" customFormat="1" ht="15" customHeight="1" x14ac:dyDescent="0.2">
      <c r="A58" s="74">
        <v>3313</v>
      </c>
      <c r="B58" s="22"/>
      <c r="C58" s="23" t="str">
        <f>IF(COUNTBLANK(A58)=1,"",VLOOKUP(A58,Paragrafy!$A$14:$B$540,2,0))</f>
        <v>Filmová tvorba, distribuce, kina a shromažďování audiovizuálních archiválií</v>
      </c>
      <c r="D58" s="6">
        <v>7500</v>
      </c>
      <c r="E58" s="6">
        <v>6910</v>
      </c>
      <c r="F58" s="6">
        <v>5810</v>
      </c>
      <c r="G58" s="7">
        <v>84.1</v>
      </c>
    </row>
    <row r="59" spans="1:7" s="3" customFormat="1" ht="15" customHeight="1" x14ac:dyDescent="0.2">
      <c r="A59" s="74">
        <v>3314</v>
      </c>
      <c r="B59" s="22"/>
      <c r="C59" s="23" t="str">
        <f>IF(COUNTBLANK(A59)=1,"",VLOOKUP(A59,Paragrafy!$A$14:$B$540,2,0))</f>
        <v>Činnosti knihovnické</v>
      </c>
      <c r="D59" s="6">
        <v>70265</v>
      </c>
      <c r="E59" s="6">
        <v>81073</v>
      </c>
      <c r="F59" s="6">
        <v>68863</v>
      </c>
      <c r="G59" s="7">
        <v>84.9</v>
      </c>
    </row>
    <row r="60" spans="1:7" s="3" customFormat="1" ht="15" customHeight="1" x14ac:dyDescent="0.2">
      <c r="A60" s="74">
        <v>3315</v>
      </c>
      <c r="B60" s="22"/>
      <c r="C60" s="23" t="str">
        <f>IF(COUNTBLANK(A60)=1,"",VLOOKUP(A60,Paragrafy!$A$14:$B$540,2,0))</f>
        <v>Činnosti muzeí a galerií</v>
      </c>
      <c r="D60" s="6">
        <v>201244</v>
      </c>
      <c r="E60" s="6">
        <v>187128</v>
      </c>
      <c r="F60" s="6">
        <v>150573</v>
      </c>
      <c r="G60" s="7">
        <v>80.5</v>
      </c>
    </row>
    <row r="61" spans="1:7" s="3" customFormat="1" ht="15" customHeight="1" x14ac:dyDescent="0.2">
      <c r="A61" s="74">
        <v>3316</v>
      </c>
      <c r="B61" s="22"/>
      <c r="C61" s="23" t="str">
        <f>IF(COUNTBLANK(A61)=1,"",VLOOKUP(A61,Paragrafy!$A$14:$B$540,2,0))</f>
        <v>Vydavatelská činnost</v>
      </c>
      <c r="D61" s="6">
        <v>0</v>
      </c>
      <c r="E61" s="6">
        <v>755</v>
      </c>
      <c r="F61" s="6">
        <v>435</v>
      </c>
      <c r="G61" s="7">
        <v>57.6</v>
      </c>
    </row>
    <row r="62" spans="1:7" s="3" customFormat="1" ht="15" customHeight="1" x14ac:dyDescent="0.2">
      <c r="A62" s="74">
        <v>3317</v>
      </c>
      <c r="B62" s="22"/>
      <c r="C62" s="23" t="str">
        <f>IF(COUNTBLANK(A62)=1,"",VLOOKUP(A62,Paragrafy!$A$14:$B$540,2,0))</f>
        <v>Výstavní činnosti v kultuře</v>
      </c>
      <c r="D62" s="6">
        <v>0</v>
      </c>
      <c r="E62" s="6">
        <v>1475</v>
      </c>
      <c r="F62" s="6">
        <v>1000</v>
      </c>
      <c r="G62" s="7">
        <v>67.8</v>
      </c>
    </row>
    <row r="63" spans="1:7" s="3" customFormat="1" ht="15" customHeight="1" x14ac:dyDescent="0.2">
      <c r="A63" s="74">
        <v>3319</v>
      </c>
      <c r="B63" s="22"/>
      <c r="C63" s="23" t="str">
        <f>IF(COUNTBLANK(A63)=1,"",VLOOKUP(A63,Paragrafy!$A$14:$B$540,2,0))</f>
        <v>Ostatní záležitosti kultury</v>
      </c>
      <c r="D63" s="6">
        <v>55195</v>
      </c>
      <c r="E63" s="6">
        <v>35151</v>
      </c>
      <c r="F63" s="6">
        <v>30151</v>
      </c>
      <c r="G63" s="7">
        <v>85.8</v>
      </c>
    </row>
    <row r="64" spans="1:7" s="3" customFormat="1" ht="15" customHeight="1" x14ac:dyDescent="0.2">
      <c r="A64" s="74">
        <v>3322</v>
      </c>
      <c r="B64" s="22"/>
      <c r="C64" s="23" t="str">
        <f>IF(COUNTBLANK(A64)=1,"",VLOOKUP(A64,Paragrafy!$A$14:$B$540,2,0))</f>
        <v>Zachování a obnova kulturních památek</v>
      </c>
      <c r="D64" s="6">
        <v>123200</v>
      </c>
      <c r="E64" s="6">
        <v>56145</v>
      </c>
      <c r="F64" s="6">
        <v>14978</v>
      </c>
      <c r="G64" s="7">
        <v>26.7</v>
      </c>
    </row>
    <row r="65" spans="1:7" s="3" customFormat="1" ht="15" customHeight="1" x14ac:dyDescent="0.2">
      <c r="A65" s="74">
        <v>3326</v>
      </c>
      <c r="B65" s="22"/>
      <c r="C65" s="23" t="str">
        <f>IF(COUNTBLANK(A65)=1,"",VLOOKUP(A65,Paragrafy!$A$14:$B$540,2,0))</f>
        <v>Pořízení, zachování a obnova hodnot místního kulturního, národního a historického povědomí</v>
      </c>
      <c r="D65" s="6">
        <v>0</v>
      </c>
      <c r="E65" s="6">
        <v>2931</v>
      </c>
      <c r="F65" s="6">
        <v>1727</v>
      </c>
      <c r="G65" s="7">
        <v>58.9</v>
      </c>
    </row>
    <row r="66" spans="1:7" s="3" customFormat="1" ht="15" customHeight="1" x14ac:dyDescent="0.2">
      <c r="A66" s="74">
        <v>3329</v>
      </c>
      <c r="B66" s="22"/>
      <c r="C66" s="23" t="str">
        <f>IF(COUNTBLANK(A66)=1,"",VLOOKUP(A66,Paragrafy!$A$14:$B$540,2,0))</f>
        <v>Ostatní záležitosti ochrany památek a péče o kulturní dědictví</v>
      </c>
      <c r="D66" s="6">
        <v>125</v>
      </c>
      <c r="E66" s="6">
        <v>132</v>
      </c>
      <c r="F66" s="6">
        <v>0</v>
      </c>
      <c r="G66" s="7">
        <v>0</v>
      </c>
    </row>
    <row r="67" spans="1:7" s="3" customFormat="1" ht="15" customHeight="1" x14ac:dyDescent="0.2">
      <c r="A67" s="74">
        <v>3341</v>
      </c>
      <c r="B67" s="22"/>
      <c r="C67" s="23" t="str">
        <f>IF(COUNTBLANK(A67)=1,"",VLOOKUP(A67,Paragrafy!$A$14:$B$540,2,0))</f>
        <v>Rozhlas a televize</v>
      </c>
      <c r="D67" s="6">
        <v>15799</v>
      </c>
      <c r="E67" s="6">
        <v>18934</v>
      </c>
      <c r="F67" s="6">
        <v>12175</v>
      </c>
      <c r="G67" s="7">
        <v>64.3</v>
      </c>
    </row>
    <row r="68" spans="1:7" s="3" customFormat="1" ht="15" customHeight="1" x14ac:dyDescent="0.2">
      <c r="A68" s="74">
        <v>3349</v>
      </c>
      <c r="B68" s="22"/>
      <c r="C68" s="23" t="str">
        <f>IF(COUNTBLANK(A68)=1,"",VLOOKUP(A68,Paragrafy!$A$14:$B$540,2,0))</f>
        <v>Ostatní záležitosti sdělovacích prostředků</v>
      </c>
      <c r="D68" s="6">
        <v>6500</v>
      </c>
      <c r="E68" s="6">
        <v>6549</v>
      </c>
      <c r="F68" s="6">
        <v>3410</v>
      </c>
      <c r="G68" s="7">
        <v>52.1</v>
      </c>
    </row>
    <row r="69" spans="1:7" s="3" customFormat="1" ht="15" customHeight="1" x14ac:dyDescent="0.2">
      <c r="A69" s="74">
        <v>3399</v>
      </c>
      <c r="B69" s="22"/>
      <c r="C69" s="23" t="str">
        <f>IF(COUNTBLANK(A69)=1,"",VLOOKUP(A69,Paragrafy!$A$14:$B$540,2,0))</f>
        <v>Ostatní záležitosti kultury, církví a sdělovacích prostředků</v>
      </c>
      <c r="D69" s="6">
        <v>4000</v>
      </c>
      <c r="E69" s="6">
        <v>4300</v>
      </c>
      <c r="F69" s="6">
        <v>4300</v>
      </c>
      <c r="G69" s="7">
        <v>100</v>
      </c>
    </row>
    <row r="70" spans="1:7" s="3" customFormat="1" ht="15" customHeight="1" x14ac:dyDescent="0.2">
      <c r="A70" s="74">
        <v>3419</v>
      </c>
      <c r="B70" s="22"/>
      <c r="C70" s="23" t="str">
        <f>IF(COUNTBLANK(A70)=1,"",VLOOKUP(A70,Paragrafy!$A$14:$B$540,2,0))</f>
        <v>Ostatní sportovní činnost</v>
      </c>
      <c r="D70" s="6">
        <v>129050</v>
      </c>
      <c r="E70" s="6">
        <v>134329</v>
      </c>
      <c r="F70" s="6">
        <v>126926</v>
      </c>
      <c r="G70" s="7">
        <v>94.5</v>
      </c>
    </row>
    <row r="71" spans="1:7" s="3" customFormat="1" ht="15" customHeight="1" x14ac:dyDescent="0.2">
      <c r="A71" s="74">
        <v>3421</v>
      </c>
      <c r="B71" s="22"/>
      <c r="C71" s="23" t="str">
        <f>IF(COUNTBLANK(A71)=1,"",VLOOKUP(A71,Paragrafy!$A$14:$B$540,2,0))</f>
        <v>Využití volného času dětí a mládeže</v>
      </c>
      <c r="D71" s="6">
        <v>3100</v>
      </c>
      <c r="E71" s="6">
        <v>6988</v>
      </c>
      <c r="F71" s="6">
        <v>6803</v>
      </c>
      <c r="G71" s="7">
        <v>97.4</v>
      </c>
    </row>
    <row r="72" spans="1:7" s="3" customFormat="1" ht="15" customHeight="1" x14ac:dyDescent="0.2">
      <c r="A72" s="74">
        <v>3522</v>
      </c>
      <c r="B72" s="22"/>
      <c r="C72" s="23" t="str">
        <f>IF(COUNTBLANK(A72)=1,"",VLOOKUP(A72,Paragrafy!$A$14:$B$540,2,0))</f>
        <v>Ostatní nemocnice</v>
      </c>
      <c r="D72" s="6">
        <v>145768</v>
      </c>
      <c r="E72" s="6">
        <v>101835</v>
      </c>
      <c r="F72" s="6">
        <v>65364</v>
      </c>
      <c r="G72" s="7">
        <v>64.2</v>
      </c>
    </row>
    <row r="73" spans="1:7" s="3" customFormat="1" ht="15" customHeight="1" x14ac:dyDescent="0.2">
      <c r="A73" s="74">
        <v>3525</v>
      </c>
      <c r="B73" s="22"/>
      <c r="C73" s="23" t="str">
        <f>IF(COUNTBLANK(A73)=1,"",VLOOKUP(A73,Paragrafy!$A$14:$B$540,2,0))</f>
        <v>Hospice</v>
      </c>
      <c r="D73" s="6">
        <v>0</v>
      </c>
      <c r="E73" s="6">
        <v>300</v>
      </c>
      <c r="F73" s="6">
        <v>0</v>
      </c>
      <c r="G73" s="7">
        <v>0</v>
      </c>
    </row>
    <row r="74" spans="1:7" s="3" customFormat="1" ht="15" customHeight="1" x14ac:dyDescent="0.2">
      <c r="A74" s="74">
        <v>3526</v>
      </c>
      <c r="B74" s="22"/>
      <c r="C74" s="23" t="str">
        <f>IF(COUNTBLANK(A74)=1,"",VLOOKUP(A74,Paragrafy!$A$14:$B$540,2,0))</f>
        <v>Lázeňské léčebny, ozdravovny, sanatoria</v>
      </c>
      <c r="D74" s="6">
        <v>14394</v>
      </c>
      <c r="E74" s="6">
        <v>14545</v>
      </c>
      <c r="F74" s="6">
        <v>14514</v>
      </c>
      <c r="G74" s="7">
        <v>99.8</v>
      </c>
    </row>
    <row r="75" spans="1:7" s="3" customFormat="1" ht="15" customHeight="1" x14ac:dyDescent="0.2">
      <c r="A75" s="74">
        <v>3533</v>
      </c>
      <c r="B75" s="22"/>
      <c r="C75" s="23" t="str">
        <f>IF(COUNTBLANK(A75)=1,"",VLOOKUP(A75,Paragrafy!$A$14:$B$540,2,0))</f>
        <v>Zdravotnická záchranná služba</v>
      </c>
      <c r="D75" s="6">
        <v>561664</v>
      </c>
      <c r="E75" s="6">
        <v>586557</v>
      </c>
      <c r="F75" s="6">
        <v>475609</v>
      </c>
      <c r="G75" s="7">
        <v>81.099999999999994</v>
      </c>
    </row>
    <row r="76" spans="1:7" s="3" customFormat="1" ht="15" customHeight="1" x14ac:dyDescent="0.2">
      <c r="A76" s="74">
        <v>3541</v>
      </c>
      <c r="B76" s="22"/>
      <c r="C76" s="23" t="str">
        <f>IF(COUNTBLANK(A76)=1,"",VLOOKUP(A76,Paragrafy!$A$14:$B$540,2,0))</f>
        <v xml:space="preserve">Prevence před drogami, alkoholem, nikotinem a jinými závislostmi </v>
      </c>
      <c r="D76" s="6">
        <v>2130</v>
      </c>
      <c r="E76" s="6">
        <v>3825</v>
      </c>
      <c r="F76" s="6">
        <v>3033</v>
      </c>
      <c r="G76" s="7">
        <v>79.3</v>
      </c>
    </row>
    <row r="77" spans="1:7" s="3" customFormat="1" ht="15" customHeight="1" x14ac:dyDescent="0.2">
      <c r="A77" s="74">
        <v>3549</v>
      </c>
      <c r="B77" s="22"/>
      <c r="C77" s="23" t="str">
        <f>IF(COUNTBLANK(A77)=1,"",VLOOKUP(A77,Paragrafy!$A$14:$B$540,2,0))</f>
        <v>Ostatní speciální zdravotnická péče</v>
      </c>
      <c r="D77" s="6">
        <v>8000</v>
      </c>
      <c r="E77" s="6">
        <v>8352</v>
      </c>
      <c r="F77" s="6">
        <v>8280</v>
      </c>
      <c r="G77" s="7">
        <v>99.1</v>
      </c>
    </row>
    <row r="78" spans="1:7" s="3" customFormat="1" ht="15" customHeight="1" x14ac:dyDescent="0.2">
      <c r="A78" s="74">
        <v>3599</v>
      </c>
      <c r="B78" s="22"/>
      <c r="C78" s="23" t="str">
        <f>IF(COUNTBLANK(A78)=1,"",VLOOKUP(A78,Paragrafy!$A$14:$B$540,2,0))</f>
        <v>Ostatní činnost ve zdravotnictví</v>
      </c>
      <c r="D78" s="6">
        <v>55943</v>
      </c>
      <c r="E78" s="6">
        <v>59343</v>
      </c>
      <c r="F78" s="6">
        <v>35423</v>
      </c>
      <c r="G78" s="7">
        <v>59.7</v>
      </c>
    </row>
    <row r="79" spans="1:7" s="3" customFormat="1" ht="15" customHeight="1" x14ac:dyDescent="0.2">
      <c r="A79" s="74">
        <v>3635</v>
      </c>
      <c r="B79" s="22"/>
      <c r="C79" s="23" t="str">
        <f>IF(COUNTBLANK(A79)=1,"",VLOOKUP(A79,Paragrafy!$A$14:$B$540,2,0))</f>
        <v>Územní plánování</v>
      </c>
      <c r="D79" s="6">
        <v>11550</v>
      </c>
      <c r="E79" s="6">
        <v>20115</v>
      </c>
      <c r="F79" s="6">
        <v>3528</v>
      </c>
      <c r="G79" s="7">
        <v>17.5</v>
      </c>
    </row>
    <row r="80" spans="1:7" s="3" customFormat="1" ht="15" customHeight="1" x14ac:dyDescent="0.2">
      <c r="A80" s="74">
        <v>3636</v>
      </c>
      <c r="B80" s="22"/>
      <c r="C80" s="23" t="str">
        <f>IF(COUNTBLANK(A80)=1,"",VLOOKUP(A80,Paragrafy!$A$14:$B$540,2,0))</f>
        <v>Územní rozvoj</v>
      </c>
      <c r="D80" s="6">
        <v>109811</v>
      </c>
      <c r="E80" s="6">
        <v>102901</v>
      </c>
      <c r="F80" s="6">
        <v>61990</v>
      </c>
      <c r="G80" s="7">
        <v>60.2</v>
      </c>
    </row>
    <row r="81" spans="1:7" s="3" customFormat="1" ht="15" customHeight="1" x14ac:dyDescent="0.2">
      <c r="A81" s="74">
        <v>3639</v>
      </c>
      <c r="B81" s="22"/>
      <c r="C81" s="23" t="str">
        <f>IF(COUNTBLANK(A81)=1,"",VLOOKUP(A81,Paragrafy!$A$14:$B$540,2,0))</f>
        <v>Komunální služby a územní rozvoj jinde nezařazené</v>
      </c>
      <c r="D81" s="6">
        <v>126565</v>
      </c>
      <c r="E81" s="6">
        <v>141207</v>
      </c>
      <c r="F81" s="6">
        <v>55646</v>
      </c>
      <c r="G81" s="7">
        <v>39.4</v>
      </c>
    </row>
    <row r="82" spans="1:7" s="3" customFormat="1" ht="15" customHeight="1" x14ac:dyDescent="0.2">
      <c r="A82" s="74">
        <v>3713</v>
      </c>
      <c r="B82" s="22"/>
      <c r="C82" s="23" t="str">
        <f>IF(COUNTBLANK(A82)=1,"",VLOOKUP(A82,Paragrafy!$A$14:$B$540,2,0))</f>
        <v>Změny technologií vytápění</v>
      </c>
      <c r="D82" s="6">
        <v>0</v>
      </c>
      <c r="E82" s="6">
        <v>42836</v>
      </c>
      <c r="F82" s="6">
        <v>7626</v>
      </c>
      <c r="G82" s="7">
        <v>17.8</v>
      </c>
    </row>
    <row r="83" spans="1:7" s="3" customFormat="1" ht="15" customHeight="1" x14ac:dyDescent="0.2">
      <c r="A83" s="74">
        <v>3716</v>
      </c>
      <c r="B83" s="22"/>
      <c r="C83" s="23" t="str">
        <f>IF(COUNTBLANK(A83)=1,"",VLOOKUP(A83,Paragrafy!$A$14:$B$540,2,0))</f>
        <v>Monitoring ochrany ovzduší</v>
      </c>
      <c r="D83" s="6">
        <v>2500</v>
      </c>
      <c r="E83" s="6">
        <v>2800</v>
      </c>
      <c r="F83" s="6">
        <v>2800</v>
      </c>
      <c r="G83" s="7">
        <v>100</v>
      </c>
    </row>
    <row r="84" spans="1:7" s="3" customFormat="1" ht="15" customHeight="1" x14ac:dyDescent="0.2">
      <c r="A84" s="74">
        <v>3719</v>
      </c>
      <c r="B84" s="22"/>
      <c r="C84" s="23" t="str">
        <f>IF(COUNTBLANK(A84)=1,"",VLOOKUP(A84,Paragrafy!$A$14:$B$540,2,0))</f>
        <v>Ostatní činnosti k ochraně ovzduší</v>
      </c>
      <c r="D84" s="6">
        <v>2720</v>
      </c>
      <c r="E84" s="6">
        <v>7269</v>
      </c>
      <c r="F84" s="6">
        <v>1586</v>
      </c>
      <c r="G84" s="7">
        <v>21.8</v>
      </c>
    </row>
    <row r="85" spans="1:7" s="3" customFormat="1" ht="15" customHeight="1" x14ac:dyDescent="0.2">
      <c r="A85" s="74">
        <v>3727</v>
      </c>
      <c r="B85" s="22"/>
      <c r="C85" s="23" t="str">
        <f>IF(COUNTBLANK(A85)=1,"",VLOOKUP(A85,Paragrafy!$A$14:$B$540,2,0))</f>
        <v>Prevence vzniku odpadů</v>
      </c>
      <c r="D85" s="6">
        <v>1830</v>
      </c>
      <c r="E85" s="6">
        <v>1830</v>
      </c>
      <c r="F85" s="6">
        <v>530</v>
      </c>
      <c r="G85" s="7">
        <v>29</v>
      </c>
    </row>
    <row r="86" spans="1:7" s="3" customFormat="1" ht="15" customHeight="1" x14ac:dyDescent="0.2">
      <c r="A86" s="74">
        <v>3729</v>
      </c>
      <c r="B86" s="22"/>
      <c r="C86" s="23" t="str">
        <f>IF(COUNTBLANK(A86)=1,"",VLOOKUP(A86,Paragrafy!$A$14:$B$540,2,0))</f>
        <v>Ostatní nakládání s odpady</v>
      </c>
      <c r="D86" s="6">
        <v>4210</v>
      </c>
      <c r="E86" s="6">
        <v>4587</v>
      </c>
      <c r="F86" s="6">
        <v>775</v>
      </c>
      <c r="G86" s="7">
        <v>16.899999999999999</v>
      </c>
    </row>
    <row r="87" spans="1:7" s="3" customFormat="1" ht="15" customHeight="1" x14ac:dyDescent="0.2">
      <c r="A87" s="74">
        <v>3741</v>
      </c>
      <c r="B87" s="22"/>
      <c r="C87" s="23" t="str">
        <f>IF(COUNTBLANK(A87)=1,"",VLOOKUP(A87,Paragrafy!$A$14:$B$540,2,0))</f>
        <v>Ochrana druhů a stanovišť</v>
      </c>
      <c r="D87" s="6">
        <v>4016</v>
      </c>
      <c r="E87" s="6">
        <v>13698</v>
      </c>
      <c r="F87" s="6">
        <f>4699-14.6</f>
        <v>4684.3999999999996</v>
      </c>
      <c r="G87" s="7">
        <f>F87/E87*100</f>
        <v>34.197693093882314</v>
      </c>
    </row>
    <row r="88" spans="1:7" s="3" customFormat="1" ht="15" customHeight="1" x14ac:dyDescent="0.2">
      <c r="A88" s="74">
        <v>3742</v>
      </c>
      <c r="B88" s="22"/>
      <c r="C88" s="23" t="str">
        <f>IF(COUNTBLANK(A88)=1,"",VLOOKUP(A88,Paragrafy!$A$14:$B$540,2,0))</f>
        <v>Chráněné části přírody</v>
      </c>
      <c r="D88" s="6">
        <v>4500</v>
      </c>
      <c r="E88" s="6">
        <v>5229</v>
      </c>
      <c r="F88" s="6">
        <v>916</v>
      </c>
      <c r="G88" s="7">
        <v>17.5</v>
      </c>
    </row>
    <row r="89" spans="1:7" s="3" customFormat="1" ht="15" customHeight="1" x14ac:dyDescent="0.2">
      <c r="A89" s="74">
        <v>3744</v>
      </c>
      <c r="B89" s="22"/>
      <c r="C89" s="23" t="str">
        <f>IF(COUNTBLANK(A89)=1,"",VLOOKUP(A89,Paragrafy!$A$14:$B$540,2,0))</f>
        <v>Protierozní, protilavinová a protipožární ochrana</v>
      </c>
      <c r="D89" s="6">
        <v>2100</v>
      </c>
      <c r="E89" s="6">
        <v>2100</v>
      </c>
      <c r="F89" s="6">
        <v>0</v>
      </c>
      <c r="G89" s="7">
        <v>0</v>
      </c>
    </row>
    <row r="90" spans="1:7" s="3" customFormat="1" ht="15" customHeight="1" x14ac:dyDescent="0.2">
      <c r="A90" s="74">
        <v>3749</v>
      </c>
      <c r="B90" s="22"/>
      <c r="C90" s="23" t="str">
        <f>IF(COUNTBLANK(A90)=1,"",VLOOKUP(A90,Paragrafy!$A$14:$B$540,2,0))</f>
        <v>Ostatní činnosti k ochraně přírody a krajiny</v>
      </c>
      <c r="D90" s="6">
        <v>1850</v>
      </c>
      <c r="E90" s="6">
        <v>2991</v>
      </c>
      <c r="F90" s="6">
        <v>241</v>
      </c>
      <c r="G90" s="7">
        <v>8.1</v>
      </c>
    </row>
    <row r="91" spans="1:7" s="3" customFormat="1" ht="15" customHeight="1" x14ac:dyDescent="0.2">
      <c r="A91" s="74">
        <v>3769</v>
      </c>
      <c r="B91" s="22"/>
      <c r="C91" s="23" t="str">
        <f>IF(COUNTBLANK(A91)=1,"",VLOOKUP(A91,Paragrafy!$A$14:$B$540,2,0))</f>
        <v>Ostatní správa v ochraně životního prostředí</v>
      </c>
      <c r="D91" s="6">
        <v>2050</v>
      </c>
      <c r="E91" s="6">
        <v>8875</v>
      </c>
      <c r="F91" s="6">
        <v>2032</v>
      </c>
      <c r="G91" s="7">
        <v>22.9</v>
      </c>
    </row>
    <row r="92" spans="1:7" s="3" customFormat="1" ht="15" customHeight="1" x14ac:dyDescent="0.2">
      <c r="A92" s="74">
        <v>3792</v>
      </c>
      <c r="B92" s="22"/>
      <c r="C92" s="23" t="str">
        <f>IF(COUNTBLANK(A92)=1,"",VLOOKUP(A92,Paragrafy!$A$14:$B$540,2,0))</f>
        <v>Ekologická výchova a osvěta</v>
      </c>
      <c r="D92" s="6">
        <v>5900</v>
      </c>
      <c r="E92" s="6">
        <v>6810</v>
      </c>
      <c r="F92" s="6">
        <v>1476</v>
      </c>
      <c r="G92" s="7">
        <v>21.7</v>
      </c>
    </row>
    <row r="93" spans="1:7" s="3" customFormat="1" ht="15" customHeight="1" x14ac:dyDescent="0.2">
      <c r="A93" s="74">
        <v>3799</v>
      </c>
      <c r="B93" s="22"/>
      <c r="C93" s="23" t="str">
        <f>IF(COUNTBLANK(A93)=1,"",VLOOKUP(A93,Paragrafy!$A$14:$B$540,2,0))</f>
        <v>Ostatní ekologické záležitosti</v>
      </c>
      <c r="D93" s="6">
        <v>25000</v>
      </c>
      <c r="E93" s="6">
        <v>74651</v>
      </c>
      <c r="F93" s="6">
        <v>47202</v>
      </c>
      <c r="G93" s="7">
        <v>63.2</v>
      </c>
    </row>
    <row r="94" spans="1:7" s="3" customFormat="1" ht="15" customHeight="1" x14ac:dyDescent="0.2">
      <c r="A94" s="74">
        <v>3900</v>
      </c>
      <c r="B94" s="22"/>
      <c r="C94" s="23" t="str">
        <f>IF(COUNTBLANK(A94)=1,"",VLOOKUP(A94,Paragrafy!$A$14:$B$540,2,0))</f>
        <v>Ostatní činnosti související se službami pro fyzické osoby</v>
      </c>
      <c r="D94" s="6">
        <v>5500</v>
      </c>
      <c r="E94" s="6">
        <v>6413</v>
      </c>
      <c r="F94" s="6">
        <v>6105</v>
      </c>
      <c r="G94" s="7">
        <v>95.2</v>
      </c>
    </row>
    <row r="95" spans="1:7" s="3" customFormat="1" ht="15" customHeight="1" x14ac:dyDescent="0.2">
      <c r="A95" s="115" t="s">
        <v>140</v>
      </c>
      <c r="B95" s="116"/>
      <c r="C95" s="117"/>
      <c r="D95" s="10">
        <v>2736049</v>
      </c>
      <c r="E95" s="10">
        <f>SUM(E31:E94)</f>
        <v>23035444</v>
      </c>
      <c r="F95" s="10">
        <f>SUM(F31:F94)</f>
        <v>18661117.399999999</v>
      </c>
      <c r="G95" s="11">
        <f>F95/E95*100</f>
        <v>81.010452414114525</v>
      </c>
    </row>
    <row r="96" spans="1:7" x14ac:dyDescent="0.2">
      <c r="A96" s="75"/>
      <c r="B96" s="24"/>
      <c r="C96" s="24"/>
      <c r="D96" s="24"/>
      <c r="E96" s="24"/>
      <c r="F96" s="24"/>
      <c r="G96" s="24"/>
    </row>
    <row r="97" spans="1:7" s="3" customFormat="1" ht="15" customHeight="1" x14ac:dyDescent="0.2">
      <c r="A97" s="74">
        <v>4312</v>
      </c>
      <c r="B97" s="22"/>
      <c r="C97" s="23" t="str">
        <f>IF(COUNTBLANK(A97)=1,"",VLOOKUP(A97,Paragrafy!$A$14:$B$540,2,0))</f>
        <v>Odborné sociální poradenství</v>
      </c>
      <c r="D97" s="6">
        <v>16057</v>
      </c>
      <c r="E97" s="6">
        <v>92155</v>
      </c>
      <c r="F97" s="6">
        <v>76484</v>
      </c>
      <c r="G97" s="7">
        <v>83</v>
      </c>
    </row>
    <row r="98" spans="1:7" s="3" customFormat="1" ht="15" customHeight="1" x14ac:dyDescent="0.2">
      <c r="A98" s="74">
        <v>4319</v>
      </c>
      <c r="B98" s="22"/>
      <c r="C98" s="23" t="str">
        <f>IF(COUNTBLANK(A98)=1,"",VLOOKUP(A98,Paragrafy!$A$14:$B$540,2,0))</f>
        <v>Ostatní výdaje související se sociálním poradenstvím</v>
      </c>
      <c r="D98" s="6">
        <v>9250</v>
      </c>
      <c r="E98" s="6">
        <v>31061</v>
      </c>
      <c r="F98" s="6">
        <v>19673</v>
      </c>
      <c r="G98" s="7">
        <v>63.3</v>
      </c>
    </row>
    <row r="99" spans="1:7" s="3" customFormat="1" ht="15" customHeight="1" x14ac:dyDescent="0.2">
      <c r="A99" s="74">
        <v>4324</v>
      </c>
      <c r="B99" s="22"/>
      <c r="C99" s="23" t="str">
        <f>IF(COUNTBLANK(A99)=1,"",VLOOKUP(A99,Paragrafy!$A$14:$B$540,2,0))</f>
        <v>Zařízení pro děti vyžadující okamžitou pomoc</v>
      </c>
      <c r="D99" s="6">
        <v>66290</v>
      </c>
      <c r="E99" s="6">
        <v>82966</v>
      </c>
      <c r="F99" s="6">
        <v>42040</v>
      </c>
      <c r="G99" s="7">
        <v>50.7</v>
      </c>
    </row>
    <row r="100" spans="1:7" s="3" customFormat="1" ht="15" customHeight="1" x14ac:dyDescent="0.2">
      <c r="A100" s="74">
        <v>4329</v>
      </c>
      <c r="B100" s="22"/>
      <c r="C100" s="23" t="str">
        <f>IF(COUNTBLANK(A100)=1,"",VLOOKUP(A100,Paragrafy!$A$14:$B$540,2,0))</f>
        <v>Ostatní sociální péče a pomoc dětem a mládeži</v>
      </c>
      <c r="D100" s="6">
        <v>28979</v>
      </c>
      <c r="E100" s="6">
        <v>51845</v>
      </c>
      <c r="F100" s="6">
        <v>34765</v>
      </c>
      <c r="G100" s="7">
        <v>67.099999999999994</v>
      </c>
    </row>
    <row r="101" spans="1:7" s="3" customFormat="1" ht="15" customHeight="1" x14ac:dyDescent="0.2">
      <c r="A101" s="74">
        <v>4339</v>
      </c>
      <c r="B101" s="22"/>
      <c r="C101" s="23" t="str">
        <f>IF(COUNTBLANK(A101)=1,"",VLOOKUP(A101,Paragrafy!$A$14:$B$540,2,0))</f>
        <v>Ostatní sociální péče a pomoc rodině a manželství</v>
      </c>
      <c r="D101" s="6">
        <v>2508</v>
      </c>
      <c r="E101" s="6">
        <v>6100</v>
      </c>
      <c r="F101" s="6">
        <v>4422</v>
      </c>
      <c r="G101" s="7">
        <v>72.5</v>
      </c>
    </row>
    <row r="102" spans="1:7" s="3" customFormat="1" ht="15" customHeight="1" x14ac:dyDescent="0.2">
      <c r="A102" s="74">
        <v>4342</v>
      </c>
      <c r="B102" s="22"/>
      <c r="C102" s="23" t="str">
        <f>IF(COUNTBLANK(A102)=1,"",VLOOKUP(A102,Paragrafy!$A$14:$B$540,2,0))</f>
        <v>Sociální péče a pomoc přistěhovalcům a vybraným etnikům</v>
      </c>
      <c r="D102" s="6">
        <v>700</v>
      </c>
      <c r="E102" s="6">
        <v>685</v>
      </c>
      <c r="F102" s="6">
        <v>0</v>
      </c>
      <c r="G102" s="7">
        <v>0</v>
      </c>
    </row>
    <row r="103" spans="1:7" s="3" customFormat="1" ht="15" customHeight="1" x14ac:dyDescent="0.2">
      <c r="A103" s="74">
        <v>4344</v>
      </c>
      <c r="B103" s="22"/>
      <c r="C103" s="23" t="str">
        <f>IF(COUNTBLANK(A103)=1,"",VLOOKUP(A103,Paragrafy!$A$14:$B$540,2,0))</f>
        <v>Sociální rehabilitace</v>
      </c>
      <c r="D103" s="6">
        <v>16411</v>
      </c>
      <c r="E103" s="6">
        <v>179343</v>
      </c>
      <c r="F103" s="6">
        <v>105620</v>
      </c>
      <c r="G103" s="7">
        <v>58.9</v>
      </c>
    </row>
    <row r="104" spans="1:7" s="3" customFormat="1" ht="15" customHeight="1" x14ac:dyDescent="0.2">
      <c r="A104" s="74">
        <v>4349</v>
      </c>
      <c r="B104" s="22"/>
      <c r="C104" s="23" t="str">
        <f>IF(COUNTBLANK(A104)=1,"",VLOOKUP(A104,Paragrafy!$A$14:$B$540,2,0))</f>
        <v>Ostatní sociální péče a pomoc ostatním skupinám fyzických osob</v>
      </c>
      <c r="D104" s="6">
        <v>2042</v>
      </c>
      <c r="E104" s="6">
        <v>4434</v>
      </c>
      <c r="F104" s="6">
        <v>3259</v>
      </c>
      <c r="G104" s="7">
        <v>73.5</v>
      </c>
    </row>
    <row r="105" spans="1:7" s="3" customFormat="1" ht="15" customHeight="1" x14ac:dyDescent="0.2">
      <c r="A105" s="74">
        <v>4350</v>
      </c>
      <c r="B105" s="22"/>
      <c r="C105" s="23" t="str">
        <f>IF(COUNTBLANK(A105)=1,"",VLOOKUP(A105,Paragrafy!$A$14:$B$540,2,0))</f>
        <v>Domovy pro seniory</v>
      </c>
      <c r="D105" s="6">
        <v>85214</v>
      </c>
      <c r="E105" s="6">
        <v>787596</v>
      </c>
      <c r="F105" s="6">
        <v>664556</v>
      </c>
      <c r="G105" s="7">
        <v>84.4</v>
      </c>
    </row>
    <row r="106" spans="1:7" s="3" customFormat="1" ht="15" customHeight="1" x14ac:dyDescent="0.2">
      <c r="A106" s="74">
        <v>4351</v>
      </c>
      <c r="B106" s="22"/>
      <c r="C106" s="23" t="str">
        <f>IF(COUNTBLANK(A106)=1,"",VLOOKUP(A106,Paragrafy!$A$14:$B$540,2,0))</f>
        <v>Osobní asistence, pečovatelská služba a podpora samostatného bydlení</v>
      </c>
      <c r="D106" s="6">
        <v>29588</v>
      </c>
      <c r="E106" s="6">
        <v>384774</v>
      </c>
      <c r="F106" s="6">
        <v>310925</v>
      </c>
      <c r="G106" s="7">
        <v>80.8</v>
      </c>
    </row>
    <row r="107" spans="1:7" s="3" customFormat="1" ht="15" customHeight="1" x14ac:dyDescent="0.2">
      <c r="A107" s="74">
        <v>4352</v>
      </c>
      <c r="B107" s="22"/>
      <c r="C107" s="23" t="str">
        <f>IF(COUNTBLANK(A107)=1,"",VLOOKUP(A107,Paragrafy!$A$14:$B$540,2,0))</f>
        <v>Tísňová péče</v>
      </c>
      <c r="D107" s="6">
        <v>0</v>
      </c>
      <c r="E107" s="6">
        <v>436</v>
      </c>
      <c r="F107" s="6">
        <v>170</v>
      </c>
      <c r="G107" s="7">
        <v>39</v>
      </c>
    </row>
    <row r="108" spans="1:7" s="3" customFormat="1" ht="15" customHeight="1" x14ac:dyDescent="0.2">
      <c r="A108" s="74">
        <v>4354</v>
      </c>
      <c r="B108" s="22"/>
      <c r="C108" s="23" t="str">
        <f>IF(COUNTBLANK(A108)=1,"",VLOOKUP(A108,Paragrafy!$A$14:$B$540,2,0))</f>
        <v>Chráněné bydlení</v>
      </c>
      <c r="D108" s="6">
        <v>13429</v>
      </c>
      <c r="E108" s="6">
        <v>155580</v>
      </c>
      <c r="F108" s="6">
        <v>142157</v>
      </c>
      <c r="G108" s="7">
        <v>91.4</v>
      </c>
    </row>
    <row r="109" spans="1:7" s="3" customFormat="1" ht="15" customHeight="1" x14ac:dyDescent="0.2">
      <c r="A109" s="74">
        <v>4355</v>
      </c>
      <c r="B109" s="22"/>
      <c r="C109" s="23" t="str">
        <f>IF(COUNTBLANK(A109)=1,"",VLOOKUP(A109,Paragrafy!$A$14:$B$540,2,0))</f>
        <v>Týdenní stacionáře</v>
      </c>
      <c r="D109" s="6">
        <v>620</v>
      </c>
      <c r="E109" s="6">
        <v>5786</v>
      </c>
      <c r="F109" s="6">
        <v>3971</v>
      </c>
      <c r="G109" s="7">
        <v>68.599999999999994</v>
      </c>
    </row>
    <row r="110" spans="1:7" s="3" customFormat="1" ht="15" customHeight="1" x14ac:dyDescent="0.2">
      <c r="A110" s="74">
        <v>4356</v>
      </c>
      <c r="B110" s="22"/>
      <c r="C110" s="23" t="str">
        <f>IF(COUNTBLANK(A110)=1,"",VLOOKUP(A110,Paragrafy!$A$14:$B$540,2,0))</f>
        <v>Denní stacionáře a centra denních služeb</v>
      </c>
      <c r="D110" s="6">
        <v>9230</v>
      </c>
      <c r="E110" s="6">
        <v>127016</v>
      </c>
      <c r="F110" s="6">
        <v>111496</v>
      </c>
      <c r="G110" s="7">
        <v>87.8</v>
      </c>
    </row>
    <row r="111" spans="1:7" s="3" customFormat="1" ht="15" customHeight="1" x14ac:dyDescent="0.2">
      <c r="A111" s="74">
        <v>4357</v>
      </c>
      <c r="B111" s="22"/>
      <c r="C111" s="23" t="str">
        <f>IF(COUNTBLANK(A111)=1,"",VLOOKUP(A111,Paragrafy!$A$14:$B$540,2,0))</f>
        <v>Domovy pro osoby se zdravotním postižením a domovy se zvláštním režimem</v>
      </c>
      <c r="D111" s="6">
        <v>294158</v>
      </c>
      <c r="E111" s="6">
        <v>1079492</v>
      </c>
      <c r="F111" s="6">
        <v>884498</v>
      </c>
      <c r="G111" s="7">
        <v>81.900000000000006</v>
      </c>
    </row>
    <row r="112" spans="1:7" s="3" customFormat="1" ht="15" customHeight="1" x14ac:dyDescent="0.2">
      <c r="A112" s="74">
        <v>4358</v>
      </c>
      <c r="B112" s="22"/>
      <c r="C112" s="23" t="str">
        <f>IF(COUNTBLANK(A112)=1,"",VLOOKUP(A112,Paragrafy!$A$14:$B$540,2,0))</f>
        <v>Sociální služby poskytované ve zdravotnických zařízeních ústavní péče</v>
      </c>
      <c r="D112" s="6">
        <v>0</v>
      </c>
      <c r="E112" s="6">
        <v>42801</v>
      </c>
      <c r="F112" s="6">
        <v>40425</v>
      </c>
      <c r="G112" s="7">
        <v>94.4</v>
      </c>
    </row>
    <row r="113" spans="1:7" s="3" customFormat="1" ht="15" customHeight="1" x14ac:dyDescent="0.2">
      <c r="A113" s="74">
        <v>4359</v>
      </c>
      <c r="B113" s="22"/>
      <c r="C113" s="23" t="str">
        <f>IF(COUNTBLANK(A113)=1,"",VLOOKUP(A113,Paragrafy!$A$14:$B$540,2,0))</f>
        <v>Ostatní služby a činnosti v oblasti sociální péče</v>
      </c>
      <c r="D113" s="6">
        <v>3747</v>
      </c>
      <c r="E113" s="6">
        <v>59772</v>
      </c>
      <c r="F113" s="6">
        <v>51526</v>
      </c>
      <c r="G113" s="7">
        <v>86.2</v>
      </c>
    </row>
    <row r="114" spans="1:7" s="3" customFormat="1" ht="15" customHeight="1" x14ac:dyDescent="0.2">
      <c r="A114" s="74">
        <v>4371</v>
      </c>
      <c r="B114" s="22"/>
      <c r="C114" s="23" t="str">
        <f>IF(COUNTBLANK(A114)=1,"",VLOOKUP(A114,Paragrafy!$A$14:$B$540,2,0))</f>
        <v>Raná péče a sociálně aktivizační služby pro rodiny s dětmi</v>
      </c>
      <c r="D114" s="6">
        <v>15396</v>
      </c>
      <c r="E114" s="6">
        <v>101793</v>
      </c>
      <c r="F114" s="6">
        <v>91517</v>
      </c>
      <c r="G114" s="7">
        <v>89.9</v>
      </c>
    </row>
    <row r="115" spans="1:7" s="3" customFormat="1" ht="15" customHeight="1" x14ac:dyDescent="0.2">
      <c r="A115" s="74">
        <v>4372</v>
      </c>
      <c r="B115" s="22"/>
      <c r="C115" s="23" t="str">
        <f>IF(COUNTBLANK(A115)=1,"",VLOOKUP(A115,Paragrafy!$A$14:$B$540,2,0))</f>
        <v>Krizová pomoc</v>
      </c>
      <c r="D115" s="6">
        <v>835</v>
      </c>
      <c r="E115" s="6">
        <v>17587</v>
      </c>
      <c r="F115" s="6">
        <v>14787</v>
      </c>
      <c r="G115" s="7">
        <v>84.1</v>
      </c>
    </row>
    <row r="116" spans="1:7" s="3" customFormat="1" ht="15" customHeight="1" x14ac:dyDescent="0.2">
      <c r="A116" s="74">
        <v>4373</v>
      </c>
      <c r="B116" s="22"/>
      <c r="C116" s="23" t="str">
        <f>IF(COUNTBLANK(A116)=1,"",VLOOKUP(A116,Paragrafy!$A$14:$B$540,2,0))</f>
        <v>Domy na půl cesty</v>
      </c>
      <c r="D116" s="6">
        <v>1130</v>
      </c>
      <c r="E116" s="6">
        <v>12643</v>
      </c>
      <c r="F116" s="6">
        <v>7744</v>
      </c>
      <c r="G116" s="7">
        <v>61.3</v>
      </c>
    </row>
    <row r="117" spans="1:7" s="3" customFormat="1" ht="15" customHeight="1" x14ac:dyDescent="0.2">
      <c r="A117" s="74">
        <v>4374</v>
      </c>
      <c r="B117" s="22"/>
      <c r="C117" s="23" t="str">
        <f>IF(COUNTBLANK(A117)=1,"",VLOOKUP(A117,Paragrafy!$A$14:$B$540,2,0))</f>
        <v>Azylové domy, nízkoprahová denní centra a noclehárny</v>
      </c>
      <c r="D117" s="6">
        <v>41977</v>
      </c>
      <c r="E117" s="6">
        <v>345437</v>
      </c>
      <c r="F117" s="6">
        <v>228283</v>
      </c>
      <c r="G117" s="7">
        <v>66.099999999999994</v>
      </c>
    </row>
    <row r="118" spans="1:7" s="3" customFormat="1" ht="15" customHeight="1" x14ac:dyDescent="0.2">
      <c r="A118" s="74">
        <v>4375</v>
      </c>
      <c r="B118" s="22"/>
      <c r="C118" s="23" t="str">
        <f>IF(COUNTBLANK(A118)=1,"",VLOOKUP(A118,Paragrafy!$A$14:$B$540,2,0))</f>
        <v>Nízkoprahová zařízení pro děti a mládež</v>
      </c>
      <c r="D118" s="6">
        <v>10285</v>
      </c>
      <c r="E118" s="6">
        <v>81228</v>
      </c>
      <c r="F118" s="6">
        <v>75019</v>
      </c>
      <c r="G118" s="7">
        <v>92.4</v>
      </c>
    </row>
    <row r="119" spans="1:7" s="3" customFormat="1" ht="15" customHeight="1" x14ac:dyDescent="0.2">
      <c r="A119" s="74">
        <v>4376</v>
      </c>
      <c r="B119" s="22"/>
      <c r="C119" s="23" t="str">
        <f>IF(COUNTBLANK(A119)=1,"",VLOOKUP(A119,Paragrafy!$A$14:$B$540,2,0))</f>
        <v>Služby následné péče, terapeutické komunity a kontaktní centra</v>
      </c>
      <c r="D119" s="6">
        <v>4320</v>
      </c>
      <c r="E119" s="6">
        <v>31360</v>
      </c>
      <c r="F119" s="6">
        <v>28775</v>
      </c>
      <c r="G119" s="7">
        <v>91.8</v>
      </c>
    </row>
    <row r="120" spans="1:7" s="3" customFormat="1" ht="15" customHeight="1" x14ac:dyDescent="0.2">
      <c r="A120" s="74">
        <v>4377</v>
      </c>
      <c r="B120" s="22"/>
      <c r="C120" s="23" t="str">
        <f>IF(COUNTBLANK(A120)=1,"",VLOOKUP(A120,Paragrafy!$A$14:$B$540,2,0))</f>
        <v>Sociálně terapeutické dílny</v>
      </c>
      <c r="D120" s="6">
        <v>8225</v>
      </c>
      <c r="E120" s="6">
        <v>127154</v>
      </c>
      <c r="F120" s="6">
        <v>89147</v>
      </c>
      <c r="G120" s="7">
        <v>70.099999999999994</v>
      </c>
    </row>
    <row r="121" spans="1:7" s="3" customFormat="1" ht="15" customHeight="1" x14ac:dyDescent="0.2">
      <c r="A121" s="74">
        <v>4378</v>
      </c>
      <c r="B121" s="22"/>
      <c r="C121" s="23" t="str">
        <f>IF(COUNTBLANK(A121)=1,"",VLOOKUP(A121,Paragrafy!$A$14:$B$540,2,0))</f>
        <v>Terénní programy</v>
      </c>
      <c r="D121" s="6">
        <v>11549</v>
      </c>
      <c r="E121" s="6">
        <v>83907</v>
      </c>
      <c r="F121" s="6">
        <v>78727</v>
      </c>
      <c r="G121" s="7">
        <v>93.8</v>
      </c>
    </row>
    <row r="122" spans="1:7" s="3" customFormat="1" ht="15" customHeight="1" x14ac:dyDescent="0.2">
      <c r="A122" s="74">
        <v>4379</v>
      </c>
      <c r="B122" s="22"/>
      <c r="C122" s="23" t="str">
        <f>IF(COUNTBLANK(A122)=1,"",VLOOKUP(A122,Paragrafy!$A$14:$B$540,2,0))</f>
        <v>Ostatní služby a činnosti v oblasti sociální prevence</v>
      </c>
      <c r="D122" s="6">
        <v>11435</v>
      </c>
      <c r="E122" s="6">
        <v>224643</v>
      </c>
      <c r="F122" s="6">
        <v>51790</v>
      </c>
      <c r="G122" s="7">
        <v>23.1</v>
      </c>
    </row>
    <row r="123" spans="1:7" s="3" customFormat="1" ht="15" customHeight="1" x14ac:dyDescent="0.2">
      <c r="A123" s="74">
        <v>4399</v>
      </c>
      <c r="B123" s="22"/>
      <c r="C123" s="23" t="str">
        <f>IF(COUNTBLANK(A123)=1,"",VLOOKUP(A123,Paragrafy!$A$14:$B$540,2,0))</f>
        <v>Ostatní záležitosti sociálních věcí a politiky zaměstnanosti</v>
      </c>
      <c r="D123" s="6">
        <v>130017</v>
      </c>
      <c r="E123" s="6">
        <v>15756</v>
      </c>
      <c r="F123" s="6">
        <v>8370</v>
      </c>
      <c r="G123" s="7">
        <v>53.1</v>
      </c>
    </row>
    <row r="124" spans="1:7" s="3" customFormat="1" ht="15" customHeight="1" x14ac:dyDescent="0.2">
      <c r="A124" s="115" t="s">
        <v>153</v>
      </c>
      <c r="B124" s="116"/>
      <c r="C124" s="117"/>
      <c r="D124" s="10">
        <v>813392</v>
      </c>
      <c r="E124" s="10">
        <v>4133350</v>
      </c>
      <c r="F124" s="10">
        <v>3170146</v>
      </c>
      <c r="G124" s="11">
        <v>76.7</v>
      </c>
    </row>
    <row r="125" spans="1:7" x14ac:dyDescent="0.2">
      <c r="A125" s="75"/>
      <c r="B125" s="24"/>
      <c r="C125" s="24"/>
      <c r="D125" s="24"/>
      <c r="E125" s="24"/>
      <c r="F125" s="24"/>
      <c r="G125" s="24"/>
    </row>
    <row r="126" spans="1:7" s="3" customFormat="1" ht="15" customHeight="1" x14ac:dyDescent="0.2">
      <c r="A126" s="74">
        <v>5212</v>
      </c>
      <c r="B126" s="22"/>
      <c r="C126" s="23" t="str">
        <f>IF(COUNTBLANK(A126)=1,"",VLOOKUP(A126,Paragrafy!$A$14:$B$540,2,0))</f>
        <v>Ochrana obyvatelstva</v>
      </c>
      <c r="D126" s="6">
        <v>1000</v>
      </c>
      <c r="E126" s="6">
        <v>1412</v>
      </c>
      <c r="F126" s="6">
        <v>912</v>
      </c>
      <c r="G126" s="7">
        <v>64.599999999999994</v>
      </c>
    </row>
    <row r="127" spans="1:7" s="3" customFormat="1" ht="15" customHeight="1" x14ac:dyDescent="0.2">
      <c r="A127" s="74">
        <v>5213</v>
      </c>
      <c r="B127" s="22"/>
      <c r="C127" s="23" t="str">
        <f>IF(COUNTBLANK(A127)=1,"",VLOOKUP(A127,Paragrafy!$A$14:$B$540,2,0))</f>
        <v>Krizová opatření</v>
      </c>
      <c r="D127" s="6">
        <v>2661</v>
      </c>
      <c r="E127" s="6">
        <v>12462</v>
      </c>
      <c r="F127" s="6">
        <v>1403</v>
      </c>
      <c r="G127" s="7">
        <v>11.3</v>
      </c>
    </row>
    <row r="128" spans="1:7" s="3" customFormat="1" ht="15" customHeight="1" x14ac:dyDescent="0.2">
      <c r="A128" s="74">
        <v>5273</v>
      </c>
      <c r="B128" s="22"/>
      <c r="C128" s="23" t="str">
        <f>IF(COUNTBLANK(A128)=1,"",VLOOKUP(A128,Paragrafy!$A$14:$B$540,2,0))</f>
        <v>Ostatní správa v oblasti krizového řízení</v>
      </c>
      <c r="D128" s="6">
        <v>2573</v>
      </c>
      <c r="E128" s="6">
        <v>2573</v>
      </c>
      <c r="F128" s="6">
        <v>2573</v>
      </c>
      <c r="G128" s="7">
        <v>100</v>
      </c>
    </row>
    <row r="129" spans="1:7" s="3" customFormat="1" ht="15" customHeight="1" x14ac:dyDescent="0.2">
      <c r="A129" s="74">
        <v>5279</v>
      </c>
      <c r="B129" s="22"/>
      <c r="C129" s="23" t="str">
        <f>IF(COUNTBLANK(A129)=1,"",VLOOKUP(A129,Paragrafy!$A$14:$B$540,2,0))</f>
        <v>Záležitosti krizového řízení jinde nezařazené</v>
      </c>
      <c r="D129" s="6">
        <v>5350</v>
      </c>
      <c r="E129" s="6">
        <v>9453</v>
      </c>
      <c r="F129" s="6">
        <v>9148</v>
      </c>
      <c r="G129" s="7">
        <v>96.8</v>
      </c>
    </row>
    <row r="130" spans="1:7" s="3" customFormat="1" ht="15" customHeight="1" x14ac:dyDescent="0.2">
      <c r="A130" s="74">
        <v>5311</v>
      </c>
      <c r="B130" s="22"/>
      <c r="C130" s="23" t="str">
        <f>IF(COUNTBLANK(A130)=1,"",VLOOKUP(A130,Paragrafy!$A$14:$B$540,2,0))</f>
        <v>Bezpečnost a veřejný pořádek</v>
      </c>
      <c r="D130" s="6">
        <v>4560</v>
      </c>
      <c r="E130" s="6">
        <v>4560</v>
      </c>
      <c r="F130" s="6">
        <v>4139</v>
      </c>
      <c r="G130" s="7">
        <v>90.8</v>
      </c>
    </row>
    <row r="131" spans="1:7" s="3" customFormat="1" ht="15" customHeight="1" x14ac:dyDescent="0.2">
      <c r="A131" s="74">
        <v>5511</v>
      </c>
      <c r="B131" s="22"/>
      <c r="C131" s="23" t="str">
        <f>IF(COUNTBLANK(A131)=1,"",VLOOKUP(A131,Paragrafy!$A$14:$B$540,2,0))</f>
        <v>Požární ochrana - profesionální část</v>
      </c>
      <c r="D131" s="6">
        <v>4400</v>
      </c>
      <c r="E131" s="6">
        <v>7531</v>
      </c>
      <c r="F131" s="6">
        <v>6380</v>
      </c>
      <c r="G131" s="7">
        <v>84.7</v>
      </c>
    </row>
    <row r="132" spans="1:7" s="3" customFormat="1" ht="15" customHeight="1" x14ac:dyDescent="0.2">
      <c r="A132" s="74">
        <v>5512</v>
      </c>
      <c r="B132" s="22"/>
      <c r="C132" s="23" t="str">
        <f>IF(COUNTBLANK(A132)=1,"",VLOOKUP(A132,Paragrafy!$A$14:$B$540,2,0))</f>
        <v>Požární ochrana - dobrovolná část</v>
      </c>
      <c r="D132" s="6">
        <v>5250</v>
      </c>
      <c r="E132" s="6">
        <v>6016</v>
      </c>
      <c r="F132" s="6">
        <v>5987</v>
      </c>
      <c r="G132" s="7">
        <v>99.5</v>
      </c>
    </row>
    <row r="133" spans="1:7" s="3" customFormat="1" ht="15" customHeight="1" x14ac:dyDescent="0.2">
      <c r="A133" s="74">
        <v>5519</v>
      </c>
      <c r="B133" s="22"/>
      <c r="C133" s="23" t="str">
        <f>IF(COUNTBLANK(A133)=1,"",VLOOKUP(A133,Paragrafy!$A$14:$B$540,2,0))</f>
        <v>Ostatní záležitosti požární ochrany</v>
      </c>
      <c r="D133" s="6">
        <v>22000</v>
      </c>
      <c r="E133" s="6">
        <v>12000</v>
      </c>
      <c r="F133" s="6">
        <v>6785</v>
      </c>
      <c r="G133" s="7">
        <v>56.5</v>
      </c>
    </row>
    <row r="134" spans="1:7" s="3" customFormat="1" ht="15" customHeight="1" x14ac:dyDescent="0.2">
      <c r="A134" s="74">
        <v>5521</v>
      </c>
      <c r="B134" s="22"/>
      <c r="C134" s="23" t="str">
        <f>IF(COUNTBLANK(A134)=1,"",VLOOKUP(A134,Paragrafy!$A$14:$B$540,2,0))</f>
        <v>Operační a informační střediska integrovaného záchranného systému</v>
      </c>
      <c r="D134" s="6">
        <v>400</v>
      </c>
      <c r="E134" s="6">
        <v>2500</v>
      </c>
      <c r="F134" s="6">
        <v>0</v>
      </c>
      <c r="G134" s="7">
        <v>0</v>
      </c>
    </row>
    <row r="135" spans="1:7" s="3" customFormat="1" ht="15" customHeight="1" x14ac:dyDescent="0.2">
      <c r="A135" s="115" t="s">
        <v>159</v>
      </c>
      <c r="B135" s="116"/>
      <c r="C135" s="117"/>
      <c r="D135" s="10">
        <v>48194</v>
      </c>
      <c r="E135" s="10">
        <v>58507</v>
      </c>
      <c r="F135" s="10">
        <v>37327</v>
      </c>
      <c r="G135" s="11">
        <v>63.8</v>
      </c>
    </row>
    <row r="136" spans="1:7" x14ac:dyDescent="0.2">
      <c r="A136" s="75"/>
      <c r="B136" s="24"/>
      <c r="C136" s="24"/>
      <c r="D136" s="24"/>
      <c r="E136" s="24"/>
      <c r="F136" s="24"/>
      <c r="G136" s="24"/>
    </row>
    <row r="137" spans="1:7" s="3" customFormat="1" ht="15" customHeight="1" x14ac:dyDescent="0.2">
      <c r="A137" s="74">
        <v>6113</v>
      </c>
      <c r="B137" s="43">
        <v>501</v>
      </c>
      <c r="C137" s="26" t="s">
        <v>160</v>
      </c>
      <c r="D137" s="6">
        <v>630</v>
      </c>
      <c r="E137" s="27">
        <v>500</v>
      </c>
      <c r="F137" s="6">
        <v>176</v>
      </c>
      <c r="G137" s="7">
        <v>35.200000000000003</v>
      </c>
    </row>
    <row r="138" spans="1:7" s="3" customFormat="1" ht="15" customHeight="1" x14ac:dyDescent="0.2">
      <c r="A138" s="74">
        <v>6113</v>
      </c>
      <c r="B138" s="43">
        <v>502</v>
      </c>
      <c r="C138" s="26" t="s">
        <v>161</v>
      </c>
      <c r="D138" s="6">
        <v>33480</v>
      </c>
      <c r="E138" s="27">
        <v>28700</v>
      </c>
      <c r="F138" s="6">
        <v>23436</v>
      </c>
      <c r="G138" s="7">
        <v>81.7</v>
      </c>
    </row>
    <row r="139" spans="1:7" s="3" customFormat="1" ht="15" customHeight="1" x14ac:dyDescent="0.2">
      <c r="A139" s="74"/>
      <c r="B139" s="22" t="s">
        <v>162</v>
      </c>
      <c r="C139" s="23" t="s">
        <v>163</v>
      </c>
      <c r="D139" s="6">
        <v>1250</v>
      </c>
      <c r="E139" s="6">
        <v>1000</v>
      </c>
      <c r="F139" s="6">
        <v>518</v>
      </c>
      <c r="G139" s="7">
        <v>51.8</v>
      </c>
    </row>
    <row r="140" spans="1:7" s="3" customFormat="1" ht="15" customHeight="1" x14ac:dyDescent="0.2">
      <c r="A140" s="74"/>
      <c r="B140" s="22" t="s">
        <v>12</v>
      </c>
      <c r="C140" s="23" t="s">
        <v>164</v>
      </c>
      <c r="D140" s="6">
        <v>31606</v>
      </c>
      <c r="E140" s="6">
        <v>27350</v>
      </c>
      <c r="F140" s="6">
        <v>22714</v>
      </c>
      <c r="G140" s="7">
        <v>83</v>
      </c>
    </row>
    <row r="141" spans="1:7" s="3" customFormat="1" ht="15" customHeight="1" x14ac:dyDescent="0.2">
      <c r="A141" s="74"/>
      <c r="B141" s="22" t="s">
        <v>12</v>
      </c>
      <c r="C141" s="23" t="s">
        <v>165</v>
      </c>
      <c r="D141" s="6">
        <v>624</v>
      </c>
      <c r="E141" s="6">
        <v>350</v>
      </c>
      <c r="F141" s="6">
        <v>203</v>
      </c>
      <c r="G141" s="7">
        <v>58</v>
      </c>
    </row>
    <row r="142" spans="1:7" s="3" customFormat="1" ht="15" customHeight="1" x14ac:dyDescent="0.2">
      <c r="A142" s="74">
        <v>6113</v>
      </c>
      <c r="B142" s="43">
        <v>503</v>
      </c>
      <c r="C142" s="26" t="s">
        <v>166</v>
      </c>
      <c r="D142" s="6">
        <v>7701</v>
      </c>
      <c r="E142" s="27">
        <v>6437</v>
      </c>
      <c r="F142" s="6">
        <v>5224</v>
      </c>
      <c r="G142" s="7">
        <v>81.2</v>
      </c>
    </row>
    <row r="143" spans="1:7" s="3" customFormat="1" ht="15" customHeight="1" x14ac:dyDescent="0.2">
      <c r="A143" s="74">
        <v>6113</v>
      </c>
      <c r="B143" s="43">
        <v>504</v>
      </c>
      <c r="C143" s="26" t="s">
        <v>167</v>
      </c>
      <c r="D143" s="6">
        <v>841</v>
      </c>
      <c r="E143" s="27">
        <v>842</v>
      </c>
      <c r="F143" s="6">
        <v>698</v>
      </c>
      <c r="G143" s="7">
        <v>82.9</v>
      </c>
    </row>
    <row r="144" spans="1:7" s="3" customFormat="1" ht="15" customHeight="1" x14ac:dyDescent="0.2">
      <c r="A144" s="74">
        <v>6113</v>
      </c>
      <c r="B144" s="43">
        <v>512</v>
      </c>
      <c r="C144" s="107" t="s">
        <v>1139</v>
      </c>
      <c r="D144" s="6">
        <v>40</v>
      </c>
      <c r="E144" s="27">
        <v>40</v>
      </c>
      <c r="F144" s="6">
        <v>0</v>
      </c>
      <c r="G144" s="7">
        <v>0</v>
      </c>
    </row>
    <row r="145" spans="1:7" s="3" customFormat="1" ht="15" customHeight="1" x14ac:dyDescent="0.2">
      <c r="A145" s="74">
        <v>6113</v>
      </c>
      <c r="B145" s="43">
        <v>513</v>
      </c>
      <c r="C145" s="26" t="s">
        <v>168</v>
      </c>
      <c r="D145" s="6">
        <v>1139</v>
      </c>
      <c r="E145" s="27">
        <v>1218</v>
      </c>
      <c r="F145" s="6">
        <v>371</v>
      </c>
      <c r="G145" s="7">
        <v>30.5</v>
      </c>
    </row>
    <row r="146" spans="1:7" s="3" customFormat="1" ht="15" customHeight="1" x14ac:dyDescent="0.2">
      <c r="A146" s="74">
        <v>6113</v>
      </c>
      <c r="B146" s="43">
        <v>514</v>
      </c>
      <c r="C146" s="26" t="s">
        <v>169</v>
      </c>
      <c r="D146" s="6">
        <v>50</v>
      </c>
      <c r="E146" s="27">
        <v>50</v>
      </c>
      <c r="F146" s="6">
        <v>0</v>
      </c>
      <c r="G146" s="7">
        <v>0</v>
      </c>
    </row>
    <row r="147" spans="1:7" s="3" customFormat="1" ht="15" customHeight="1" x14ac:dyDescent="0.2">
      <c r="A147" s="74">
        <v>6113</v>
      </c>
      <c r="B147" s="43">
        <v>515</v>
      </c>
      <c r="C147" s="26" t="s">
        <v>170</v>
      </c>
      <c r="D147" s="6">
        <v>1200</v>
      </c>
      <c r="E147" s="27">
        <v>1200</v>
      </c>
      <c r="F147" s="6">
        <v>1033</v>
      </c>
      <c r="G147" s="7">
        <v>86.1</v>
      </c>
    </row>
    <row r="148" spans="1:7" s="3" customFormat="1" ht="15" customHeight="1" x14ac:dyDescent="0.2">
      <c r="A148" s="74">
        <v>6113</v>
      </c>
      <c r="B148" s="43">
        <v>516</v>
      </c>
      <c r="C148" s="26" t="s">
        <v>171</v>
      </c>
      <c r="D148" s="6">
        <v>6714</v>
      </c>
      <c r="E148" s="27">
        <v>6323</v>
      </c>
      <c r="F148" s="6">
        <v>2891</v>
      </c>
      <c r="G148" s="7">
        <v>45.7</v>
      </c>
    </row>
    <row r="149" spans="1:7" s="3" customFormat="1" ht="15" customHeight="1" x14ac:dyDescent="0.2">
      <c r="A149" s="74">
        <v>6113</v>
      </c>
      <c r="B149" s="43">
        <v>517</v>
      </c>
      <c r="C149" s="26" t="s">
        <v>172</v>
      </c>
      <c r="D149" s="6">
        <v>6345</v>
      </c>
      <c r="E149" s="27">
        <v>6515</v>
      </c>
      <c r="F149" s="6">
        <v>3085</v>
      </c>
      <c r="G149" s="7">
        <v>47.4</v>
      </c>
    </row>
    <row r="150" spans="1:7" s="3" customFormat="1" ht="15" customHeight="1" x14ac:dyDescent="0.2">
      <c r="A150" s="74">
        <v>6113</v>
      </c>
      <c r="B150" s="43">
        <v>519</v>
      </c>
      <c r="C150" s="107" t="s">
        <v>1141</v>
      </c>
      <c r="D150" s="6">
        <v>560</v>
      </c>
      <c r="E150" s="27">
        <v>575</v>
      </c>
      <c r="F150" s="6">
        <v>124</v>
      </c>
      <c r="G150" s="7">
        <v>21.6</v>
      </c>
    </row>
    <row r="151" spans="1:7" s="3" customFormat="1" ht="15" customHeight="1" x14ac:dyDescent="0.2">
      <c r="A151" s="74">
        <v>6113</v>
      </c>
      <c r="B151" s="43">
        <v>536</v>
      </c>
      <c r="C151" s="107" t="s">
        <v>1140</v>
      </c>
      <c r="D151" s="6">
        <v>30</v>
      </c>
      <c r="E151" s="27">
        <v>30</v>
      </c>
      <c r="F151" s="6">
        <v>3</v>
      </c>
      <c r="G151" s="7">
        <v>10</v>
      </c>
    </row>
    <row r="152" spans="1:7" s="3" customFormat="1" ht="15" customHeight="1" x14ac:dyDescent="0.2">
      <c r="A152" s="74">
        <v>6113</v>
      </c>
      <c r="B152" s="43">
        <v>542</v>
      </c>
      <c r="C152" s="26" t="s">
        <v>173</v>
      </c>
      <c r="D152" s="6">
        <v>16</v>
      </c>
      <c r="E152" s="27">
        <v>16</v>
      </c>
      <c r="F152" s="6">
        <v>0</v>
      </c>
      <c r="G152" s="7">
        <v>0</v>
      </c>
    </row>
    <row r="153" spans="1:7" s="3" customFormat="1" ht="15" customHeight="1" x14ac:dyDescent="0.2">
      <c r="A153" s="74">
        <v>6113</v>
      </c>
      <c r="B153" s="43">
        <v>549</v>
      </c>
      <c r="C153" s="26" t="s">
        <v>174</v>
      </c>
      <c r="D153" s="6">
        <v>544</v>
      </c>
      <c r="E153" s="27">
        <v>549</v>
      </c>
      <c r="F153" s="6">
        <v>282</v>
      </c>
      <c r="G153" s="7">
        <v>51.4</v>
      </c>
    </row>
    <row r="154" spans="1:7" s="3" customFormat="1" ht="15" customHeight="1" x14ac:dyDescent="0.2">
      <c r="A154" s="74">
        <v>6113</v>
      </c>
      <c r="B154" s="43">
        <v>590</v>
      </c>
      <c r="C154" s="26" t="s">
        <v>175</v>
      </c>
      <c r="D154" s="6">
        <v>15000</v>
      </c>
      <c r="E154" s="27">
        <v>13954</v>
      </c>
      <c r="F154" s="6">
        <v>0</v>
      </c>
      <c r="G154" s="7">
        <v>0</v>
      </c>
    </row>
    <row r="155" spans="1:7" s="3" customFormat="1" ht="15" customHeight="1" x14ac:dyDescent="0.2">
      <c r="A155" s="76">
        <v>6113</v>
      </c>
      <c r="B155" s="9"/>
      <c r="C155" s="28" t="s">
        <v>60</v>
      </c>
      <c r="D155" s="10">
        <v>74290</v>
      </c>
      <c r="E155" s="10">
        <v>66949</v>
      </c>
      <c r="F155" s="10">
        <v>37322</v>
      </c>
      <c r="G155" s="11">
        <v>55.7</v>
      </c>
    </row>
    <row r="156" spans="1:7" s="3" customFormat="1" ht="15" customHeight="1" x14ac:dyDescent="0.2">
      <c r="A156" s="74">
        <v>6115</v>
      </c>
      <c r="B156" s="22"/>
      <c r="C156" s="23" t="s">
        <v>176</v>
      </c>
      <c r="D156" s="6">
        <v>0</v>
      </c>
      <c r="E156" s="6">
        <v>1300</v>
      </c>
      <c r="F156" s="6">
        <v>2</v>
      </c>
      <c r="G156" s="7">
        <v>0.2</v>
      </c>
    </row>
    <row r="157" spans="1:7" s="3" customFormat="1" ht="15" customHeight="1" x14ac:dyDescent="0.2">
      <c r="A157" s="74">
        <v>6172</v>
      </c>
      <c r="B157" s="43">
        <v>501</v>
      </c>
      <c r="C157" s="26" t="s">
        <v>160</v>
      </c>
      <c r="D157" s="6">
        <v>355916</v>
      </c>
      <c r="E157" s="27">
        <v>355345</v>
      </c>
      <c r="F157" s="6">
        <v>281413</v>
      </c>
      <c r="G157" s="7">
        <v>79.2</v>
      </c>
    </row>
    <row r="158" spans="1:7" s="3" customFormat="1" ht="15" customHeight="1" x14ac:dyDescent="0.2">
      <c r="A158" s="74">
        <v>6172</v>
      </c>
      <c r="B158" s="43">
        <v>502</v>
      </c>
      <c r="C158" s="26" t="s">
        <v>161</v>
      </c>
      <c r="D158" s="6">
        <v>5000</v>
      </c>
      <c r="E158" s="27">
        <v>4726</v>
      </c>
      <c r="F158" s="6">
        <v>4054</v>
      </c>
      <c r="G158" s="7">
        <v>85.8</v>
      </c>
    </row>
    <row r="159" spans="1:7" s="3" customFormat="1" ht="15" customHeight="1" x14ac:dyDescent="0.2">
      <c r="A159" s="74"/>
      <c r="B159" s="22" t="s">
        <v>162</v>
      </c>
      <c r="C159" s="23" t="s">
        <v>163</v>
      </c>
      <c r="D159" s="6">
        <v>5000</v>
      </c>
      <c r="E159" s="6">
        <v>4000</v>
      </c>
      <c r="F159" s="6">
        <v>3487</v>
      </c>
      <c r="G159" s="7">
        <v>87.2</v>
      </c>
    </row>
    <row r="160" spans="1:7" s="3" customFormat="1" ht="15" customHeight="1" x14ac:dyDescent="0.2">
      <c r="A160" s="74"/>
      <c r="B160" s="22" t="s">
        <v>12</v>
      </c>
      <c r="C160" s="23" t="s">
        <v>177</v>
      </c>
      <c r="D160" s="6">
        <v>0</v>
      </c>
      <c r="E160" s="6">
        <v>726</v>
      </c>
      <c r="F160" s="6">
        <v>567</v>
      </c>
      <c r="G160" s="7">
        <v>78.099999999999994</v>
      </c>
    </row>
    <row r="161" spans="1:7" s="3" customFormat="1" ht="15" customHeight="1" x14ac:dyDescent="0.2">
      <c r="A161" s="74">
        <v>6172</v>
      </c>
      <c r="B161" s="43">
        <v>503</v>
      </c>
      <c r="C161" s="26" t="s">
        <v>166</v>
      </c>
      <c r="D161" s="6">
        <v>123505</v>
      </c>
      <c r="E161" s="27">
        <v>123350</v>
      </c>
      <c r="F161" s="6">
        <v>97847</v>
      </c>
      <c r="G161" s="7">
        <v>79.3</v>
      </c>
    </row>
    <row r="162" spans="1:7" s="3" customFormat="1" ht="15" customHeight="1" x14ac:dyDescent="0.2">
      <c r="A162" s="74">
        <v>6172</v>
      </c>
      <c r="B162" s="43">
        <v>504</v>
      </c>
      <c r="C162" s="26" t="s">
        <v>167</v>
      </c>
      <c r="D162" s="6">
        <v>8373</v>
      </c>
      <c r="E162" s="27">
        <v>7300</v>
      </c>
      <c r="F162" s="6">
        <v>6709</v>
      </c>
      <c r="G162" s="7">
        <v>91.9</v>
      </c>
    </row>
    <row r="163" spans="1:7" s="3" customFormat="1" ht="15" customHeight="1" x14ac:dyDescent="0.2">
      <c r="A163" s="74">
        <v>6172</v>
      </c>
      <c r="B163" s="43">
        <v>512</v>
      </c>
      <c r="C163" s="107" t="s">
        <v>1139</v>
      </c>
      <c r="D163" s="6">
        <v>250</v>
      </c>
      <c r="E163" s="27">
        <v>250</v>
      </c>
      <c r="F163" s="6">
        <v>65</v>
      </c>
      <c r="G163" s="7">
        <v>26</v>
      </c>
    </row>
    <row r="164" spans="1:7" s="3" customFormat="1" ht="15" customHeight="1" x14ac:dyDescent="0.2">
      <c r="A164" s="74">
        <v>6172</v>
      </c>
      <c r="B164" s="43">
        <v>513</v>
      </c>
      <c r="C164" s="26" t="s">
        <v>168</v>
      </c>
      <c r="D164" s="6">
        <v>16404</v>
      </c>
      <c r="E164" s="27">
        <v>21617</v>
      </c>
      <c r="F164" s="6">
        <v>11325</v>
      </c>
      <c r="G164" s="7">
        <v>52.4</v>
      </c>
    </row>
    <row r="165" spans="1:7" s="3" customFormat="1" ht="15" customHeight="1" x14ac:dyDescent="0.2">
      <c r="A165" s="74">
        <v>6172</v>
      </c>
      <c r="B165" s="43">
        <v>514</v>
      </c>
      <c r="C165" s="26" t="s">
        <v>169</v>
      </c>
      <c r="D165" s="6">
        <v>50</v>
      </c>
      <c r="E165" s="27">
        <v>50</v>
      </c>
      <c r="F165" s="6">
        <v>0</v>
      </c>
      <c r="G165" s="7">
        <v>0</v>
      </c>
    </row>
    <row r="166" spans="1:7" s="3" customFormat="1" ht="15" customHeight="1" x14ac:dyDescent="0.2">
      <c r="A166" s="74">
        <v>6172</v>
      </c>
      <c r="B166" s="43">
        <v>515</v>
      </c>
      <c r="C166" s="26" t="s">
        <v>170</v>
      </c>
      <c r="D166" s="6">
        <v>9450</v>
      </c>
      <c r="E166" s="27">
        <v>9461</v>
      </c>
      <c r="F166" s="6">
        <v>6262</v>
      </c>
      <c r="G166" s="7">
        <v>66.2</v>
      </c>
    </row>
    <row r="167" spans="1:7" s="3" customFormat="1" ht="15" customHeight="1" x14ac:dyDescent="0.2">
      <c r="A167" s="74">
        <v>6172</v>
      </c>
      <c r="B167" s="43">
        <v>516</v>
      </c>
      <c r="C167" s="26" t="s">
        <v>171</v>
      </c>
      <c r="D167" s="6">
        <v>64916</v>
      </c>
      <c r="E167" s="27">
        <v>70542</v>
      </c>
      <c r="F167" s="6">
        <v>31787</v>
      </c>
      <c r="G167" s="7">
        <v>45.1</v>
      </c>
    </row>
    <row r="168" spans="1:7" s="3" customFormat="1" ht="15" customHeight="1" x14ac:dyDescent="0.2">
      <c r="A168" s="74">
        <v>6172</v>
      </c>
      <c r="B168" s="43">
        <v>517</v>
      </c>
      <c r="C168" s="26" t="s">
        <v>172</v>
      </c>
      <c r="D168" s="6">
        <v>15831</v>
      </c>
      <c r="E168" s="27">
        <v>16116</v>
      </c>
      <c r="F168" s="6">
        <v>6335</v>
      </c>
      <c r="G168" s="7">
        <v>39.299999999999997</v>
      </c>
    </row>
    <row r="169" spans="1:7" s="3" customFormat="1" ht="15" customHeight="1" x14ac:dyDescent="0.2">
      <c r="A169" s="74">
        <v>6172</v>
      </c>
      <c r="B169" s="43">
        <v>519</v>
      </c>
      <c r="C169" s="107" t="s">
        <v>1141</v>
      </c>
      <c r="D169" s="6">
        <v>600</v>
      </c>
      <c r="E169" s="27">
        <v>603</v>
      </c>
      <c r="F169" s="6">
        <v>287</v>
      </c>
      <c r="G169" s="7">
        <v>47.6</v>
      </c>
    </row>
    <row r="170" spans="1:7" s="3" customFormat="1" ht="15" customHeight="1" x14ac:dyDescent="0.2">
      <c r="A170" s="74">
        <v>6172</v>
      </c>
      <c r="B170" s="43">
        <v>536</v>
      </c>
      <c r="C170" s="107" t="s">
        <v>1140</v>
      </c>
      <c r="D170" s="6">
        <v>2180</v>
      </c>
      <c r="E170" s="27">
        <v>2180</v>
      </c>
      <c r="F170" s="6">
        <v>71</v>
      </c>
      <c r="G170" s="7">
        <v>3.3</v>
      </c>
    </row>
    <row r="171" spans="1:7" s="3" customFormat="1" ht="15" customHeight="1" x14ac:dyDescent="0.2">
      <c r="A171" s="74">
        <v>6172</v>
      </c>
      <c r="B171" s="43">
        <v>542</v>
      </c>
      <c r="C171" s="26" t="s">
        <v>173</v>
      </c>
      <c r="D171" s="6">
        <v>2200</v>
      </c>
      <c r="E171" s="27">
        <v>3200</v>
      </c>
      <c r="F171" s="6">
        <v>2569</v>
      </c>
      <c r="G171" s="7">
        <v>80.3</v>
      </c>
    </row>
    <row r="172" spans="1:7" s="3" customFormat="1" ht="15" customHeight="1" x14ac:dyDescent="0.2">
      <c r="A172" s="74">
        <v>6172</v>
      </c>
      <c r="B172" s="43">
        <v>549</v>
      </c>
      <c r="C172" s="26" t="s">
        <v>174</v>
      </c>
      <c r="D172" s="6">
        <v>18857</v>
      </c>
      <c r="E172" s="27">
        <v>20576</v>
      </c>
      <c r="F172" s="6">
        <v>17419</v>
      </c>
      <c r="G172" s="7">
        <v>84.7</v>
      </c>
    </row>
    <row r="173" spans="1:7" s="3" customFormat="1" ht="15" customHeight="1" x14ac:dyDescent="0.2">
      <c r="A173" s="74">
        <v>6172</v>
      </c>
      <c r="B173" s="43">
        <v>590</v>
      </c>
      <c r="C173" s="26" t="s">
        <v>175</v>
      </c>
      <c r="D173" s="6">
        <v>0</v>
      </c>
      <c r="E173" s="27">
        <v>1381</v>
      </c>
      <c r="F173" s="6">
        <v>1</v>
      </c>
      <c r="G173" s="7">
        <v>0.1</v>
      </c>
    </row>
    <row r="174" spans="1:7" s="3" customFormat="1" ht="15" customHeight="1" x14ac:dyDescent="0.2">
      <c r="A174" s="76">
        <v>6172</v>
      </c>
      <c r="B174" s="9"/>
      <c r="C174" s="28" t="s">
        <v>63</v>
      </c>
      <c r="D174" s="10">
        <v>623532</v>
      </c>
      <c r="E174" s="10">
        <v>636697</v>
      </c>
      <c r="F174" s="10">
        <v>466144</v>
      </c>
      <c r="G174" s="11">
        <v>73.2</v>
      </c>
    </row>
    <row r="175" spans="1:7" s="3" customFormat="1" ht="15" customHeight="1" x14ac:dyDescent="0.2">
      <c r="A175" s="74">
        <v>6221</v>
      </c>
      <c r="B175" s="22"/>
      <c r="C175" s="23" t="s">
        <v>178</v>
      </c>
      <c r="D175" s="6">
        <v>0</v>
      </c>
      <c r="E175" s="6">
        <v>289335</v>
      </c>
      <c r="F175" s="6">
        <v>254703</v>
      </c>
      <c r="G175" s="7">
        <v>88</v>
      </c>
    </row>
    <row r="176" spans="1:7" s="3" customFormat="1" ht="15" customHeight="1" x14ac:dyDescent="0.2">
      <c r="A176" s="74">
        <v>6223</v>
      </c>
      <c r="B176" s="22"/>
      <c r="C176" s="23" t="s">
        <v>179</v>
      </c>
      <c r="D176" s="6">
        <v>1500</v>
      </c>
      <c r="E176" s="6">
        <v>1500</v>
      </c>
      <c r="F176" s="6">
        <v>237</v>
      </c>
      <c r="G176" s="7">
        <v>15.8</v>
      </c>
    </row>
    <row r="177" spans="1:7" s="3" customFormat="1" ht="15" customHeight="1" x14ac:dyDescent="0.2">
      <c r="A177" s="74">
        <v>6229</v>
      </c>
      <c r="B177" s="22"/>
      <c r="C177" s="23" t="s">
        <v>180</v>
      </c>
      <c r="D177" s="6">
        <v>0</v>
      </c>
      <c r="E177" s="6">
        <v>100</v>
      </c>
      <c r="F177" s="6">
        <v>0</v>
      </c>
      <c r="G177" s="7">
        <v>0</v>
      </c>
    </row>
    <row r="178" spans="1:7" s="3" customFormat="1" ht="15" customHeight="1" x14ac:dyDescent="0.2">
      <c r="A178" s="74">
        <v>6310</v>
      </c>
      <c r="B178" s="22"/>
      <c r="C178" s="23" t="s">
        <v>65</v>
      </c>
      <c r="D178" s="6">
        <v>80500</v>
      </c>
      <c r="E178" s="6">
        <v>110500</v>
      </c>
      <c r="F178" s="6">
        <v>56151</v>
      </c>
      <c r="G178" s="7">
        <v>50.8</v>
      </c>
    </row>
    <row r="179" spans="1:7" s="3" customFormat="1" ht="15" customHeight="1" x14ac:dyDescent="0.2">
      <c r="A179" s="74">
        <v>6320</v>
      </c>
      <c r="B179" s="22"/>
      <c r="C179" s="23" t="s">
        <v>67</v>
      </c>
      <c r="D179" s="6">
        <v>59000</v>
      </c>
      <c r="E179" s="6">
        <v>59000</v>
      </c>
      <c r="F179" s="6">
        <v>55891</v>
      </c>
      <c r="G179" s="7">
        <v>94.7</v>
      </c>
    </row>
    <row r="180" spans="1:7" s="3" customFormat="1" ht="15" customHeight="1" x14ac:dyDescent="0.2">
      <c r="A180" s="74">
        <v>6399</v>
      </c>
      <c r="B180" s="22"/>
      <c r="C180" s="23" t="s">
        <v>181</v>
      </c>
      <c r="D180" s="6">
        <v>88000</v>
      </c>
      <c r="E180" s="6">
        <v>68883</v>
      </c>
      <c r="F180" s="6">
        <v>55114</v>
      </c>
      <c r="G180" s="7">
        <v>80</v>
      </c>
    </row>
    <row r="181" spans="1:7" s="3" customFormat="1" ht="15" customHeight="1" x14ac:dyDescent="0.2">
      <c r="A181" s="74">
        <v>6402</v>
      </c>
      <c r="B181" s="22"/>
      <c r="C181" s="23" t="s">
        <v>69</v>
      </c>
      <c r="D181" s="6">
        <v>0</v>
      </c>
      <c r="E181" s="6">
        <v>145749</v>
      </c>
      <c r="F181" s="6">
        <v>113057</v>
      </c>
      <c r="G181" s="7">
        <v>77.599999999999994</v>
      </c>
    </row>
    <row r="182" spans="1:7" s="3" customFormat="1" ht="15" customHeight="1" x14ac:dyDescent="0.2">
      <c r="A182" s="74">
        <v>6409</v>
      </c>
      <c r="B182" s="22"/>
      <c r="C182" s="23" t="s">
        <v>70</v>
      </c>
      <c r="D182" s="6">
        <v>25000</v>
      </c>
      <c r="E182" s="6">
        <v>16359</v>
      </c>
      <c r="F182" s="6">
        <v>3076</v>
      </c>
      <c r="G182" s="7">
        <v>18.8</v>
      </c>
    </row>
    <row r="183" spans="1:7" s="3" customFormat="1" ht="15" customHeight="1" x14ac:dyDescent="0.2">
      <c r="A183" s="74"/>
      <c r="B183" s="22" t="s">
        <v>162</v>
      </c>
      <c r="C183" s="23" t="s">
        <v>182</v>
      </c>
      <c r="D183" s="6">
        <v>0</v>
      </c>
      <c r="E183" s="6">
        <v>8</v>
      </c>
      <c r="F183" s="6">
        <v>8</v>
      </c>
      <c r="G183" s="7">
        <v>100</v>
      </c>
    </row>
    <row r="184" spans="1:7" s="3" customFormat="1" ht="15" customHeight="1" x14ac:dyDescent="0.2">
      <c r="A184" s="74"/>
      <c r="B184" s="22" t="s">
        <v>12</v>
      </c>
      <c r="C184" s="23" t="s">
        <v>183</v>
      </c>
      <c r="D184" s="6">
        <v>25000</v>
      </c>
      <c r="E184" s="6">
        <v>13243</v>
      </c>
      <c r="F184" s="6">
        <v>0</v>
      </c>
      <c r="G184" s="7">
        <v>0</v>
      </c>
    </row>
    <row r="185" spans="1:7" s="3" customFormat="1" ht="15" customHeight="1" x14ac:dyDescent="0.2">
      <c r="A185" s="74"/>
      <c r="B185" s="22" t="s">
        <v>12</v>
      </c>
      <c r="C185" s="70" t="s">
        <v>1138</v>
      </c>
      <c r="D185" s="6">
        <v>0</v>
      </c>
      <c r="E185" s="6">
        <v>0</v>
      </c>
      <c r="F185" s="6">
        <v>0</v>
      </c>
      <c r="G185" s="7">
        <v>0</v>
      </c>
    </row>
    <row r="186" spans="1:7" s="3" customFormat="1" ht="15" customHeight="1" x14ac:dyDescent="0.2">
      <c r="A186" s="74"/>
      <c r="B186" s="22" t="s">
        <v>12</v>
      </c>
      <c r="C186" s="23" t="s">
        <v>184</v>
      </c>
      <c r="D186" s="6">
        <v>0</v>
      </c>
      <c r="E186" s="6">
        <v>3109</v>
      </c>
      <c r="F186" s="6">
        <v>3069</v>
      </c>
      <c r="G186" s="7">
        <v>98.7</v>
      </c>
    </row>
    <row r="187" spans="1:7" s="3" customFormat="1" ht="15" customHeight="1" x14ac:dyDescent="0.2">
      <c r="A187" s="115" t="s">
        <v>185</v>
      </c>
      <c r="B187" s="116"/>
      <c r="C187" s="117"/>
      <c r="D187" s="10">
        <v>951822</v>
      </c>
      <c r="E187" s="10">
        <v>1396373</v>
      </c>
      <c r="F187" s="10">
        <v>1041698</v>
      </c>
      <c r="G187" s="11">
        <v>74.599999999999994</v>
      </c>
    </row>
    <row r="188" spans="1:7" x14ac:dyDescent="0.2">
      <c r="A188" s="75"/>
      <c r="B188" s="24"/>
      <c r="C188" s="24"/>
      <c r="D188" s="24"/>
      <c r="E188" s="24"/>
      <c r="F188" s="24"/>
      <c r="G188" s="24"/>
    </row>
    <row r="189" spans="1:7" s="3" customFormat="1" ht="15" customHeight="1" x14ac:dyDescent="0.2">
      <c r="A189" s="74">
        <v>6330</v>
      </c>
      <c r="B189" s="43">
        <v>5342</v>
      </c>
      <c r="C189" s="23" t="s">
        <v>186</v>
      </c>
      <c r="D189" s="6">
        <v>0</v>
      </c>
      <c r="E189" s="6">
        <v>0</v>
      </c>
      <c r="F189" s="6">
        <v>15307</v>
      </c>
      <c r="G189" s="7">
        <v>0</v>
      </c>
    </row>
    <row r="190" spans="1:7" s="3" customFormat="1" ht="15" customHeight="1" x14ac:dyDescent="0.2">
      <c r="A190" s="74">
        <v>6330</v>
      </c>
      <c r="B190" s="43">
        <v>5345</v>
      </c>
      <c r="C190" s="23" t="s">
        <v>187</v>
      </c>
      <c r="D190" s="6">
        <v>0</v>
      </c>
      <c r="E190" s="6">
        <v>0</v>
      </c>
      <c r="F190" s="6">
        <v>15336669</v>
      </c>
      <c r="G190" s="7">
        <v>0</v>
      </c>
    </row>
    <row r="191" spans="1:7" s="3" customFormat="1" ht="15" customHeight="1" x14ac:dyDescent="0.2">
      <c r="A191" s="74">
        <v>6330</v>
      </c>
      <c r="B191" s="43">
        <v>5348</v>
      </c>
      <c r="C191" s="23" t="s">
        <v>188</v>
      </c>
      <c r="D191" s="6">
        <v>0</v>
      </c>
      <c r="E191" s="6">
        <v>0</v>
      </c>
      <c r="F191" s="6">
        <v>3515</v>
      </c>
      <c r="G191" s="7">
        <v>0</v>
      </c>
    </row>
    <row r="192" spans="1:7" s="3" customFormat="1" ht="15" customHeight="1" x14ac:dyDescent="0.2">
      <c r="A192" s="74">
        <v>6330</v>
      </c>
      <c r="B192" s="43">
        <v>5349</v>
      </c>
      <c r="C192" s="23" t="s">
        <v>189</v>
      </c>
      <c r="D192" s="6">
        <v>0</v>
      </c>
      <c r="E192" s="6">
        <v>0</v>
      </c>
      <c r="F192" s="6">
        <v>153159</v>
      </c>
      <c r="G192" s="7">
        <v>0</v>
      </c>
    </row>
    <row r="193" spans="1:7" s="3" customFormat="1" ht="15" customHeight="1" x14ac:dyDescent="0.2">
      <c r="A193" s="115" t="s">
        <v>187</v>
      </c>
      <c r="B193" s="116"/>
      <c r="C193" s="117"/>
      <c r="D193" s="10">
        <v>0</v>
      </c>
      <c r="E193" s="10">
        <v>0</v>
      </c>
      <c r="F193" s="10">
        <v>15508650</v>
      </c>
      <c r="G193" s="11">
        <v>0</v>
      </c>
    </row>
    <row r="196" spans="1:7" s="3" customFormat="1" ht="15" customHeight="1" thickBot="1" x14ac:dyDescent="0.25">
      <c r="A196" s="72" t="s">
        <v>190</v>
      </c>
      <c r="G196" s="2" t="s">
        <v>11</v>
      </c>
    </row>
    <row r="197" spans="1:7" ht="13.5" thickBot="1" x14ac:dyDescent="0.25">
      <c r="A197" s="77" t="s">
        <v>2</v>
      </c>
      <c r="B197" s="4" t="s">
        <v>3</v>
      </c>
      <c r="C197" s="4" t="s">
        <v>4</v>
      </c>
      <c r="D197" s="4" t="s">
        <v>5</v>
      </c>
      <c r="E197" s="4" t="s">
        <v>6</v>
      </c>
      <c r="F197" s="4" t="s">
        <v>7</v>
      </c>
      <c r="G197" s="4" t="s">
        <v>8</v>
      </c>
    </row>
    <row r="198" spans="1:7" s="3" customFormat="1" ht="15" customHeight="1" x14ac:dyDescent="0.2">
      <c r="A198" s="74">
        <v>1070</v>
      </c>
      <c r="B198" s="22"/>
      <c r="C198" s="23" t="str">
        <f>IF(COUNTBLANK(A198)=1,"",VLOOKUP(A198,Paragrafy!$A$14:$B$540,2,0))</f>
        <v>Rybářství a myslivost</v>
      </c>
      <c r="D198" s="6">
        <v>0</v>
      </c>
      <c r="E198" s="6">
        <v>550</v>
      </c>
      <c r="F198" s="6">
        <v>50</v>
      </c>
      <c r="G198" s="7">
        <v>9.1</v>
      </c>
    </row>
    <row r="199" spans="1:7" s="3" customFormat="1" ht="15" customHeight="1" x14ac:dyDescent="0.2">
      <c r="A199" s="115" t="s">
        <v>92</v>
      </c>
      <c r="B199" s="116"/>
      <c r="C199" s="117"/>
      <c r="D199" s="10">
        <v>0</v>
      </c>
      <c r="E199" s="10">
        <v>550</v>
      </c>
      <c r="F199" s="10">
        <v>50</v>
      </c>
      <c r="G199" s="11">
        <v>9.1</v>
      </c>
    </row>
    <row r="200" spans="1:7" x14ac:dyDescent="0.2">
      <c r="A200" s="75"/>
      <c r="B200" s="24"/>
      <c r="C200" s="24"/>
      <c r="D200" s="24"/>
      <c r="E200" s="24"/>
      <c r="F200" s="24"/>
      <c r="G200" s="24"/>
    </row>
    <row r="201" spans="1:7" s="3" customFormat="1" ht="15" customHeight="1" x14ac:dyDescent="0.2">
      <c r="A201" s="74">
        <v>2115</v>
      </c>
      <c r="B201" s="22"/>
      <c r="C201" s="23" t="str">
        <f>IF(COUNTBLANK(A201)=1,"",VLOOKUP(A201,Paragrafy!$A$14:$B$540,2,0))</f>
        <v>Úspora energie a obnovitelné zdroje</v>
      </c>
      <c r="D201" s="6">
        <v>0</v>
      </c>
      <c r="E201" s="6">
        <v>2000</v>
      </c>
      <c r="F201" s="6">
        <v>0</v>
      </c>
      <c r="G201" s="7">
        <v>0</v>
      </c>
    </row>
    <row r="202" spans="1:7" s="3" customFormat="1" ht="15" customHeight="1" x14ac:dyDescent="0.2">
      <c r="A202" s="74">
        <v>2143</v>
      </c>
      <c r="B202" s="22"/>
      <c r="C202" s="23" t="str">
        <f>IF(COUNTBLANK(A202)=1,"",VLOOKUP(A202,Paragrafy!$A$14:$B$540,2,0))</f>
        <v>Cestovní ruch</v>
      </c>
      <c r="D202" s="6">
        <v>17069</v>
      </c>
      <c r="E202" s="6">
        <v>38844</v>
      </c>
      <c r="F202" s="6">
        <v>19471</v>
      </c>
      <c r="G202" s="7">
        <v>50.1</v>
      </c>
    </row>
    <row r="203" spans="1:7" s="3" customFormat="1" ht="15" customHeight="1" x14ac:dyDescent="0.2">
      <c r="A203" s="74">
        <v>2212</v>
      </c>
      <c r="B203" s="22"/>
      <c r="C203" s="23" t="str">
        <f>IF(COUNTBLANK(A203)=1,"",VLOOKUP(A203,Paragrafy!$A$14:$B$540,2,0))</f>
        <v>Silnice</v>
      </c>
      <c r="D203" s="6">
        <v>792664</v>
      </c>
      <c r="E203" s="6">
        <v>780893</v>
      </c>
      <c r="F203" s="6">
        <v>409400</v>
      </c>
      <c r="G203" s="7">
        <v>52.4</v>
      </c>
    </row>
    <row r="204" spans="1:7" s="3" customFormat="1" ht="15" customHeight="1" x14ac:dyDescent="0.2">
      <c r="A204" s="74">
        <v>2219</v>
      </c>
      <c r="B204" s="22"/>
      <c r="C204" s="23" t="str">
        <f>IF(COUNTBLANK(A204)=1,"",VLOOKUP(A204,Paragrafy!$A$14:$B$540,2,0))</f>
        <v>Ostatní záležitosti pozemních komunikací</v>
      </c>
      <c r="D204" s="6">
        <v>26923</v>
      </c>
      <c r="E204" s="6">
        <v>24398</v>
      </c>
      <c r="F204" s="6">
        <v>8448</v>
      </c>
      <c r="G204" s="7">
        <v>34.6</v>
      </c>
    </row>
    <row r="205" spans="1:7" s="3" customFormat="1" ht="15" customHeight="1" x14ac:dyDescent="0.2">
      <c r="A205" s="74">
        <v>2251</v>
      </c>
      <c r="B205" s="22"/>
      <c r="C205" s="23" t="str">
        <f>IF(COUNTBLANK(A205)=1,"",VLOOKUP(A205,Paragrafy!$A$14:$B$540,2,0))</f>
        <v>Letiště</v>
      </c>
      <c r="D205" s="6">
        <v>113000</v>
      </c>
      <c r="E205" s="6">
        <v>74769</v>
      </c>
      <c r="F205" s="6">
        <v>33468</v>
      </c>
      <c r="G205" s="7">
        <v>44.8</v>
      </c>
    </row>
    <row r="206" spans="1:7" s="3" customFormat="1" ht="15" customHeight="1" x14ac:dyDescent="0.2">
      <c r="A206" s="74">
        <v>2299</v>
      </c>
      <c r="B206" s="22"/>
      <c r="C206" s="23" t="str">
        <f>IF(COUNTBLANK(A206)=1,"",VLOOKUP(A206,Paragrafy!$A$14:$B$540,2,0))</f>
        <v>Ostatní záležitosti v dopravě</v>
      </c>
      <c r="D206" s="6">
        <v>0</v>
      </c>
      <c r="E206" s="6">
        <v>2503</v>
      </c>
      <c r="F206" s="6">
        <v>1123</v>
      </c>
      <c r="G206" s="7">
        <v>44.9</v>
      </c>
    </row>
    <row r="207" spans="1:7" s="3" customFormat="1" ht="15" customHeight="1" x14ac:dyDescent="0.2">
      <c r="A207" s="74">
        <v>2321</v>
      </c>
      <c r="B207" s="22"/>
      <c r="C207" s="23" t="str">
        <f>IF(COUNTBLANK(A207)=1,"",VLOOKUP(A207,Paragrafy!$A$14:$B$540,2,0))</f>
        <v>Odvádění a čistění odpadních vod a nakládání s kaly</v>
      </c>
      <c r="D207" s="6">
        <v>0</v>
      </c>
      <c r="E207" s="6">
        <v>2064</v>
      </c>
      <c r="F207" s="6">
        <v>956</v>
      </c>
      <c r="G207" s="7">
        <v>46.3</v>
      </c>
    </row>
    <row r="208" spans="1:7" s="3" customFormat="1" ht="15" customHeight="1" x14ac:dyDescent="0.2">
      <c r="A208" s="74">
        <v>2369</v>
      </c>
      <c r="B208" s="22"/>
      <c r="C208" s="23" t="str">
        <f>IF(COUNTBLANK(A208)=1,"",VLOOKUP(A208,Paragrafy!$A$14:$B$540,2,0))</f>
        <v>Ostatní správa ve vodním hospodářství</v>
      </c>
      <c r="D208" s="6">
        <v>100</v>
      </c>
      <c r="E208" s="6">
        <v>3566</v>
      </c>
      <c r="F208" s="6">
        <v>57</v>
      </c>
      <c r="G208" s="7">
        <v>1.6</v>
      </c>
    </row>
    <row r="209" spans="1:7" s="3" customFormat="1" ht="15" customHeight="1" x14ac:dyDescent="0.2">
      <c r="A209" s="74">
        <v>2399</v>
      </c>
      <c r="B209" s="22"/>
      <c r="C209" s="23" t="str">
        <f>IF(COUNTBLANK(A209)=1,"",VLOOKUP(A209,Paragrafy!$A$14:$B$540,2,0))</f>
        <v>Ostatní záležitosti vodního hospodářství</v>
      </c>
      <c r="D209" s="6">
        <v>15000</v>
      </c>
      <c r="E209" s="6">
        <v>36936</v>
      </c>
      <c r="F209" s="6">
        <v>5790</v>
      </c>
      <c r="G209" s="7">
        <v>15.7</v>
      </c>
    </row>
    <row r="210" spans="1:7" s="3" customFormat="1" ht="15" customHeight="1" x14ac:dyDescent="0.2">
      <c r="A210" s="115" t="s">
        <v>102</v>
      </c>
      <c r="B210" s="116"/>
      <c r="C210" s="117"/>
      <c r="D210" s="10">
        <v>964756</v>
      </c>
      <c r="E210" s="10">
        <v>965973</v>
      </c>
      <c r="F210" s="10">
        <v>478713</v>
      </c>
      <c r="G210" s="11">
        <v>49.6</v>
      </c>
    </row>
    <row r="211" spans="1:7" x14ac:dyDescent="0.2">
      <c r="A211" s="75"/>
      <c r="B211" s="24"/>
      <c r="C211" s="24"/>
      <c r="D211" s="24"/>
      <c r="E211" s="24"/>
      <c r="F211" s="24"/>
      <c r="G211" s="24"/>
    </row>
    <row r="212" spans="1:7" s="3" customFormat="1" ht="15" customHeight="1" x14ac:dyDescent="0.2">
      <c r="A212" s="74">
        <v>3112</v>
      </c>
      <c r="B212" s="22"/>
      <c r="C212" s="23" t="str">
        <f>IF(COUNTBLANK(A212)=1,"",VLOOKUP(A212,Paragrafy!$A$14:$B$540,2,0))</f>
        <v>Mateřské školy pro děti se speciálními vzdělávacími potřebami</v>
      </c>
      <c r="D212" s="6">
        <v>0</v>
      </c>
      <c r="E212" s="6">
        <v>14664</v>
      </c>
      <c r="F212" s="6">
        <v>2772</v>
      </c>
      <c r="G212" s="7">
        <v>18.899999999999999</v>
      </c>
    </row>
    <row r="213" spans="1:7" s="3" customFormat="1" ht="15" customHeight="1" x14ac:dyDescent="0.2">
      <c r="A213" s="74">
        <v>3114</v>
      </c>
      <c r="B213" s="22"/>
      <c r="C213" s="23" t="str">
        <f>IF(COUNTBLANK(A213)=1,"",VLOOKUP(A213,Paragrafy!$A$14:$B$540,2,0))</f>
        <v>Základní školy pro žáky se speciálními vzdělávacími potřebami</v>
      </c>
      <c r="D213" s="6">
        <v>283776</v>
      </c>
      <c r="E213" s="6">
        <v>202164</v>
      </c>
      <c r="F213" s="6">
        <v>98500</v>
      </c>
      <c r="G213" s="7">
        <v>48.7</v>
      </c>
    </row>
    <row r="214" spans="1:7" s="3" customFormat="1" ht="15" customHeight="1" x14ac:dyDescent="0.2">
      <c r="A214" s="74">
        <v>3121</v>
      </c>
      <c r="B214" s="22"/>
      <c r="C214" s="23" t="str">
        <f>IF(COUNTBLANK(A214)=1,"",VLOOKUP(A214,Paragrafy!$A$14:$B$540,2,0))</f>
        <v>Gymnázia</v>
      </c>
      <c r="D214" s="6">
        <v>129573</v>
      </c>
      <c r="E214" s="6">
        <v>195631</v>
      </c>
      <c r="F214" s="6">
        <v>88735</v>
      </c>
      <c r="G214" s="7">
        <v>45.4</v>
      </c>
    </row>
    <row r="215" spans="1:7" s="3" customFormat="1" ht="15" customHeight="1" x14ac:dyDescent="0.2">
      <c r="A215" s="74">
        <v>3122</v>
      </c>
      <c r="B215" s="22"/>
      <c r="C215" s="23" t="str">
        <f>IF(COUNTBLANK(A215)=1,"",VLOOKUP(A215,Paragrafy!$A$14:$B$540,2,0))</f>
        <v>Střední odborné školy</v>
      </c>
      <c r="D215" s="6">
        <v>39245</v>
      </c>
      <c r="E215" s="6">
        <v>52235</v>
      </c>
      <c r="F215" s="6">
        <v>21794</v>
      </c>
      <c r="G215" s="7">
        <v>41.7</v>
      </c>
    </row>
    <row r="216" spans="1:7" s="3" customFormat="1" ht="15" customHeight="1" x14ac:dyDescent="0.2">
      <c r="A216" s="74">
        <v>3125</v>
      </c>
      <c r="B216" s="22"/>
      <c r="C216" s="23" t="str">
        <f>IF(COUNTBLANK(A216)=1,"",VLOOKUP(A216,Paragrafy!$A$14:$B$540,2,0))</f>
        <v>Střediska praktického vyučování a školní hospodářství</v>
      </c>
      <c r="D216" s="6">
        <v>1200</v>
      </c>
      <c r="E216" s="6">
        <v>10200</v>
      </c>
      <c r="F216" s="6">
        <v>2661</v>
      </c>
      <c r="G216" s="7">
        <v>26.1</v>
      </c>
    </row>
    <row r="217" spans="1:7" s="3" customFormat="1" ht="15" customHeight="1" x14ac:dyDescent="0.2">
      <c r="A217" s="74">
        <v>3127</v>
      </c>
      <c r="B217" s="22"/>
      <c r="C217" s="23" t="str">
        <f>IF(COUNTBLANK(A217)=1,"",VLOOKUP(A217,Paragrafy!$A$14:$B$540,2,0))</f>
        <v>Střední školy</v>
      </c>
      <c r="D217" s="6">
        <v>161220</v>
      </c>
      <c r="E217" s="6">
        <v>246670</v>
      </c>
      <c r="F217" s="6">
        <v>54498</v>
      </c>
      <c r="G217" s="7">
        <v>22.1</v>
      </c>
    </row>
    <row r="218" spans="1:7" s="3" customFormat="1" ht="15" customHeight="1" x14ac:dyDescent="0.2">
      <c r="A218" s="74">
        <v>3128</v>
      </c>
      <c r="B218" s="22"/>
      <c r="C218" s="23" t="str">
        <f>IF(COUNTBLANK(A218)=1,"",VLOOKUP(A218,Paragrafy!$A$14:$B$540,2,0))</f>
        <v>Sportovní školy - gymnázia</v>
      </c>
      <c r="D218" s="6">
        <v>0</v>
      </c>
      <c r="E218" s="6">
        <v>18000</v>
      </c>
      <c r="F218" s="6">
        <v>0</v>
      </c>
      <c r="G218" s="7">
        <v>0</v>
      </c>
    </row>
    <row r="219" spans="1:7" s="3" customFormat="1" ht="15" customHeight="1" x14ac:dyDescent="0.2">
      <c r="A219" s="74">
        <v>3133</v>
      </c>
      <c r="B219" s="22"/>
      <c r="C219" s="23" t="str">
        <f>IF(COUNTBLANK(A219)=1,"",VLOOKUP(A219,Paragrafy!$A$14:$B$540,2,0))</f>
        <v>Dětské domovy</v>
      </c>
      <c r="D219" s="6">
        <v>18250</v>
      </c>
      <c r="E219" s="6">
        <v>20252</v>
      </c>
      <c r="F219" s="6">
        <v>14126</v>
      </c>
      <c r="G219" s="7">
        <v>69.8</v>
      </c>
    </row>
    <row r="220" spans="1:7" s="3" customFormat="1" ht="15" customHeight="1" x14ac:dyDescent="0.2">
      <c r="A220" s="74">
        <v>3141</v>
      </c>
      <c r="B220" s="22"/>
      <c r="C220" s="23" t="str">
        <f>IF(COUNTBLANK(A220)=1,"",VLOOKUP(A220,Paragrafy!$A$14:$B$540,2,0))</f>
        <v>Školní stravování</v>
      </c>
      <c r="D220" s="6">
        <v>21800</v>
      </c>
      <c r="E220" s="6">
        <v>26977</v>
      </c>
      <c r="F220" s="6">
        <v>13581</v>
      </c>
      <c r="G220" s="7">
        <v>50.3</v>
      </c>
    </row>
    <row r="221" spans="1:7" s="3" customFormat="1" ht="15" customHeight="1" x14ac:dyDescent="0.2">
      <c r="A221" s="74">
        <v>3146</v>
      </c>
      <c r="B221" s="22"/>
      <c r="C221" s="23" t="str">
        <f>IF(COUNTBLANK(A221)=1,"",VLOOKUP(A221,Paragrafy!$A$14:$B$540,2,0))</f>
        <v>Zařízení výchovného poradenství</v>
      </c>
      <c r="D221" s="6">
        <v>0</v>
      </c>
      <c r="E221" s="6">
        <v>2179</v>
      </c>
      <c r="F221" s="6">
        <v>1309</v>
      </c>
      <c r="G221" s="7">
        <v>60.1</v>
      </c>
    </row>
    <row r="222" spans="1:7" s="3" customFormat="1" ht="15" customHeight="1" x14ac:dyDescent="0.2">
      <c r="A222" s="74">
        <v>3147</v>
      </c>
      <c r="B222" s="22"/>
      <c r="C222" s="23" t="str">
        <f>IF(COUNTBLANK(A222)=1,"",VLOOKUP(A222,Paragrafy!$A$14:$B$540,2,0))</f>
        <v>Domovy mládeže</v>
      </c>
      <c r="D222" s="6">
        <v>2090</v>
      </c>
      <c r="E222" s="6">
        <v>2308</v>
      </c>
      <c r="F222" s="6">
        <v>188</v>
      </c>
      <c r="G222" s="7">
        <v>8.1</v>
      </c>
    </row>
    <row r="223" spans="1:7" s="3" customFormat="1" ht="15" customHeight="1" x14ac:dyDescent="0.2">
      <c r="A223" s="74">
        <v>3231</v>
      </c>
      <c r="B223" s="22"/>
      <c r="C223" s="23" t="str">
        <f>IF(COUNTBLANK(A223)=1,"",VLOOKUP(A223,Paragrafy!$A$14:$B$540,2,0))</f>
        <v>Základní umělecké školy</v>
      </c>
      <c r="D223" s="6">
        <v>53350</v>
      </c>
      <c r="E223" s="6">
        <v>55025</v>
      </c>
      <c r="F223" s="6">
        <v>8287</v>
      </c>
      <c r="G223" s="7">
        <v>15.1</v>
      </c>
    </row>
    <row r="224" spans="1:7" s="3" customFormat="1" ht="15" customHeight="1" x14ac:dyDescent="0.2">
      <c r="A224" s="74">
        <v>3299</v>
      </c>
      <c r="B224" s="22"/>
      <c r="C224" s="23" t="str">
        <f>IF(COUNTBLANK(A224)=1,"",VLOOKUP(A224,Paragrafy!$A$14:$B$540,2,0))</f>
        <v>Ostatní záležitosti vzdělávání</v>
      </c>
      <c r="D224" s="6">
        <v>45536</v>
      </c>
      <c r="E224" s="6">
        <v>88083</v>
      </c>
      <c r="F224" s="6">
        <v>73141</v>
      </c>
      <c r="G224" s="7">
        <v>83</v>
      </c>
    </row>
    <row r="225" spans="1:7" s="3" customFormat="1" ht="15" customHeight="1" x14ac:dyDescent="0.2">
      <c r="A225" s="74">
        <v>3311</v>
      </c>
      <c r="B225" s="22"/>
      <c r="C225" s="23" t="str">
        <f>IF(COUNTBLANK(A225)=1,"",VLOOKUP(A225,Paragrafy!$A$14:$B$540,2,0))</f>
        <v>Divadelní činnost</v>
      </c>
      <c r="D225" s="6">
        <v>0</v>
      </c>
      <c r="E225" s="6">
        <v>7765</v>
      </c>
      <c r="F225" s="6">
        <v>6651</v>
      </c>
      <c r="G225" s="7">
        <v>85.7</v>
      </c>
    </row>
    <row r="226" spans="1:7" s="3" customFormat="1" ht="15" customHeight="1" x14ac:dyDescent="0.2">
      <c r="A226" s="74">
        <v>3314</v>
      </c>
      <c r="B226" s="22"/>
      <c r="C226" s="23" t="str">
        <f>IF(COUNTBLANK(A226)=1,"",VLOOKUP(A226,Paragrafy!$A$14:$B$540,2,0))</f>
        <v>Činnosti knihovnické</v>
      </c>
      <c r="D226" s="6">
        <v>53174</v>
      </c>
      <c r="E226" s="6">
        <v>4830</v>
      </c>
      <c r="F226" s="6">
        <v>1076</v>
      </c>
      <c r="G226" s="7">
        <v>22.3</v>
      </c>
    </row>
    <row r="227" spans="1:7" s="3" customFormat="1" ht="15" customHeight="1" x14ac:dyDescent="0.2">
      <c r="A227" s="74">
        <v>3315</v>
      </c>
      <c r="B227" s="22"/>
      <c r="C227" s="23" t="str">
        <f>IF(COUNTBLANK(A227)=1,"",VLOOKUP(A227,Paragrafy!$A$14:$B$540,2,0))</f>
        <v>Činnosti muzeí a galerií</v>
      </c>
      <c r="D227" s="6">
        <v>45242</v>
      </c>
      <c r="E227" s="6">
        <v>43130</v>
      </c>
      <c r="F227" s="6">
        <v>21218</v>
      </c>
      <c r="G227" s="7">
        <v>49.2</v>
      </c>
    </row>
    <row r="228" spans="1:7" s="3" customFormat="1" ht="15" customHeight="1" x14ac:dyDescent="0.2">
      <c r="A228" s="74">
        <v>3319</v>
      </c>
      <c r="B228" s="22"/>
      <c r="C228" s="23" t="str">
        <f>IF(COUNTBLANK(A228)=1,"",VLOOKUP(A228,Paragrafy!$A$14:$B$540,2,0))</f>
        <v>Ostatní záležitosti kultury</v>
      </c>
      <c r="D228" s="6">
        <v>0</v>
      </c>
      <c r="E228" s="6">
        <v>615</v>
      </c>
      <c r="F228" s="6">
        <v>615</v>
      </c>
      <c r="G228" s="7">
        <v>100</v>
      </c>
    </row>
    <row r="229" spans="1:7" s="3" customFormat="1" ht="15" customHeight="1" x14ac:dyDescent="0.2">
      <c r="A229" s="74">
        <v>3322</v>
      </c>
      <c r="B229" s="22"/>
      <c r="C229" s="23" t="str">
        <f>IF(COUNTBLANK(A229)=1,"",VLOOKUP(A229,Paragrafy!$A$14:$B$540,2,0))</f>
        <v>Zachování a obnova kulturních památek</v>
      </c>
      <c r="D229" s="6">
        <v>72900</v>
      </c>
      <c r="E229" s="6">
        <v>61129</v>
      </c>
      <c r="F229" s="6">
        <v>18081</v>
      </c>
      <c r="G229" s="7">
        <v>29.6</v>
      </c>
    </row>
    <row r="230" spans="1:7" s="3" customFormat="1" ht="15" customHeight="1" x14ac:dyDescent="0.2">
      <c r="A230" s="74">
        <v>3326</v>
      </c>
      <c r="B230" s="22"/>
      <c r="C230" s="23" t="str">
        <f>IF(COUNTBLANK(A230)=1,"",VLOOKUP(A230,Paragrafy!$A$14:$B$540,2,0))</f>
        <v>Pořízení, zachování a obnova hodnot místního kulturního, národního a historického povědomí</v>
      </c>
      <c r="D230" s="6">
        <v>0</v>
      </c>
      <c r="E230" s="6">
        <v>2150</v>
      </c>
      <c r="F230" s="6">
        <v>1450</v>
      </c>
      <c r="G230" s="7">
        <v>67.400000000000006</v>
      </c>
    </row>
    <row r="231" spans="1:7" s="3" customFormat="1" ht="15" customHeight="1" x14ac:dyDescent="0.2">
      <c r="A231" s="74">
        <v>3419</v>
      </c>
      <c r="B231" s="22"/>
      <c r="C231" s="23" t="str">
        <f>IF(COUNTBLANK(A231)=1,"",VLOOKUP(A231,Paragrafy!$A$14:$B$540,2,0))</f>
        <v>Ostatní sportovní činnost</v>
      </c>
      <c r="D231" s="6">
        <v>30000</v>
      </c>
      <c r="E231" s="6">
        <v>48270</v>
      </c>
      <c r="F231" s="6">
        <v>17285</v>
      </c>
      <c r="G231" s="7">
        <v>35.799999999999997</v>
      </c>
    </row>
    <row r="232" spans="1:7" s="3" customFormat="1" ht="15" customHeight="1" x14ac:dyDescent="0.2">
      <c r="A232" s="74">
        <v>3421</v>
      </c>
      <c r="B232" s="22"/>
      <c r="C232" s="23" t="str">
        <f>IF(COUNTBLANK(A232)=1,"",VLOOKUP(A232,Paragrafy!$A$14:$B$540,2,0))</f>
        <v>Využití volného času dětí a mládeže</v>
      </c>
      <c r="D232" s="6">
        <v>0</v>
      </c>
      <c r="E232" s="6">
        <v>345</v>
      </c>
      <c r="F232" s="6">
        <v>150</v>
      </c>
      <c r="G232" s="7">
        <v>43.5</v>
      </c>
    </row>
    <row r="233" spans="1:7" s="3" customFormat="1" ht="15" customHeight="1" x14ac:dyDescent="0.2">
      <c r="A233" s="74">
        <v>3522</v>
      </c>
      <c r="B233" s="22"/>
      <c r="C233" s="23" t="str">
        <f>IF(COUNTBLANK(A233)=1,"",VLOOKUP(A233,Paragrafy!$A$14:$B$540,2,0))</f>
        <v>Ostatní nemocnice</v>
      </c>
      <c r="D233" s="6">
        <v>646281</v>
      </c>
      <c r="E233" s="6">
        <v>759712</v>
      </c>
      <c r="F233" s="6">
        <v>280816</v>
      </c>
      <c r="G233" s="7">
        <v>37</v>
      </c>
    </row>
    <row r="234" spans="1:7" s="3" customFormat="1" ht="15" customHeight="1" x14ac:dyDescent="0.2">
      <c r="A234" s="74">
        <v>3526</v>
      </c>
      <c r="B234" s="22"/>
      <c r="C234" s="23" t="str">
        <f>IF(COUNTBLANK(A234)=1,"",VLOOKUP(A234,Paragrafy!$A$14:$B$540,2,0))</f>
        <v>Lázeňské léčebny, ozdravovny, sanatoria</v>
      </c>
      <c r="D234" s="6">
        <v>10000</v>
      </c>
      <c r="E234" s="6">
        <v>50303</v>
      </c>
      <c r="F234" s="6">
        <v>36468</v>
      </c>
      <c r="G234" s="7">
        <v>72.5</v>
      </c>
    </row>
    <row r="235" spans="1:7" s="3" customFormat="1" ht="15" customHeight="1" x14ac:dyDescent="0.2">
      <c r="A235" s="74">
        <v>3533</v>
      </c>
      <c r="B235" s="22"/>
      <c r="C235" s="23" t="str">
        <f>IF(COUNTBLANK(A235)=1,"",VLOOKUP(A235,Paragrafy!$A$14:$B$540,2,0))</f>
        <v>Zdravotnická záchranná služba</v>
      </c>
      <c r="D235" s="6">
        <v>148268</v>
      </c>
      <c r="E235" s="6">
        <v>61998</v>
      </c>
      <c r="F235" s="6">
        <v>27680</v>
      </c>
      <c r="G235" s="7">
        <v>44.6</v>
      </c>
    </row>
    <row r="236" spans="1:7" s="3" customFormat="1" ht="15" customHeight="1" x14ac:dyDescent="0.2">
      <c r="A236" s="74">
        <v>3599</v>
      </c>
      <c r="B236" s="22"/>
      <c r="C236" s="23" t="str">
        <f>IF(COUNTBLANK(A236)=1,"",VLOOKUP(A236,Paragrafy!$A$14:$B$540,2,0))</f>
        <v>Ostatní činnost ve zdravotnictví</v>
      </c>
      <c r="D236" s="6">
        <v>8500</v>
      </c>
      <c r="E236" s="6">
        <v>17259</v>
      </c>
      <c r="F236" s="6">
        <v>2195</v>
      </c>
      <c r="G236" s="7">
        <v>12.7</v>
      </c>
    </row>
    <row r="237" spans="1:7" s="3" customFormat="1" ht="15" customHeight="1" x14ac:dyDescent="0.2">
      <c r="A237" s="74">
        <v>3635</v>
      </c>
      <c r="B237" s="22"/>
      <c r="C237" s="23" t="str">
        <f>IF(COUNTBLANK(A237)=1,"",VLOOKUP(A237,Paragrafy!$A$14:$B$540,2,0))</f>
        <v>Územní plánování</v>
      </c>
      <c r="D237" s="6">
        <v>55000</v>
      </c>
      <c r="E237" s="6">
        <v>62826</v>
      </c>
      <c r="F237" s="6">
        <v>2909</v>
      </c>
      <c r="G237" s="7">
        <v>4.5999999999999996</v>
      </c>
    </row>
    <row r="238" spans="1:7" s="3" customFormat="1" ht="15" customHeight="1" x14ac:dyDescent="0.2">
      <c r="A238" s="74">
        <v>3636</v>
      </c>
      <c r="B238" s="22"/>
      <c r="C238" s="23" t="str">
        <f>IF(COUNTBLANK(A238)=1,"",VLOOKUP(A238,Paragrafy!$A$14:$B$540,2,0))</f>
        <v>Územní rozvoj</v>
      </c>
      <c r="D238" s="6">
        <v>59190</v>
      </c>
      <c r="E238" s="6">
        <v>129924</v>
      </c>
      <c r="F238" s="6">
        <v>99273</v>
      </c>
      <c r="G238" s="7">
        <v>76.400000000000006</v>
      </c>
    </row>
    <row r="239" spans="1:7" s="3" customFormat="1" ht="15" customHeight="1" x14ac:dyDescent="0.2">
      <c r="A239" s="74">
        <v>3639</v>
      </c>
      <c r="B239" s="22"/>
      <c r="C239" s="23" t="str">
        <f>IF(COUNTBLANK(A239)=1,"",VLOOKUP(A239,Paragrafy!$A$14:$B$540,2,0))</f>
        <v>Komunální služby a územní rozvoj jinde nezařazené</v>
      </c>
      <c r="D239" s="6">
        <v>451856</v>
      </c>
      <c r="E239" s="6">
        <v>398772</v>
      </c>
      <c r="F239" s="6">
        <v>166946</v>
      </c>
      <c r="G239" s="7">
        <v>41.9</v>
      </c>
    </row>
    <row r="240" spans="1:7" s="3" customFormat="1" ht="15" customHeight="1" x14ac:dyDescent="0.2">
      <c r="A240" s="74">
        <v>3713</v>
      </c>
      <c r="B240" s="22"/>
      <c r="C240" s="23" t="str">
        <f>IF(COUNTBLANK(A240)=1,"",VLOOKUP(A240,Paragrafy!$A$14:$B$540,2,0))</f>
        <v>Změny technologií vytápění</v>
      </c>
      <c r="D240" s="6">
        <v>53030</v>
      </c>
      <c r="E240" s="6">
        <v>927712</v>
      </c>
      <c r="F240" s="6">
        <v>161716</v>
      </c>
      <c r="G240" s="7">
        <v>17.399999999999999</v>
      </c>
    </row>
    <row r="241" spans="1:7" s="3" customFormat="1" ht="15" customHeight="1" x14ac:dyDescent="0.2">
      <c r="A241" s="74">
        <v>3719</v>
      </c>
      <c r="B241" s="22"/>
      <c r="C241" s="23" t="str">
        <f>IF(COUNTBLANK(A241)=1,"",VLOOKUP(A241,Paragrafy!$A$14:$B$540,2,0))</f>
        <v>Ostatní činnosti k ochraně ovzduší</v>
      </c>
      <c r="D241" s="6">
        <v>0</v>
      </c>
      <c r="E241" s="6">
        <v>82</v>
      </c>
      <c r="F241" s="6">
        <v>0</v>
      </c>
      <c r="G241" s="7">
        <v>0</v>
      </c>
    </row>
    <row r="242" spans="1:7" s="3" customFormat="1" ht="15" customHeight="1" x14ac:dyDescent="0.2">
      <c r="A242" s="74">
        <v>3741</v>
      </c>
      <c r="B242" s="22"/>
      <c r="C242" s="23" t="str">
        <f>IF(COUNTBLANK(A242)=1,"",VLOOKUP(A242,Paragrafy!$A$14:$B$540,2,0))</f>
        <v>Ochrana druhů a stanovišť</v>
      </c>
      <c r="D242" s="6">
        <v>25160</v>
      </c>
      <c r="E242" s="6">
        <v>33975</v>
      </c>
      <c r="F242" s="6">
        <v>19099</v>
      </c>
      <c r="G242" s="7">
        <v>56.2</v>
      </c>
    </row>
    <row r="243" spans="1:7" s="3" customFormat="1" ht="15" customHeight="1" x14ac:dyDescent="0.2">
      <c r="A243" s="74">
        <v>3792</v>
      </c>
      <c r="B243" s="22"/>
      <c r="C243" s="23" t="str">
        <f>IF(COUNTBLANK(A243)=1,"",VLOOKUP(A243,Paragrafy!$A$14:$B$540,2,0))</f>
        <v>Ekologická výchova a osvěta</v>
      </c>
      <c r="D243" s="6">
        <v>1000</v>
      </c>
      <c r="E243" s="6">
        <v>253</v>
      </c>
      <c r="F243" s="6">
        <v>0</v>
      </c>
      <c r="G243" s="7">
        <v>0</v>
      </c>
    </row>
    <row r="244" spans="1:7" s="3" customFormat="1" ht="15" customHeight="1" x14ac:dyDescent="0.2">
      <c r="A244" s="74">
        <v>3799</v>
      </c>
      <c r="B244" s="22"/>
      <c r="C244" s="23" t="str">
        <f>IF(COUNTBLANK(A244)=1,"",VLOOKUP(A244,Paragrafy!$A$14:$B$540,2,0))</f>
        <v>Ostatní ekologické záležitosti</v>
      </c>
      <c r="D244" s="6">
        <v>0</v>
      </c>
      <c r="E244" s="6">
        <v>649</v>
      </c>
      <c r="F244" s="6">
        <v>649</v>
      </c>
      <c r="G244" s="7">
        <v>100</v>
      </c>
    </row>
    <row r="245" spans="1:7" s="3" customFormat="1" ht="15" customHeight="1" x14ac:dyDescent="0.2">
      <c r="A245" s="115" t="s">
        <v>140</v>
      </c>
      <c r="B245" s="116"/>
      <c r="C245" s="117"/>
      <c r="D245" s="10">
        <v>2415641</v>
      </c>
      <c r="E245" s="10">
        <v>3546087</v>
      </c>
      <c r="F245" s="10">
        <v>1243869</v>
      </c>
      <c r="G245" s="11">
        <v>35.1</v>
      </c>
    </row>
    <row r="246" spans="1:7" x14ac:dyDescent="0.2">
      <c r="A246" s="75"/>
      <c r="B246" s="24"/>
      <c r="C246" s="24"/>
      <c r="D246" s="24"/>
      <c r="E246" s="24"/>
      <c r="F246" s="24"/>
      <c r="G246" s="24"/>
    </row>
    <row r="247" spans="1:7" s="3" customFormat="1" ht="15" customHeight="1" x14ac:dyDescent="0.2">
      <c r="A247" s="74">
        <v>4312</v>
      </c>
      <c r="B247" s="22"/>
      <c r="C247" s="23" t="str">
        <f>IF(COUNTBLANK(A247)=1,"",VLOOKUP(A247,Paragrafy!$A$14:$B$540,2,0))</f>
        <v>Odborné sociální poradenství</v>
      </c>
      <c r="D247" s="6">
        <v>0</v>
      </c>
      <c r="E247" s="6">
        <v>325</v>
      </c>
      <c r="F247" s="6">
        <v>0</v>
      </c>
      <c r="G247" s="7">
        <v>0</v>
      </c>
    </row>
    <row r="248" spans="1:7" s="3" customFormat="1" ht="15" customHeight="1" x14ac:dyDescent="0.2">
      <c r="A248" s="74">
        <v>4324</v>
      </c>
      <c r="B248" s="22"/>
      <c r="C248" s="23" t="str">
        <f>IF(COUNTBLANK(A248)=1,"",VLOOKUP(A248,Paragrafy!$A$14:$B$540,2,0))</f>
        <v>Zařízení pro děti vyžadující okamžitou pomoc</v>
      </c>
      <c r="D248" s="6">
        <v>3000</v>
      </c>
      <c r="E248" s="6">
        <v>3685</v>
      </c>
      <c r="F248" s="6">
        <v>685</v>
      </c>
      <c r="G248" s="7">
        <v>18.600000000000001</v>
      </c>
    </row>
    <row r="249" spans="1:7" s="3" customFormat="1" ht="15" customHeight="1" x14ac:dyDescent="0.2">
      <c r="A249" s="74">
        <v>4344</v>
      </c>
      <c r="B249" s="22"/>
      <c r="C249" s="23" t="str">
        <f>IF(COUNTBLANK(A249)=1,"",VLOOKUP(A249,Paragrafy!$A$14:$B$540,2,0))</f>
        <v>Sociální rehabilitace</v>
      </c>
      <c r="D249" s="6">
        <v>0</v>
      </c>
      <c r="E249" s="6">
        <v>11755</v>
      </c>
      <c r="F249" s="6">
        <v>11755</v>
      </c>
      <c r="G249" s="7">
        <v>100</v>
      </c>
    </row>
    <row r="250" spans="1:7" s="3" customFormat="1" ht="15" customHeight="1" x14ac:dyDescent="0.2">
      <c r="A250" s="74">
        <v>4349</v>
      </c>
      <c r="B250" s="22"/>
      <c r="C250" s="23" t="str">
        <f>IF(COUNTBLANK(A250)=1,"",VLOOKUP(A250,Paragrafy!$A$14:$B$540,2,0))</f>
        <v>Ostatní sociální péče a pomoc ostatním skupinám fyzických osob</v>
      </c>
      <c r="D250" s="6">
        <v>0</v>
      </c>
      <c r="E250" s="6">
        <v>200</v>
      </c>
      <c r="F250" s="6">
        <v>200</v>
      </c>
      <c r="G250" s="7">
        <v>100</v>
      </c>
    </row>
    <row r="251" spans="1:7" s="3" customFormat="1" ht="15" customHeight="1" x14ac:dyDescent="0.2">
      <c r="A251" s="74">
        <v>4350</v>
      </c>
      <c r="B251" s="22"/>
      <c r="C251" s="23" t="str">
        <f>IF(COUNTBLANK(A251)=1,"",VLOOKUP(A251,Paragrafy!$A$14:$B$540,2,0))</f>
        <v>Domovy pro seniory</v>
      </c>
      <c r="D251" s="6">
        <v>144575</v>
      </c>
      <c r="E251" s="6">
        <v>51570</v>
      </c>
      <c r="F251" s="6">
        <v>10801</v>
      </c>
      <c r="G251" s="7">
        <v>20.9</v>
      </c>
    </row>
    <row r="252" spans="1:7" s="3" customFormat="1" ht="15" customHeight="1" x14ac:dyDescent="0.2">
      <c r="A252" s="74">
        <v>4351</v>
      </c>
      <c r="B252" s="22"/>
      <c r="C252" s="23" t="str">
        <f>IF(COUNTBLANK(A252)=1,"",VLOOKUP(A252,Paragrafy!$A$14:$B$540,2,0))</f>
        <v>Osobní asistence, pečovatelská služba a podpora samostatného bydlení</v>
      </c>
      <c r="D252" s="6">
        <v>0</v>
      </c>
      <c r="E252" s="6">
        <v>3183</v>
      </c>
      <c r="F252" s="6">
        <v>2808</v>
      </c>
      <c r="G252" s="7">
        <v>88.2</v>
      </c>
    </row>
    <row r="253" spans="1:7" s="3" customFormat="1" ht="15" customHeight="1" x14ac:dyDescent="0.2">
      <c r="A253" s="74">
        <v>4354</v>
      </c>
      <c r="B253" s="22"/>
      <c r="C253" s="23" t="str">
        <f>IF(COUNTBLANK(A253)=1,"",VLOOKUP(A253,Paragrafy!$A$14:$B$540,2,0))</f>
        <v>Chráněné bydlení</v>
      </c>
      <c r="D253" s="6">
        <v>12300</v>
      </c>
      <c r="E253" s="6">
        <v>4143</v>
      </c>
      <c r="F253" s="6">
        <v>1108</v>
      </c>
      <c r="G253" s="7">
        <v>26.7</v>
      </c>
    </row>
    <row r="254" spans="1:7" s="3" customFormat="1" ht="15" customHeight="1" x14ac:dyDescent="0.2">
      <c r="A254" s="74">
        <v>4356</v>
      </c>
      <c r="B254" s="22"/>
      <c r="C254" s="23" t="str">
        <f>IF(COUNTBLANK(A254)=1,"",VLOOKUP(A254,Paragrafy!$A$14:$B$540,2,0))</f>
        <v>Denní stacionáře a centra denních služeb</v>
      </c>
      <c r="D254" s="6">
        <v>0</v>
      </c>
      <c r="E254" s="6">
        <v>570</v>
      </c>
      <c r="F254" s="6">
        <v>570</v>
      </c>
      <c r="G254" s="7">
        <v>100</v>
      </c>
    </row>
    <row r="255" spans="1:7" s="3" customFormat="1" ht="15" customHeight="1" x14ac:dyDescent="0.2">
      <c r="A255" s="74">
        <v>4357</v>
      </c>
      <c r="B255" s="22"/>
      <c r="C255" s="23" t="str">
        <f>IF(COUNTBLANK(A255)=1,"",VLOOKUP(A255,Paragrafy!$A$14:$B$540,2,0))</f>
        <v>Domovy pro osoby se zdravotním postižením a domovy se zvláštním režimem</v>
      </c>
      <c r="D255" s="6">
        <v>412823</v>
      </c>
      <c r="E255" s="6">
        <v>320332</v>
      </c>
      <c r="F255" s="6">
        <v>124003</v>
      </c>
      <c r="G255" s="7">
        <v>38.700000000000003</v>
      </c>
    </row>
    <row r="256" spans="1:7" s="3" customFormat="1" ht="15" customHeight="1" x14ac:dyDescent="0.2">
      <c r="A256" s="74">
        <v>4359</v>
      </c>
      <c r="B256" s="22"/>
      <c r="C256" s="23" t="str">
        <f>IF(COUNTBLANK(A256)=1,"",VLOOKUP(A256,Paragrafy!$A$14:$B$540,2,0))</f>
        <v>Ostatní služby a činnosti v oblasti sociální péče</v>
      </c>
      <c r="D256" s="6">
        <v>0</v>
      </c>
      <c r="E256" s="6">
        <v>789</v>
      </c>
      <c r="F256" s="6">
        <v>677</v>
      </c>
      <c r="G256" s="7">
        <v>85.8</v>
      </c>
    </row>
    <row r="257" spans="1:7" s="3" customFormat="1" ht="15" customHeight="1" x14ac:dyDescent="0.2">
      <c r="A257" s="74">
        <v>4371</v>
      </c>
      <c r="B257" s="22"/>
      <c r="C257" s="23" t="str">
        <f>IF(COUNTBLANK(A257)=1,"",VLOOKUP(A257,Paragrafy!$A$14:$B$540,2,0))</f>
        <v>Raná péče a sociálně aktivizační služby pro rodiny s dětmi</v>
      </c>
      <c r="D257" s="6">
        <v>0</v>
      </c>
      <c r="E257" s="6">
        <v>300</v>
      </c>
      <c r="F257" s="6">
        <v>300</v>
      </c>
      <c r="G257" s="7">
        <v>100</v>
      </c>
    </row>
    <row r="258" spans="1:7" s="3" customFormat="1" ht="15" customHeight="1" x14ac:dyDescent="0.2">
      <c r="A258" s="74">
        <v>4374</v>
      </c>
      <c r="B258" s="22"/>
      <c r="C258" s="23" t="str">
        <f>IF(COUNTBLANK(A258)=1,"",VLOOKUP(A258,Paragrafy!$A$14:$B$540,2,0))</f>
        <v>Azylové domy, nízkoprahová denní centra a noclehárny</v>
      </c>
      <c r="D258" s="6">
        <v>0</v>
      </c>
      <c r="E258" s="6">
        <v>4020</v>
      </c>
      <c r="F258" s="6">
        <v>4020</v>
      </c>
      <c r="G258" s="7">
        <v>100</v>
      </c>
    </row>
    <row r="259" spans="1:7" s="3" customFormat="1" ht="15" customHeight="1" x14ac:dyDescent="0.2">
      <c r="A259" s="74">
        <v>4375</v>
      </c>
      <c r="B259" s="22"/>
      <c r="C259" s="23" t="str">
        <f>IF(COUNTBLANK(A259)=1,"",VLOOKUP(A259,Paragrafy!$A$14:$B$540,2,0))</f>
        <v>Nízkoprahová zařízení pro děti a mládež</v>
      </c>
      <c r="D259" s="6">
        <v>0</v>
      </c>
      <c r="E259" s="6">
        <v>1225</v>
      </c>
      <c r="F259" s="6">
        <v>1225</v>
      </c>
      <c r="G259" s="7">
        <v>100</v>
      </c>
    </row>
    <row r="260" spans="1:7" s="3" customFormat="1" ht="15" customHeight="1" x14ac:dyDescent="0.2">
      <c r="A260" s="74">
        <v>4376</v>
      </c>
      <c r="B260" s="22"/>
      <c r="C260" s="23" t="str">
        <f>IF(COUNTBLANK(A260)=1,"",VLOOKUP(A260,Paragrafy!$A$14:$B$540,2,0))</f>
        <v>Služby následné péče, terapeutické komunity a kontaktní centra</v>
      </c>
      <c r="D260" s="6">
        <v>0</v>
      </c>
      <c r="E260" s="6">
        <v>1000</v>
      </c>
      <c r="F260" s="6">
        <v>1000</v>
      </c>
      <c r="G260" s="7">
        <v>100</v>
      </c>
    </row>
    <row r="261" spans="1:7" s="3" customFormat="1" ht="15" customHeight="1" x14ac:dyDescent="0.2">
      <c r="A261" s="74">
        <v>4377</v>
      </c>
      <c r="B261" s="22"/>
      <c r="C261" s="23" t="str">
        <f>IF(COUNTBLANK(A261)=1,"",VLOOKUP(A261,Paragrafy!$A$14:$B$540,2,0))</f>
        <v>Sociálně terapeutické dílny</v>
      </c>
      <c r="D261" s="6">
        <v>0</v>
      </c>
      <c r="E261" s="6">
        <v>7926</v>
      </c>
      <c r="F261" s="6">
        <v>7816</v>
      </c>
      <c r="G261" s="7">
        <v>98.6</v>
      </c>
    </row>
    <row r="262" spans="1:7" s="3" customFormat="1" ht="15" customHeight="1" x14ac:dyDescent="0.2">
      <c r="A262" s="74">
        <v>4378</v>
      </c>
      <c r="B262" s="22"/>
      <c r="C262" s="23" t="str">
        <f>IF(COUNTBLANK(A262)=1,"",VLOOKUP(A262,Paragrafy!$A$14:$B$540,2,0))</f>
        <v>Terénní programy</v>
      </c>
      <c r="D262" s="6">
        <v>0</v>
      </c>
      <c r="E262" s="6">
        <v>1415</v>
      </c>
      <c r="F262" s="6">
        <v>1415</v>
      </c>
      <c r="G262" s="7">
        <v>100</v>
      </c>
    </row>
    <row r="263" spans="1:7" s="3" customFormat="1" ht="15" customHeight="1" x14ac:dyDescent="0.2">
      <c r="A263" s="74">
        <v>4379</v>
      </c>
      <c r="B263" s="22"/>
      <c r="C263" s="23" t="str">
        <f>IF(COUNTBLANK(A263)=1,"",VLOOKUP(A263,Paragrafy!$A$14:$B$540,2,0))</f>
        <v>Ostatní služby a činnosti v oblasti sociální prevence</v>
      </c>
      <c r="D263" s="6">
        <v>0</v>
      </c>
      <c r="E263" s="6">
        <v>2738</v>
      </c>
      <c r="F263" s="6">
        <v>1550</v>
      </c>
      <c r="G263" s="7">
        <v>56.6</v>
      </c>
    </row>
    <row r="264" spans="1:7" s="3" customFormat="1" ht="15" customHeight="1" x14ac:dyDescent="0.2">
      <c r="A264" s="74">
        <v>4399</v>
      </c>
      <c r="B264" s="22"/>
      <c r="C264" s="23" t="str">
        <f>IF(COUNTBLANK(A264)=1,"",VLOOKUP(A264,Paragrafy!$A$14:$B$540,2,0))</f>
        <v>Ostatní záležitosti sociálních věcí a politiky zaměstnanosti</v>
      </c>
      <c r="D264" s="6">
        <v>10000</v>
      </c>
      <c r="E264" s="6">
        <v>2835</v>
      </c>
      <c r="F264" s="6">
        <v>2835</v>
      </c>
      <c r="G264" s="7">
        <v>100</v>
      </c>
    </row>
    <row r="265" spans="1:7" s="3" customFormat="1" ht="15" customHeight="1" x14ac:dyDescent="0.2">
      <c r="A265" s="115" t="s">
        <v>153</v>
      </c>
      <c r="B265" s="116"/>
      <c r="C265" s="117"/>
      <c r="D265" s="10">
        <v>582698</v>
      </c>
      <c r="E265" s="10">
        <v>418011</v>
      </c>
      <c r="F265" s="10">
        <v>172768</v>
      </c>
      <c r="G265" s="11">
        <v>41.3</v>
      </c>
    </row>
    <row r="266" spans="1:7" x14ac:dyDescent="0.2">
      <c r="A266" s="75"/>
      <c r="B266" s="24"/>
      <c r="C266" s="24"/>
      <c r="D266" s="24"/>
      <c r="E266" s="24"/>
      <c r="F266" s="24"/>
      <c r="G266" s="24"/>
    </row>
    <row r="267" spans="1:7" s="3" customFormat="1" ht="15" customHeight="1" x14ac:dyDescent="0.2">
      <c r="A267" s="74">
        <v>5212</v>
      </c>
      <c r="B267" s="22"/>
      <c r="C267" s="23" t="str">
        <f>IF(COUNTBLANK(A267)=1,"",VLOOKUP(A267,Paragrafy!$A$14:$B$540,2,0))</f>
        <v>Ochrana obyvatelstva</v>
      </c>
      <c r="D267" s="6">
        <v>8000</v>
      </c>
      <c r="E267" s="6">
        <v>14488</v>
      </c>
      <c r="F267" s="6">
        <v>1567</v>
      </c>
      <c r="G267" s="7">
        <v>10.8</v>
      </c>
    </row>
    <row r="268" spans="1:7" s="3" customFormat="1" ht="15" customHeight="1" x14ac:dyDescent="0.2">
      <c r="A268" s="74">
        <v>5213</v>
      </c>
      <c r="B268" s="22"/>
      <c r="C268" s="23" t="str">
        <f>IF(COUNTBLANK(A268)=1,"",VLOOKUP(A268,Paragrafy!$A$14:$B$540,2,0))</f>
        <v>Krizová opatření</v>
      </c>
      <c r="D268" s="6">
        <v>0</v>
      </c>
      <c r="E268" s="6">
        <v>5304</v>
      </c>
      <c r="F268" s="6">
        <v>5304</v>
      </c>
      <c r="G268" s="7">
        <v>100</v>
      </c>
    </row>
    <row r="269" spans="1:7" s="3" customFormat="1" ht="15" customHeight="1" x14ac:dyDescent="0.2">
      <c r="A269" s="74">
        <v>5279</v>
      </c>
      <c r="B269" s="22"/>
      <c r="C269" s="23" t="str">
        <f>IF(COUNTBLANK(A269)=1,"",VLOOKUP(A269,Paragrafy!$A$14:$B$540,2,0))</f>
        <v>Záležitosti krizového řízení jinde nezařazené</v>
      </c>
      <c r="D269" s="6">
        <v>9500</v>
      </c>
      <c r="E269" s="6">
        <v>10961</v>
      </c>
      <c r="F269" s="6">
        <v>9661</v>
      </c>
      <c r="G269" s="7">
        <v>88.1</v>
      </c>
    </row>
    <row r="270" spans="1:7" s="3" customFormat="1" ht="15" customHeight="1" x14ac:dyDescent="0.2">
      <c r="A270" s="74">
        <v>5311</v>
      </c>
      <c r="B270" s="22"/>
      <c r="C270" s="23" t="str">
        <f>IF(COUNTBLANK(A270)=1,"",VLOOKUP(A270,Paragrafy!$A$14:$B$540,2,0))</f>
        <v>Bezpečnost a veřejný pořádek</v>
      </c>
      <c r="D270" s="6">
        <v>6570</v>
      </c>
      <c r="E270" s="6">
        <v>6570</v>
      </c>
      <c r="F270" s="6">
        <v>6570</v>
      </c>
      <c r="G270" s="7">
        <v>100</v>
      </c>
    </row>
    <row r="271" spans="1:7" s="3" customFormat="1" ht="15" customHeight="1" x14ac:dyDescent="0.2">
      <c r="A271" s="74">
        <v>5511</v>
      </c>
      <c r="B271" s="22"/>
      <c r="C271" s="23" t="str">
        <f>IF(COUNTBLANK(A271)=1,"",VLOOKUP(A271,Paragrafy!$A$14:$B$540,2,0))</f>
        <v>Požární ochrana - profesionální část</v>
      </c>
      <c r="D271" s="6">
        <v>52450</v>
      </c>
      <c r="E271" s="6">
        <v>86022</v>
      </c>
      <c r="F271" s="6">
        <v>23513</v>
      </c>
      <c r="G271" s="7">
        <v>27.3</v>
      </c>
    </row>
    <row r="272" spans="1:7" s="3" customFormat="1" ht="15" customHeight="1" x14ac:dyDescent="0.2">
      <c r="A272" s="74">
        <v>5512</v>
      </c>
      <c r="B272" s="22"/>
      <c r="C272" s="23" t="str">
        <f>IF(COUNTBLANK(A272)=1,"",VLOOKUP(A272,Paragrafy!$A$14:$B$540,2,0))</f>
        <v>Požární ochrana - dobrovolná část</v>
      </c>
      <c r="D272" s="6">
        <v>17725</v>
      </c>
      <c r="E272" s="6">
        <v>60663</v>
      </c>
      <c r="F272" s="6">
        <v>12289</v>
      </c>
      <c r="G272" s="7">
        <v>20.3</v>
      </c>
    </row>
    <row r="273" spans="1:7" s="3" customFormat="1" ht="15" customHeight="1" x14ac:dyDescent="0.2">
      <c r="A273" s="74">
        <v>5521</v>
      </c>
      <c r="B273" s="22"/>
      <c r="C273" s="23" t="str">
        <f>IF(COUNTBLANK(A273)=1,"",VLOOKUP(A273,Paragrafy!$A$14:$B$540,2,0))</f>
        <v>Operační a informační střediska integrovaného záchranného systému</v>
      </c>
      <c r="D273" s="6">
        <v>1724</v>
      </c>
      <c r="E273" s="6">
        <v>457</v>
      </c>
      <c r="F273" s="6">
        <v>0</v>
      </c>
      <c r="G273" s="7">
        <v>0</v>
      </c>
    </row>
    <row r="274" spans="1:7" s="3" customFormat="1" ht="15" customHeight="1" x14ac:dyDescent="0.2">
      <c r="A274" s="115" t="s">
        <v>159</v>
      </c>
      <c r="B274" s="116"/>
      <c r="C274" s="117"/>
      <c r="D274" s="10">
        <v>95969</v>
      </c>
      <c r="E274" s="10">
        <v>184465</v>
      </c>
      <c r="F274" s="10">
        <v>58904</v>
      </c>
      <c r="G274" s="11">
        <v>31.9</v>
      </c>
    </row>
    <row r="275" spans="1:7" x14ac:dyDescent="0.2">
      <c r="A275" s="75"/>
      <c r="B275" s="24"/>
      <c r="C275" s="24"/>
      <c r="D275" s="24"/>
      <c r="E275" s="24"/>
      <c r="F275" s="24"/>
      <c r="G275" s="24"/>
    </row>
    <row r="276" spans="1:7" s="3" customFormat="1" ht="15" customHeight="1" x14ac:dyDescent="0.2">
      <c r="A276" s="74"/>
      <c r="B276" s="22" t="s">
        <v>12</v>
      </c>
      <c r="C276" s="23" t="s">
        <v>192</v>
      </c>
      <c r="D276" s="6">
        <v>1250</v>
      </c>
      <c r="E276" s="6">
        <v>3920</v>
      </c>
      <c r="F276" s="6">
        <v>1169</v>
      </c>
      <c r="G276" s="7">
        <v>29.8</v>
      </c>
    </row>
    <row r="277" spans="1:7" s="3" customFormat="1" ht="15" customHeight="1" x14ac:dyDescent="0.2">
      <c r="A277" s="74"/>
      <c r="B277" s="22" t="s">
        <v>12</v>
      </c>
      <c r="C277" s="23" t="s">
        <v>193</v>
      </c>
      <c r="D277" s="6">
        <v>250</v>
      </c>
      <c r="E277" s="6">
        <v>250</v>
      </c>
      <c r="F277" s="6">
        <v>0</v>
      </c>
      <c r="G277" s="7">
        <v>0</v>
      </c>
    </row>
    <row r="278" spans="1:7" s="3" customFormat="1" ht="15" customHeight="1" x14ac:dyDescent="0.2">
      <c r="A278" s="76">
        <v>6113</v>
      </c>
      <c r="B278" s="9"/>
      <c r="C278" s="28" t="s">
        <v>60</v>
      </c>
      <c r="D278" s="10">
        <v>1500</v>
      </c>
      <c r="E278" s="10">
        <v>4170</v>
      </c>
      <c r="F278" s="10">
        <v>1169</v>
      </c>
      <c r="G278" s="11">
        <v>28</v>
      </c>
    </row>
    <row r="279" spans="1:7" s="3" customFormat="1" ht="15" customHeight="1" x14ac:dyDescent="0.2">
      <c r="A279" s="74">
        <v>6172</v>
      </c>
      <c r="B279" s="43">
        <v>611</v>
      </c>
      <c r="C279" s="26" t="s">
        <v>194</v>
      </c>
      <c r="D279" s="6">
        <v>8360</v>
      </c>
      <c r="E279" s="27">
        <v>11348</v>
      </c>
      <c r="F279" s="6">
        <v>1541</v>
      </c>
      <c r="G279" s="7">
        <v>13.6</v>
      </c>
    </row>
    <row r="280" spans="1:7" s="3" customFormat="1" ht="15" customHeight="1" x14ac:dyDescent="0.2">
      <c r="A280" s="74"/>
      <c r="B280" s="22" t="s">
        <v>162</v>
      </c>
      <c r="C280" s="23" t="s">
        <v>195</v>
      </c>
      <c r="D280" s="6">
        <v>7960</v>
      </c>
      <c r="E280" s="6">
        <v>11098</v>
      </c>
      <c r="F280" s="6">
        <v>1541</v>
      </c>
      <c r="G280" s="7">
        <v>13.9</v>
      </c>
    </row>
    <row r="281" spans="1:7" s="3" customFormat="1" ht="15" customHeight="1" x14ac:dyDescent="0.2">
      <c r="A281" s="74"/>
      <c r="B281" s="22" t="s">
        <v>12</v>
      </c>
      <c r="C281" s="23" t="s">
        <v>196</v>
      </c>
      <c r="D281" s="6">
        <v>400</v>
      </c>
      <c r="E281" s="6">
        <v>250</v>
      </c>
      <c r="F281" s="6">
        <v>0</v>
      </c>
      <c r="G281" s="7">
        <v>0</v>
      </c>
    </row>
    <row r="282" spans="1:7" s="3" customFormat="1" ht="15" customHeight="1" x14ac:dyDescent="0.2">
      <c r="A282" s="74">
        <v>6172</v>
      </c>
      <c r="B282" s="43">
        <v>612</v>
      </c>
      <c r="C282" s="26" t="s">
        <v>197</v>
      </c>
      <c r="D282" s="6">
        <v>27330</v>
      </c>
      <c r="E282" s="27">
        <v>55008</v>
      </c>
      <c r="F282" s="6">
        <v>8116</v>
      </c>
      <c r="G282" s="7">
        <v>14.8</v>
      </c>
    </row>
    <row r="283" spans="1:7" s="3" customFormat="1" ht="15" customHeight="1" x14ac:dyDescent="0.2">
      <c r="A283" s="74"/>
      <c r="B283" s="22" t="s">
        <v>162</v>
      </c>
      <c r="C283" s="23" t="s">
        <v>198</v>
      </c>
      <c r="D283" s="6">
        <v>19600</v>
      </c>
      <c r="E283" s="6">
        <v>24423</v>
      </c>
      <c r="F283" s="6">
        <v>3372</v>
      </c>
      <c r="G283" s="7">
        <v>13.8</v>
      </c>
    </row>
    <row r="284" spans="1:7" s="3" customFormat="1" ht="15" customHeight="1" x14ac:dyDescent="0.2">
      <c r="A284" s="74"/>
      <c r="B284" s="22" t="s">
        <v>12</v>
      </c>
      <c r="C284" s="23" t="s">
        <v>199</v>
      </c>
      <c r="D284" s="6">
        <v>1000</v>
      </c>
      <c r="E284" s="6">
        <v>7623</v>
      </c>
      <c r="F284" s="6">
        <v>1683</v>
      </c>
      <c r="G284" s="7">
        <v>22.1</v>
      </c>
    </row>
    <row r="285" spans="1:7" s="3" customFormat="1" ht="15" customHeight="1" x14ac:dyDescent="0.2">
      <c r="A285" s="74"/>
      <c r="B285" s="22" t="s">
        <v>12</v>
      </c>
      <c r="C285" s="23" t="s">
        <v>192</v>
      </c>
      <c r="D285" s="6">
        <v>3730</v>
      </c>
      <c r="E285" s="6">
        <v>3730</v>
      </c>
      <c r="F285" s="6">
        <v>0</v>
      </c>
      <c r="G285" s="7">
        <v>0</v>
      </c>
    </row>
    <row r="286" spans="1:7" s="3" customFormat="1" ht="15" customHeight="1" x14ac:dyDescent="0.2">
      <c r="A286" s="74"/>
      <c r="B286" s="22" t="s">
        <v>12</v>
      </c>
      <c r="C286" s="23" t="s">
        <v>193</v>
      </c>
      <c r="D286" s="6">
        <v>3000</v>
      </c>
      <c r="E286" s="6">
        <v>19232</v>
      </c>
      <c r="F286" s="6">
        <v>3061</v>
      </c>
      <c r="G286" s="7">
        <v>15.9</v>
      </c>
    </row>
    <row r="287" spans="1:7" s="3" customFormat="1" ht="15" customHeight="1" x14ac:dyDescent="0.2">
      <c r="A287" s="76">
        <v>6172</v>
      </c>
      <c r="B287" s="9"/>
      <c r="C287" s="28" t="s">
        <v>63</v>
      </c>
      <c r="D287" s="10">
        <v>35690</v>
      </c>
      <c r="E287" s="10">
        <v>66356</v>
      </c>
      <c r="F287" s="10">
        <v>9657</v>
      </c>
      <c r="G287" s="11">
        <v>14.6</v>
      </c>
    </row>
    <row r="288" spans="1:7" s="3" customFormat="1" ht="15" customHeight="1" x14ac:dyDescent="0.2">
      <c r="A288" s="74">
        <v>6409</v>
      </c>
      <c r="B288" s="22"/>
      <c r="C288" s="23" t="s">
        <v>70</v>
      </c>
      <c r="D288" s="6">
        <v>50000</v>
      </c>
      <c r="E288" s="6">
        <v>521614</v>
      </c>
      <c r="F288" s="6">
        <v>0</v>
      </c>
      <c r="G288" s="7">
        <f>F288/E288*100</f>
        <v>0</v>
      </c>
    </row>
    <row r="289" spans="1:7" s="3" customFormat="1" ht="15" customHeight="1" x14ac:dyDescent="0.2">
      <c r="A289" s="115" t="s">
        <v>185</v>
      </c>
      <c r="B289" s="116"/>
      <c r="C289" s="117"/>
      <c r="D289" s="10">
        <v>87190</v>
      </c>
      <c r="E289" s="10">
        <v>592140</v>
      </c>
      <c r="F289" s="10">
        <v>10826</v>
      </c>
      <c r="G289" s="11">
        <v>1.8</v>
      </c>
    </row>
    <row r="291" spans="1:7" ht="13.5" thickBot="1" x14ac:dyDescent="0.25"/>
    <row r="292" spans="1:7" s="3" customFormat="1" ht="15" customHeight="1" x14ac:dyDescent="0.2">
      <c r="A292" s="79"/>
      <c r="B292" s="29"/>
      <c r="C292" s="30" t="s">
        <v>200</v>
      </c>
      <c r="D292" s="31">
        <v>7846903</v>
      </c>
      <c r="E292" s="31">
        <v>32342940</v>
      </c>
      <c r="F292" s="31">
        <v>25808905.724920068</v>
      </c>
      <c r="G292" s="32">
        <f>F292/E292*100</f>
        <v>79.797648961164541</v>
      </c>
    </row>
    <row r="293" spans="1:7" x14ac:dyDescent="0.2">
      <c r="A293" s="80"/>
      <c r="B293" s="33"/>
      <c r="C293" s="34" t="s">
        <v>190</v>
      </c>
      <c r="D293" s="35">
        <v>4146254</v>
      </c>
      <c r="E293" s="35">
        <v>5707223</v>
      </c>
      <c r="F293" s="35">
        <v>1965126</v>
      </c>
      <c r="G293" s="36">
        <v>34.4</v>
      </c>
    </row>
    <row r="294" spans="1:7" x14ac:dyDescent="0.2">
      <c r="A294" s="80"/>
      <c r="B294" s="33"/>
      <c r="C294" s="34" t="s">
        <v>201</v>
      </c>
      <c r="D294" s="35">
        <v>0</v>
      </c>
      <c r="E294" s="35">
        <v>0</v>
      </c>
      <c r="F294" s="35">
        <v>15508650</v>
      </c>
      <c r="G294" s="36">
        <v>0</v>
      </c>
    </row>
    <row r="295" spans="1:7" x14ac:dyDescent="0.2">
      <c r="A295" s="80"/>
      <c r="B295" s="33"/>
      <c r="C295" s="34" t="s">
        <v>202</v>
      </c>
      <c r="D295" s="35">
        <v>11993157</v>
      </c>
      <c r="E295" s="35">
        <v>38050163</v>
      </c>
      <c r="F295" s="35">
        <f>SUM(F292:F294)</f>
        <v>43282681.724920064</v>
      </c>
      <c r="G295" s="36">
        <v>113.7</v>
      </c>
    </row>
    <row r="296" spans="1:7" s="3" customFormat="1" ht="13.5" thickBot="1" x14ac:dyDescent="0.25">
      <c r="A296" s="81"/>
      <c r="B296" s="37"/>
      <c r="C296" s="38" t="s">
        <v>203</v>
      </c>
      <c r="D296" s="20">
        <v>11993157</v>
      </c>
      <c r="E296" s="20">
        <v>38050163</v>
      </c>
      <c r="F296" s="20">
        <f>F295-F294</f>
        <v>27774031.724920064</v>
      </c>
      <c r="G296" s="21">
        <f>F296/E296*100</f>
        <v>72.993200383714679</v>
      </c>
    </row>
  </sheetData>
  <mergeCells count="15">
    <mergeCell ref="A289:C289"/>
    <mergeCell ref="A1:G1"/>
    <mergeCell ref="A2:G2"/>
    <mergeCell ref="A199:C199"/>
    <mergeCell ref="A210:C210"/>
    <mergeCell ref="A245:C245"/>
    <mergeCell ref="A265:C265"/>
    <mergeCell ref="A274:C274"/>
    <mergeCell ref="A95:C95"/>
    <mergeCell ref="A124:C124"/>
    <mergeCell ref="A135:C135"/>
    <mergeCell ref="A187:C187"/>
    <mergeCell ref="A193:C193"/>
    <mergeCell ref="A9:C9"/>
    <mergeCell ref="A29:C29"/>
  </mergeCells>
  <pageMargins left="0.70866141732283472" right="0.70866141732283472" top="0.78740157480314965" bottom="0.78740157480314965" header="0.31496062992125984" footer="0.31496062992125984"/>
  <pageSetup paperSize="9" scale="84" firstPageNumber="7" fitToHeight="0" orientation="landscape" useFirstPageNumber="1" r:id="rId1"/>
  <headerFooter>
    <oddFooter>&amp;L&amp;1#&amp;"Calibri,Obyčejné"&amp;9&amp;K000000Klasifikace informací: Neveřejné&amp;CStránka &amp;P z 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2022-11-14T14:07:19Z</cp:lastPrinted>
  <dcterms:created xsi:type="dcterms:W3CDTF">2020-06-02T15:52:08Z</dcterms:created>
  <dcterms:modified xsi:type="dcterms:W3CDTF">2022-11-24T07:58:12Z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2022-11-11T05:09:27Z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e124b850-c0b4-444a-944f-52c6181477ba</vt:lpwstr>
  </property>
  <property fmtid="{D5CDD505-2E9C-101B-9397-08002B2CF9AE}" pid="8" name="MSIP_Label_215ad6d0-798b-44f9-b3fd-112ad6275fb4_ContentBits">
    <vt:lpwstr>2</vt:lpwstr>
  </property>
</Properties>
</file>