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komise/"/>
    </mc:Choice>
  </mc:AlternateContent>
  <xr:revisionPtr revIDLastSave="664" documentId="13_ncr:1_{548BDA21-7E56-497A-A663-036D70593BE1}" xr6:coauthVersionLast="47" xr6:coauthVersionMax="47" xr10:uidLastSave="{8273C807-6D96-4558-89ED-7DF29BA5EE36}"/>
  <bookViews>
    <workbookView xWindow="1140" yWindow="1350" windowWidth="28350" windowHeight="17205" xr2:uid="{00000000-000D-0000-FFFF-FFFF00000000}"/>
  </bookViews>
  <sheets>
    <sheet name="DT2  poskytnutí dotace" sheetId="3" r:id="rId1"/>
  </sheets>
  <definedNames>
    <definedName name="_xlnm._FilterDatabase" localSheetId="0" hidden="1">'DT2  poskytnutí dotace'!$A$4:$N$21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3" l="1"/>
  <c r="L11" i="3"/>
  <c r="I11" i="3"/>
  <c r="M14" i="3"/>
  <c r="M20" i="3" l="1"/>
  <c r="M17" i="3"/>
  <c r="M13" i="3"/>
  <c r="M5" i="3"/>
  <c r="M9" i="3"/>
  <c r="M16" i="3"/>
  <c r="M12" i="3"/>
  <c r="M8" i="3"/>
  <c r="M19" i="3"/>
  <c r="M15" i="3"/>
  <c r="M10" i="3"/>
  <c r="M7" i="3"/>
  <c r="M18" i="3"/>
  <c r="M6" i="3"/>
  <c r="L18" i="3" l="1"/>
  <c r="I18" i="3"/>
  <c r="L19" i="3"/>
  <c r="I19" i="3"/>
  <c r="L20" i="3"/>
  <c r="I20" i="3"/>
  <c r="L14" i="3"/>
  <c r="I14" i="3"/>
  <c r="L17" i="3"/>
  <c r="I17" i="3"/>
  <c r="L10" i="3"/>
  <c r="I10" i="3"/>
  <c r="L13" i="3"/>
  <c r="I13" i="3"/>
  <c r="L5" i="3"/>
  <c r="I5" i="3"/>
  <c r="L9" i="3"/>
  <c r="I9" i="3"/>
  <c r="L6" i="3"/>
  <c r="I6" i="3"/>
  <c r="L16" i="3"/>
  <c r="I16" i="3"/>
  <c r="L12" i="3"/>
  <c r="I12" i="3"/>
  <c r="L15" i="3"/>
  <c r="I15" i="3"/>
  <c r="L8" i="3"/>
  <c r="I8" i="3"/>
  <c r="L7" i="3"/>
  <c r="I7" i="3"/>
  <c r="H21" i="3" l="1"/>
  <c r="J21" i="3"/>
  <c r="K21" i="3"/>
  <c r="M21" i="3" l="1"/>
</calcChain>
</file>

<file path=xl/sharedStrings.xml><?xml version="1.0" encoding="utf-8"?>
<sst xmlns="http://schemas.openxmlformats.org/spreadsheetml/2006/main" count="114" uniqueCount="84">
  <si>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</si>
  <si>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</si>
  <si>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</si>
  <si>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</si>
  <si>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</si>
  <si>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</si>
  <si>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</si>
  <si>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</si>
  <si>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</si>
  <si>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Maximální časová použitelnost dotace do</t>
  </si>
  <si>
    <t>Žadatel</t>
  </si>
  <si>
    <t>Úvalno 58, 793 91 Úvalno</t>
  </si>
  <si>
    <t>Podíl dotace na uznatelných nákladech projektu (Kč)</t>
  </si>
  <si>
    <t>Dotace neinvestiční (Kč)</t>
  </si>
  <si>
    <t>Celkem</t>
  </si>
  <si>
    <t>Sdružení obcí Hlučínska</t>
  </si>
  <si>
    <t>svazek obcí</t>
  </si>
  <si>
    <t>71179216</t>
  </si>
  <si>
    <t>Mírové náměstí 23, 748 01 Hlučín</t>
  </si>
  <si>
    <t>Mikroregion Opavsko severozápad</t>
  </si>
  <si>
    <t>75077841</t>
  </si>
  <si>
    <t>Region Slezská brána</t>
  </si>
  <si>
    <t>69609969</t>
  </si>
  <si>
    <t>Mikroregion - Sdružení obcí Osoblažska</t>
  </si>
  <si>
    <t>75137925</t>
  </si>
  <si>
    <t xml:space="preserve">Na Náměstí 106, Osoblaha, 793 99 Osoblaha </t>
  </si>
  <si>
    <t>Mikroregion Žermanické a Těrlické přehrady</t>
  </si>
  <si>
    <t>70305374</t>
  </si>
  <si>
    <t>Sdružení obcí Rýmařovska</t>
  </si>
  <si>
    <t>63024276</t>
  </si>
  <si>
    <t>náměstí Míru 1, 795 01 Rýmařov</t>
  </si>
  <si>
    <t>Venkovský mikroregion Moravice</t>
  </si>
  <si>
    <t>70630089</t>
  </si>
  <si>
    <t>Náměstí Jana Zajíce 7, 749 01 Vítkov</t>
  </si>
  <si>
    <t>Region Poodří</t>
  </si>
  <si>
    <t>69581762</t>
  </si>
  <si>
    <t>Bartošovice č.p. 1 - zámek, 742 54 Bartošovice</t>
  </si>
  <si>
    <t>Mikroregion Krnovsko</t>
  </si>
  <si>
    <t>71195530</t>
  </si>
  <si>
    <t>Hlavní náměstí 96/1, Krnov, 794 01</t>
  </si>
  <si>
    <t>Bruntálsko</t>
  </si>
  <si>
    <t>04690290</t>
  </si>
  <si>
    <t>Náměstí Míru 60/11, 792 01 Bruntál</t>
  </si>
  <si>
    <t>Mikroregion Slezská Harta</t>
  </si>
  <si>
    <t>71193821</t>
  </si>
  <si>
    <t>Leskovec nad Moravicí 204, 793 68 Dvorce</t>
  </si>
  <si>
    <t>Mikroregion Odersko</t>
  </si>
  <si>
    <t>70953201</t>
  </si>
  <si>
    <t>Masarykovo náměstí 25, 742 35 Odry</t>
  </si>
  <si>
    <t>Sdružení měst a obcí povodí Ondřejnice</t>
  </si>
  <si>
    <t>60045701</t>
  </si>
  <si>
    <t>K náměstí 22, 739 44 Brušperk</t>
  </si>
  <si>
    <t>Svazek obcí mikroregionu Hlučínska - západ</t>
  </si>
  <si>
    <t>70964611</t>
  </si>
  <si>
    <t>Náměstí 405/43, 747 21  Kravaře ve Slezsku</t>
  </si>
  <si>
    <t>Sdružení obcí povodí Morávky</t>
  </si>
  <si>
    <t>68157631</t>
  </si>
  <si>
    <t>Dobrá 230, 739 51 Dobrá</t>
  </si>
  <si>
    <t>Nádražní 700, 739 21 Paskov</t>
  </si>
  <si>
    <t>Lučina 1, 739 39 Lučina</t>
  </si>
  <si>
    <t>"Podpora obnovy a rozvoje venkova Moravskoslezského kraje 2023" DT 2 - návrh na poskytnutí dotace</t>
  </si>
  <si>
    <t>Podpora rozvoje mikroregionu 2023</t>
  </si>
  <si>
    <t>Projektový manažer a podpora projektů SOPM v roce 2023</t>
  </si>
  <si>
    <t>Manažer regionu Hlučínska VIII.</t>
  </si>
  <si>
    <t>Odborné poradenství Mikroregionu Slezská Harta</t>
  </si>
  <si>
    <t>Poradenství, administrativní služby a práce</t>
  </si>
  <si>
    <t>Management v Mikroregionu Odersko v roce 2023</t>
  </si>
  <si>
    <t>Poradenství v Mikroregionu Opavsko severozápad 2023</t>
  </si>
  <si>
    <t>Management a odborné poradenství ve Svazku obcí mikroregionu Hlučínska-západ 2023</t>
  </si>
  <si>
    <t>1.1.-31.12.2023</t>
  </si>
  <si>
    <t>Projektový manažer XVI a poradenství v regionu Slezská brána</t>
  </si>
  <si>
    <t>Odborné poradenství pro obce svazku Bruntálsko 2023</t>
  </si>
  <si>
    <t>Projektový manažer mikroregionu Moravice</t>
  </si>
  <si>
    <t>Rozvoj aktivit Sdružení měst a obcí povodí Ondřejnice 2023</t>
  </si>
  <si>
    <t>Rozvoj venkovského života v obcích Regionu Poodří</t>
  </si>
  <si>
    <t>Podpora poradenství, propagace a aktivit v mikroregionu Krnovsko 2023</t>
  </si>
  <si>
    <t>Manažer mikroregionu Rýmařovska 2023</t>
  </si>
  <si>
    <t>Sdružení obcí Jablunkovska</t>
  </si>
  <si>
    <t>65494636</t>
  </si>
  <si>
    <t>Dukelská 144, 739 91 Jablunkov</t>
  </si>
  <si>
    <t>Manažer mikroregionu Sdružení obcí Jablunkovska 2023</t>
  </si>
  <si>
    <t>Pořadové číslo žádosti v DT</t>
  </si>
  <si>
    <t>Celkem bodů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</si>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</sst>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10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2" xfId="0" applyFont="1" applyBorder="1"/>
    <xf numFmtId="3" fontId="4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/>
    </xf>
    <xf numFmtId="10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/>
    </xf>
    <xf numFmtId="0" fontId="7" fillId="0" borderId="0" xfId="0" applyFont="1"/>
  </cellXfs>
  <cellStyles count="1">
    <cellStyle name="Normální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49792B-F958-4B3D-B050-2E872249263F}" name="Tabulka1" displayName="Tabulka1" ref="A4:O20" totalsRowShown="0" tableBorderDxfId="15">
  <autoFilter ref="A4:O20" xr:uid="{1649792B-F958-4B3D-B050-2E872249263F}"/>
  <sortState xmlns:xlrd2="http://schemas.microsoft.com/office/spreadsheetml/2017/richdata2" ref="A5:O20">
    <sortCondition descending="1" ref="O5:O20"/>
    <sortCondition descending="1" ref="I5:I20"/>
  </sortState>
  <tableColumns count="15">
    <tableColumn id="1" xr3:uid="{ED6749B8-BFC0-4760-80E1-AA91A8D9E8FF}" name="Pořadí" dataDxfId="14"/>
    <tableColumn id="2" xr3:uid="{27B2FFD3-F574-457E-8101-7C626B7A3D68}" name="Pořadové číslo žádosti v DT" dataDxfId="13"/>
    <tableColumn id="3" xr3:uid="{C6CB0160-9E60-44DC-8919-C9982478B292}" name="Žadatel" dataDxfId="12"/>
    <tableColumn id="4" xr3:uid="{B9F128A3-EE4D-4D15-BB44-FAB5A2DDF04C}" name="Právní forma" dataDxfId="11"/>
    <tableColumn id="5" xr3:uid="{AD56A731-ABD0-4F5E-9169-9D646F26F13F}" name="IČ" dataDxfId="10"/>
    <tableColumn id="6" xr3:uid="{BCEF8125-9AEC-4244-A885-902FDB17A49E}" name="Adresa žadatele" dataDxfId="9"/>
    <tableColumn id="7" xr3:uid="{50FDF569-34A3-4DAD-9E16-2FCF72EBB1C7}" name="Název projektu" dataDxfId="8"/>
    <tableColumn id="8" xr3:uid="{DD724F1B-B6B2-4E64-9F5B-9262A28FBB5F}" name="Celkové uznatelné náklady projektu (Kč)" dataDxfId="7"/>
    <tableColumn id="9" xr3:uid="{497A77AE-F018-4E78-AA95-7744853513EC}" name="Podíl žadatele na uznatelných nákladech projektu (%)" dataDxfId="6">
      <calculatedColumnFormula>J5/H5</calculatedColumnFormula>
    </tableColumn>
    <tableColumn id="10" xr3:uid="{C9E028D9-4F45-4D3D-84C1-FB4CC664F9CE}" name="Podíl žadatele na uznatelných nákladech projektu (Kč)" dataDxfId="5"/>
    <tableColumn id="11" xr3:uid="{C1312732-944C-44A0-B173-DA89EA058989}" name="Podíl dotace na uznatelných nákladech projektu (Kč)" dataDxfId="4"/>
    <tableColumn id="12" xr3:uid="{B123E651-3629-4723-843A-32AC1C40EDB4}" name="Podíl dotace na uznatelných nákladech projektu (%)" dataDxfId="3">
      <calculatedColumnFormula>K5/H5</calculatedColumnFormula>
    </tableColumn>
    <tableColumn id="14" xr3:uid="{EF5901A4-F3C9-4EF6-8E4B-82680F17BCB5}" name="Dotace neinvestiční (Kč)" dataDxfId="2">
      <calculatedColumnFormula>K5</calculatedColumnFormula>
    </tableColumn>
    <tableColumn id="15" xr3:uid="{2AAA5EE2-13BF-48B4-8F1C-88CAC5904A42}" name="Maximální časová použitelnost dotace do" dataDxfId="1"/>
    <tableColumn id="16" xr3:uid="{0BE4722B-701A-4711-A6A1-8FF24EB5A400}" name="Celkem bodů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43"/>
  <sheetViews>
    <sheetView tabSelected="1" zoomScale="75" zoomScaleNormal="75" workbookViewId="0">
      <selection activeCell="A2" sqref="A2"/>
    </sheetView>
  </sheetViews>
  <sheetFormatPr defaultRowHeight="15" x14ac:dyDescent="0.25"/>
  <cols>
    <col min="1" max="2" width="10.7109375" customWidth="1"/>
    <col min="3" max="3" width="30.7109375" customWidth="1"/>
    <col min="4" max="4" width="15.85546875" customWidth="1"/>
    <col min="5" max="5" width="11.28515625" customWidth="1"/>
    <col min="6" max="6" width="41.42578125" customWidth="1"/>
    <col min="7" max="7" width="48.85546875" customWidth="1"/>
    <col min="8" max="14" width="15.7109375" customWidth="1"/>
    <col min="15" max="15" width="10.7109375" customWidth="1"/>
  </cols>
  <sheetData>
    <row r="2" spans="1:15" ht="15.75" x14ac:dyDescent="0.25">
      <c r="A2" s="48" t="s">
        <v>83</v>
      </c>
    </row>
    <row r="3" spans="1:15" ht="33.75" customHeight="1" thickBot="1" x14ac:dyDescent="0.3">
      <c r="A3" s="21" t="s">
        <v>60</v>
      </c>
      <c r="B3" s="5"/>
      <c r="C3" s="6"/>
      <c r="D3" s="7"/>
      <c r="E3" s="6"/>
      <c r="F3" s="8"/>
      <c r="G3" s="5"/>
      <c r="H3" s="9"/>
      <c r="I3" s="8"/>
      <c r="J3" s="8"/>
      <c r="K3" s="10"/>
      <c r="L3" s="10"/>
      <c r="M3" s="11"/>
      <c r="N3" s="8"/>
    </row>
    <row r="4" spans="1:15" ht="119.25" customHeight="1" x14ac:dyDescent="0.25">
      <c r="A4" s="28" t="s">
        <v>0</v>
      </c>
      <c r="B4" s="29" t="s">
        <v>81</v>
      </c>
      <c r="C4" s="30" t="s">
        <v>10</v>
      </c>
      <c r="D4" s="30" t="s">
        <v>1</v>
      </c>
      <c r="E4" s="30" t="s">
        <v>2</v>
      </c>
      <c r="F4" s="30" t="s">
        <v>3</v>
      </c>
      <c r="G4" s="30" t="s">
        <v>4</v>
      </c>
      <c r="H4" s="31" t="s">
        <v>5</v>
      </c>
      <c r="I4" s="32" t="s">
        <v>6</v>
      </c>
      <c r="J4" s="33" t="s">
        <v>7</v>
      </c>
      <c r="K4" s="33" t="s">
        <v>12</v>
      </c>
      <c r="L4" s="33" t="s">
        <v>8</v>
      </c>
      <c r="M4" s="34" t="s">
        <v>13</v>
      </c>
      <c r="N4" s="35" t="s">
        <v>9</v>
      </c>
      <c r="O4" s="36" t="s">
        <v>82</v>
      </c>
    </row>
    <row r="5" spans="1:15" ht="57.75" customHeight="1" x14ac:dyDescent="0.25">
      <c r="A5" s="45">
        <v>1</v>
      </c>
      <c r="B5" s="15">
        <v>16</v>
      </c>
      <c r="C5" s="2" t="s">
        <v>77</v>
      </c>
      <c r="D5" s="2" t="s">
        <v>16</v>
      </c>
      <c r="E5" s="16" t="s">
        <v>78</v>
      </c>
      <c r="F5" s="2" t="s">
        <v>79</v>
      </c>
      <c r="G5" s="17" t="s">
        <v>80</v>
      </c>
      <c r="H5" s="1">
        <v>486500</v>
      </c>
      <c r="I5" s="18">
        <f t="shared" ref="I5:I20" si="0">J5/H5</f>
        <v>0.74306269270298042</v>
      </c>
      <c r="J5" s="19">
        <v>361500</v>
      </c>
      <c r="K5" s="1">
        <v>125000</v>
      </c>
      <c r="L5" s="3">
        <f t="shared" ref="L5:L20" si="1">K5/H5</f>
        <v>0.25693730729701952</v>
      </c>
      <c r="M5" s="1">
        <f t="shared" ref="M5:M20" si="2">K5</f>
        <v>125000</v>
      </c>
      <c r="N5" s="47" t="s">
        <v>69</v>
      </c>
      <c r="O5" s="26">
        <v>40</v>
      </c>
    </row>
    <row r="6" spans="1:15" ht="45" customHeight="1" x14ac:dyDescent="0.25">
      <c r="A6" s="45">
        <v>2</v>
      </c>
      <c r="B6" s="15">
        <v>1</v>
      </c>
      <c r="C6" s="2" t="s">
        <v>23</v>
      </c>
      <c r="D6" s="2" t="s">
        <v>16</v>
      </c>
      <c r="E6" s="16" t="s">
        <v>24</v>
      </c>
      <c r="F6" s="2" t="s">
        <v>25</v>
      </c>
      <c r="G6" s="17" t="s">
        <v>61</v>
      </c>
      <c r="H6" s="1">
        <v>465000</v>
      </c>
      <c r="I6" s="18">
        <f t="shared" si="0"/>
        <v>0.73118279569892475</v>
      </c>
      <c r="J6" s="19">
        <v>340000</v>
      </c>
      <c r="K6" s="1">
        <v>125000</v>
      </c>
      <c r="L6" s="3">
        <f t="shared" si="1"/>
        <v>0.26881720430107525</v>
      </c>
      <c r="M6" s="1">
        <f t="shared" si="2"/>
        <v>125000</v>
      </c>
      <c r="N6" s="20" t="s">
        <v>69</v>
      </c>
      <c r="O6" s="26">
        <v>40</v>
      </c>
    </row>
    <row r="7" spans="1:15" ht="61.5" customHeight="1" x14ac:dyDescent="0.25">
      <c r="A7" s="45">
        <v>3</v>
      </c>
      <c r="B7" s="15">
        <v>3</v>
      </c>
      <c r="C7" s="2" t="s">
        <v>15</v>
      </c>
      <c r="D7" s="2" t="s">
        <v>16</v>
      </c>
      <c r="E7" s="16" t="s">
        <v>17</v>
      </c>
      <c r="F7" s="2" t="s">
        <v>18</v>
      </c>
      <c r="G7" s="17" t="s">
        <v>63</v>
      </c>
      <c r="H7" s="1">
        <v>404500</v>
      </c>
      <c r="I7" s="18">
        <f t="shared" si="0"/>
        <v>0.69097651421508033</v>
      </c>
      <c r="J7" s="19">
        <v>279500</v>
      </c>
      <c r="K7" s="1">
        <v>125000</v>
      </c>
      <c r="L7" s="3">
        <f t="shared" si="1"/>
        <v>0.30902348578491967</v>
      </c>
      <c r="M7" s="1">
        <f t="shared" si="2"/>
        <v>125000</v>
      </c>
      <c r="N7" s="47" t="s">
        <v>69</v>
      </c>
      <c r="O7" s="26">
        <v>40</v>
      </c>
    </row>
    <row r="8" spans="1:15" ht="40.5" customHeight="1" x14ac:dyDescent="0.25">
      <c r="A8" s="45">
        <v>4</v>
      </c>
      <c r="B8" s="15">
        <v>7</v>
      </c>
      <c r="C8" s="2" t="s">
        <v>19</v>
      </c>
      <c r="D8" s="2" t="s">
        <v>16</v>
      </c>
      <c r="E8" s="16" t="s">
        <v>20</v>
      </c>
      <c r="F8" s="2" t="s">
        <v>11</v>
      </c>
      <c r="G8" s="17" t="s">
        <v>67</v>
      </c>
      <c r="H8" s="1">
        <v>336000</v>
      </c>
      <c r="I8" s="18">
        <f t="shared" si="0"/>
        <v>0.62797619047619047</v>
      </c>
      <c r="J8" s="19">
        <v>211000</v>
      </c>
      <c r="K8" s="1">
        <v>125000</v>
      </c>
      <c r="L8" s="3">
        <f t="shared" si="1"/>
        <v>0.37202380952380953</v>
      </c>
      <c r="M8" s="1">
        <f t="shared" si="2"/>
        <v>125000</v>
      </c>
      <c r="N8" s="20" t="s">
        <v>69</v>
      </c>
      <c r="O8" s="26">
        <v>40</v>
      </c>
    </row>
    <row r="9" spans="1:15" ht="43.5" customHeight="1" x14ac:dyDescent="0.25">
      <c r="A9" s="45">
        <v>5</v>
      </c>
      <c r="B9" s="15">
        <v>14</v>
      </c>
      <c r="C9" s="2" t="s">
        <v>37</v>
      </c>
      <c r="D9" s="2" t="s">
        <v>16</v>
      </c>
      <c r="E9" s="16" t="s">
        <v>38</v>
      </c>
      <c r="F9" s="2" t="s">
        <v>39</v>
      </c>
      <c r="G9" s="17" t="s">
        <v>75</v>
      </c>
      <c r="H9" s="1">
        <v>250000</v>
      </c>
      <c r="I9" s="18">
        <f t="shared" si="0"/>
        <v>0.5</v>
      </c>
      <c r="J9" s="19">
        <v>125000</v>
      </c>
      <c r="K9" s="1">
        <v>125000</v>
      </c>
      <c r="L9" s="3">
        <f t="shared" si="1"/>
        <v>0.5</v>
      </c>
      <c r="M9" s="1">
        <f t="shared" si="2"/>
        <v>125000</v>
      </c>
      <c r="N9" s="47" t="s">
        <v>69</v>
      </c>
      <c r="O9" s="26">
        <v>40</v>
      </c>
    </row>
    <row r="10" spans="1:15" ht="45" customHeight="1" x14ac:dyDescent="0.25">
      <c r="A10" s="45">
        <v>6</v>
      </c>
      <c r="B10" s="15">
        <v>4</v>
      </c>
      <c r="C10" s="2" t="s">
        <v>43</v>
      </c>
      <c r="D10" s="2" t="s">
        <v>16</v>
      </c>
      <c r="E10" s="16" t="s">
        <v>44</v>
      </c>
      <c r="F10" s="2" t="s">
        <v>45</v>
      </c>
      <c r="G10" s="17" t="s">
        <v>64</v>
      </c>
      <c r="H10" s="1">
        <v>250000</v>
      </c>
      <c r="I10" s="18">
        <f t="shared" si="0"/>
        <v>0.5</v>
      </c>
      <c r="J10" s="19">
        <v>125000</v>
      </c>
      <c r="K10" s="1">
        <v>125000</v>
      </c>
      <c r="L10" s="3">
        <f t="shared" si="1"/>
        <v>0.5</v>
      </c>
      <c r="M10" s="1">
        <f t="shared" si="2"/>
        <v>125000</v>
      </c>
      <c r="N10" s="20" t="s">
        <v>69</v>
      </c>
      <c r="O10" s="26">
        <v>39</v>
      </c>
    </row>
    <row r="11" spans="1:15" ht="50.25" customHeight="1" x14ac:dyDescent="0.25">
      <c r="A11" s="45">
        <v>7</v>
      </c>
      <c r="B11" s="15">
        <v>15</v>
      </c>
      <c r="C11" s="2" t="s">
        <v>34</v>
      </c>
      <c r="D11" s="2" t="s">
        <v>16</v>
      </c>
      <c r="E11" s="16" t="s">
        <v>35</v>
      </c>
      <c r="F11" s="2" t="s">
        <v>36</v>
      </c>
      <c r="G11" s="17" t="s">
        <v>74</v>
      </c>
      <c r="H11" s="1">
        <v>120000</v>
      </c>
      <c r="I11" s="18">
        <f t="shared" si="0"/>
        <v>0.5</v>
      </c>
      <c r="J11" s="19">
        <v>60000</v>
      </c>
      <c r="K11" s="1">
        <v>60000</v>
      </c>
      <c r="L11" s="3">
        <f t="shared" si="1"/>
        <v>0.5</v>
      </c>
      <c r="M11" s="1">
        <f t="shared" si="2"/>
        <v>60000</v>
      </c>
      <c r="N11" s="47" t="s">
        <v>69</v>
      </c>
      <c r="O11" s="26">
        <v>39</v>
      </c>
    </row>
    <row r="12" spans="1:15" ht="40.5" customHeight="1" x14ac:dyDescent="0.25">
      <c r="A12" s="45">
        <v>8</v>
      </c>
      <c r="B12" s="15">
        <v>10</v>
      </c>
      <c r="C12" s="2" t="s">
        <v>21</v>
      </c>
      <c r="D12" s="2" t="s">
        <v>16</v>
      </c>
      <c r="E12" s="16" t="s">
        <v>22</v>
      </c>
      <c r="F12" s="2" t="s">
        <v>58</v>
      </c>
      <c r="G12" s="17" t="s">
        <v>70</v>
      </c>
      <c r="H12" s="1">
        <v>284000</v>
      </c>
      <c r="I12" s="18">
        <f t="shared" si="0"/>
        <v>0.5598591549295775</v>
      </c>
      <c r="J12" s="19">
        <v>159000</v>
      </c>
      <c r="K12" s="1">
        <v>125000</v>
      </c>
      <c r="L12" s="3">
        <f t="shared" si="1"/>
        <v>0.44014084507042256</v>
      </c>
      <c r="M12" s="1">
        <f t="shared" si="2"/>
        <v>125000</v>
      </c>
      <c r="N12" s="20" t="s">
        <v>69</v>
      </c>
      <c r="O12" s="26">
        <v>38.5</v>
      </c>
    </row>
    <row r="13" spans="1:15" ht="39" customHeight="1" x14ac:dyDescent="0.25">
      <c r="A13" s="45">
        <v>9</v>
      </c>
      <c r="B13" s="15">
        <v>8</v>
      </c>
      <c r="C13" s="2" t="s">
        <v>52</v>
      </c>
      <c r="D13" s="2" t="s">
        <v>16</v>
      </c>
      <c r="E13" s="16" t="s">
        <v>53</v>
      </c>
      <c r="F13" s="2" t="s">
        <v>54</v>
      </c>
      <c r="G13" s="17" t="s">
        <v>68</v>
      </c>
      <c r="H13" s="1">
        <v>436000</v>
      </c>
      <c r="I13" s="18">
        <f t="shared" si="0"/>
        <v>0.71330275229357798</v>
      </c>
      <c r="J13" s="19">
        <v>311000</v>
      </c>
      <c r="K13" s="1">
        <v>125000</v>
      </c>
      <c r="L13" s="3">
        <f t="shared" si="1"/>
        <v>0.28669724770642202</v>
      </c>
      <c r="M13" s="1">
        <f t="shared" si="2"/>
        <v>125000</v>
      </c>
      <c r="N13" s="47" t="s">
        <v>69</v>
      </c>
      <c r="O13" s="26">
        <v>38</v>
      </c>
    </row>
    <row r="14" spans="1:15" ht="45" customHeight="1" x14ac:dyDescent="0.25">
      <c r="A14" s="45">
        <v>10</v>
      </c>
      <c r="B14" s="15">
        <v>11</v>
      </c>
      <c r="C14" s="2" t="s">
        <v>31</v>
      </c>
      <c r="D14" s="2" t="s">
        <v>16</v>
      </c>
      <c r="E14" s="16" t="s">
        <v>32</v>
      </c>
      <c r="F14" s="2" t="s">
        <v>33</v>
      </c>
      <c r="G14" s="17" t="s">
        <v>72</v>
      </c>
      <c r="H14" s="1">
        <v>230000</v>
      </c>
      <c r="I14" s="18">
        <f t="shared" si="0"/>
        <v>0.5</v>
      </c>
      <c r="J14" s="19">
        <v>115000</v>
      </c>
      <c r="K14" s="1">
        <v>115000</v>
      </c>
      <c r="L14" s="3">
        <f t="shared" si="1"/>
        <v>0.5</v>
      </c>
      <c r="M14" s="1">
        <f t="shared" si="2"/>
        <v>115000</v>
      </c>
      <c r="N14" s="20" t="s">
        <v>69</v>
      </c>
      <c r="O14" s="26">
        <v>38</v>
      </c>
    </row>
    <row r="15" spans="1:15" ht="43.5" customHeight="1" x14ac:dyDescent="0.25">
      <c r="A15" s="45">
        <v>11</v>
      </c>
      <c r="B15" s="15">
        <v>5</v>
      </c>
      <c r="C15" s="2" t="s">
        <v>46</v>
      </c>
      <c r="D15" s="2" t="s">
        <v>16</v>
      </c>
      <c r="E15" s="16" t="s">
        <v>47</v>
      </c>
      <c r="F15" s="2" t="s">
        <v>48</v>
      </c>
      <c r="G15" s="17" t="s">
        <v>66</v>
      </c>
      <c r="H15" s="1">
        <v>480396</v>
      </c>
      <c r="I15" s="18">
        <f t="shared" si="0"/>
        <v>0.73979799998334705</v>
      </c>
      <c r="J15" s="19">
        <v>355396</v>
      </c>
      <c r="K15" s="1">
        <v>125000</v>
      </c>
      <c r="L15" s="3">
        <f t="shared" si="1"/>
        <v>0.26020200001665295</v>
      </c>
      <c r="M15" s="1">
        <f t="shared" si="2"/>
        <v>125000</v>
      </c>
      <c r="N15" s="47" t="s">
        <v>69</v>
      </c>
      <c r="O15" s="26">
        <v>37</v>
      </c>
    </row>
    <row r="16" spans="1:15" ht="51" customHeight="1" x14ac:dyDescent="0.25">
      <c r="A16" s="45">
        <v>12</v>
      </c>
      <c r="B16" s="15">
        <v>13</v>
      </c>
      <c r="C16" s="2" t="s">
        <v>28</v>
      </c>
      <c r="D16" s="2" t="s">
        <v>16</v>
      </c>
      <c r="E16" s="16" t="s">
        <v>29</v>
      </c>
      <c r="F16" s="2" t="s">
        <v>30</v>
      </c>
      <c r="G16" s="17" t="s">
        <v>76</v>
      </c>
      <c r="H16" s="1">
        <v>284092</v>
      </c>
      <c r="I16" s="18">
        <f t="shared" si="0"/>
        <v>0.56000168959351193</v>
      </c>
      <c r="J16" s="19">
        <v>159092</v>
      </c>
      <c r="K16" s="1">
        <v>125000</v>
      </c>
      <c r="L16" s="3">
        <f t="shared" si="1"/>
        <v>0.43999831040648801</v>
      </c>
      <c r="M16" s="1">
        <f t="shared" si="2"/>
        <v>125000</v>
      </c>
      <c r="N16" s="20" t="s">
        <v>69</v>
      </c>
      <c r="O16" s="26">
        <v>37</v>
      </c>
    </row>
    <row r="17" spans="1:15" ht="43.5" customHeight="1" x14ac:dyDescent="0.25">
      <c r="A17" s="45">
        <v>13</v>
      </c>
      <c r="B17" s="15">
        <v>9</v>
      </c>
      <c r="C17" s="2" t="s">
        <v>40</v>
      </c>
      <c r="D17" s="2" t="s">
        <v>16</v>
      </c>
      <c r="E17" s="16" t="s">
        <v>41</v>
      </c>
      <c r="F17" s="2" t="s">
        <v>42</v>
      </c>
      <c r="G17" s="17" t="s">
        <v>71</v>
      </c>
      <c r="H17" s="1">
        <v>120000</v>
      </c>
      <c r="I17" s="18">
        <f t="shared" si="0"/>
        <v>0.5</v>
      </c>
      <c r="J17" s="19">
        <v>60000</v>
      </c>
      <c r="K17" s="1">
        <v>60000</v>
      </c>
      <c r="L17" s="3">
        <f t="shared" si="1"/>
        <v>0.5</v>
      </c>
      <c r="M17" s="1">
        <f t="shared" si="2"/>
        <v>60000</v>
      </c>
      <c r="N17" s="47" t="s">
        <v>69</v>
      </c>
      <c r="O17" s="26">
        <v>35</v>
      </c>
    </row>
    <row r="18" spans="1:15" ht="42.75" customHeight="1" x14ac:dyDescent="0.25">
      <c r="A18" s="45">
        <v>14</v>
      </c>
      <c r="B18" s="15">
        <v>2</v>
      </c>
      <c r="C18" s="2" t="s">
        <v>55</v>
      </c>
      <c r="D18" s="2" t="s">
        <v>16</v>
      </c>
      <c r="E18" s="16" t="s">
        <v>56</v>
      </c>
      <c r="F18" s="2" t="s">
        <v>57</v>
      </c>
      <c r="G18" s="17" t="s">
        <v>62</v>
      </c>
      <c r="H18" s="1">
        <v>250000</v>
      </c>
      <c r="I18" s="18">
        <f t="shared" si="0"/>
        <v>0.5</v>
      </c>
      <c r="J18" s="19">
        <v>125000</v>
      </c>
      <c r="K18" s="1">
        <v>125000</v>
      </c>
      <c r="L18" s="3">
        <f t="shared" si="1"/>
        <v>0.5</v>
      </c>
      <c r="M18" s="1">
        <f t="shared" si="2"/>
        <v>125000</v>
      </c>
      <c r="N18" s="20" t="s">
        <v>69</v>
      </c>
      <c r="O18" s="26">
        <v>31</v>
      </c>
    </row>
    <row r="19" spans="1:15" ht="43.5" customHeight="1" x14ac:dyDescent="0.25">
      <c r="A19" s="45">
        <v>15</v>
      </c>
      <c r="B19" s="15">
        <v>6</v>
      </c>
      <c r="C19" s="2" t="s">
        <v>26</v>
      </c>
      <c r="D19" s="2" t="s">
        <v>16</v>
      </c>
      <c r="E19" s="16" t="s">
        <v>27</v>
      </c>
      <c r="F19" s="2" t="s">
        <v>59</v>
      </c>
      <c r="G19" s="17" t="s">
        <v>65</v>
      </c>
      <c r="H19" s="1">
        <v>228000</v>
      </c>
      <c r="I19" s="18">
        <f t="shared" si="0"/>
        <v>0.51754385964912286</v>
      </c>
      <c r="J19" s="19">
        <v>118000</v>
      </c>
      <c r="K19" s="1">
        <v>110000</v>
      </c>
      <c r="L19" s="3">
        <f t="shared" si="1"/>
        <v>0.48245614035087719</v>
      </c>
      <c r="M19" s="1">
        <f t="shared" si="2"/>
        <v>110000</v>
      </c>
      <c r="N19" s="47" t="s">
        <v>69</v>
      </c>
      <c r="O19" s="27">
        <v>30</v>
      </c>
    </row>
    <row r="20" spans="1:15" ht="43.5" customHeight="1" x14ac:dyDescent="0.25">
      <c r="A20" s="46">
        <v>16</v>
      </c>
      <c r="B20" s="37">
        <v>12</v>
      </c>
      <c r="C20" s="23" t="s">
        <v>49</v>
      </c>
      <c r="D20" s="23" t="s">
        <v>16</v>
      </c>
      <c r="E20" s="38" t="s">
        <v>50</v>
      </c>
      <c r="F20" s="23" t="s">
        <v>51</v>
      </c>
      <c r="G20" s="39" t="s">
        <v>73</v>
      </c>
      <c r="H20" s="40">
        <v>250000</v>
      </c>
      <c r="I20" s="41">
        <f t="shared" si="0"/>
        <v>0.5</v>
      </c>
      <c r="J20" s="42">
        <v>125000</v>
      </c>
      <c r="K20" s="40">
        <v>125000</v>
      </c>
      <c r="L20" s="43">
        <f t="shared" si="1"/>
        <v>0.5</v>
      </c>
      <c r="M20" s="40">
        <f t="shared" si="2"/>
        <v>125000</v>
      </c>
      <c r="N20" s="44" t="s">
        <v>69</v>
      </c>
      <c r="O20" s="27">
        <v>30</v>
      </c>
    </row>
    <row r="21" spans="1:15" ht="30" customHeight="1" x14ac:dyDescent="0.25">
      <c r="B21" s="25"/>
      <c r="G21" s="4" t="s">
        <v>14</v>
      </c>
      <c r="H21" s="13">
        <f>SUM(H5:H20)</f>
        <v>4874488</v>
      </c>
      <c r="I21" s="12"/>
      <c r="J21" s="13">
        <f>SUM(J5:J20)</f>
        <v>3029488</v>
      </c>
      <c r="K21" s="13">
        <f>SUM(K5:K20)</f>
        <v>1845000</v>
      </c>
      <c r="L21" s="12"/>
      <c r="M21" s="13">
        <f>SUM(M5:M20)</f>
        <v>1845000</v>
      </c>
      <c r="O21" s="24"/>
    </row>
    <row r="22" spans="1:15" x14ac:dyDescent="0.25">
      <c r="K22" s="14"/>
      <c r="O22" s="24"/>
    </row>
    <row r="23" spans="1:15" x14ac:dyDescent="0.25">
      <c r="O23" s="24"/>
    </row>
    <row r="24" spans="1:15" x14ac:dyDescent="0.25">
      <c r="O24" s="24"/>
    </row>
    <row r="25" spans="1:15" x14ac:dyDescent="0.25">
      <c r="O25" s="24"/>
    </row>
    <row r="26" spans="1:15" x14ac:dyDescent="0.25">
      <c r="O26" s="24"/>
    </row>
    <row r="27" spans="1:15" x14ac:dyDescent="0.25">
      <c r="O27" s="24"/>
    </row>
    <row r="28" spans="1:15" x14ac:dyDescent="0.25">
      <c r="O28" s="24"/>
    </row>
    <row r="29" spans="1:15" x14ac:dyDescent="0.25">
      <c r="O29" s="24"/>
    </row>
    <row r="30" spans="1:15" x14ac:dyDescent="0.25">
      <c r="O30" s="24"/>
    </row>
    <row r="31" spans="1:15" x14ac:dyDescent="0.25">
      <c r="O31" s="24"/>
    </row>
    <row r="32" spans="1:15" x14ac:dyDescent="0.25">
      <c r="O32" s="24"/>
    </row>
    <row r="33" spans="15:15" x14ac:dyDescent="0.25">
      <c r="O33" s="24"/>
    </row>
    <row r="34" spans="15:15" x14ac:dyDescent="0.25">
      <c r="O34" s="24"/>
    </row>
    <row r="35" spans="15:15" x14ac:dyDescent="0.25">
      <c r="O35" s="24"/>
    </row>
    <row r="36" spans="15:15" x14ac:dyDescent="0.25">
      <c r="O36" s="24"/>
    </row>
    <row r="37" spans="15:15" x14ac:dyDescent="0.25">
      <c r="O37" s="24"/>
    </row>
    <row r="38" spans="15:15" x14ac:dyDescent="0.25">
      <c r="O38" s="24"/>
    </row>
    <row r="39" spans="15:15" x14ac:dyDescent="0.25">
      <c r="O39" s="24"/>
    </row>
    <row r="40" spans="15:15" x14ac:dyDescent="0.25">
      <c r="O40" s="24"/>
    </row>
    <row r="41" spans="15:15" x14ac:dyDescent="0.25">
      <c r="O41" s="24"/>
    </row>
    <row r="42" spans="15:15" x14ac:dyDescent="0.25">
      <c r="O42" s="24"/>
    </row>
    <row r="43" spans="15:15" x14ac:dyDescent="0.25">
      <c r="O43" s="24"/>
    </row>
    <row r="44" spans="15:15" x14ac:dyDescent="0.25">
      <c r="O44" s="24"/>
    </row>
    <row r="45" spans="15:15" x14ac:dyDescent="0.25">
      <c r="O45" s="24"/>
    </row>
    <row r="46" spans="15:15" x14ac:dyDescent="0.25">
      <c r="O46" s="24"/>
    </row>
    <row r="47" spans="15:15" x14ac:dyDescent="0.25">
      <c r="O47" s="24"/>
    </row>
    <row r="48" spans="15:15" x14ac:dyDescent="0.25">
      <c r="O48" s="24"/>
    </row>
    <row r="49" spans="15:15" x14ac:dyDescent="0.25">
      <c r="O49" s="24"/>
    </row>
    <row r="50" spans="15:15" x14ac:dyDescent="0.25">
      <c r="O50" s="24"/>
    </row>
    <row r="51" spans="15:15" x14ac:dyDescent="0.25">
      <c r="O51" s="24"/>
    </row>
    <row r="52" spans="15:15" x14ac:dyDescent="0.25">
      <c r="O52" s="24"/>
    </row>
    <row r="53" spans="15:15" x14ac:dyDescent="0.25">
      <c r="O53" s="24"/>
    </row>
    <row r="54" spans="15:15" x14ac:dyDescent="0.25">
      <c r="O54" s="24"/>
    </row>
    <row r="55" spans="15:15" x14ac:dyDescent="0.25">
      <c r="O55" s="24"/>
    </row>
    <row r="56" spans="15:15" x14ac:dyDescent="0.25">
      <c r="O56" s="24"/>
    </row>
    <row r="57" spans="15:15" x14ac:dyDescent="0.25">
      <c r="O57" s="24"/>
    </row>
    <row r="58" spans="15:15" x14ac:dyDescent="0.25">
      <c r="O58" s="24"/>
    </row>
    <row r="59" spans="15:15" x14ac:dyDescent="0.25">
      <c r="O59" s="24"/>
    </row>
    <row r="60" spans="15:15" x14ac:dyDescent="0.25">
      <c r="O60" s="24"/>
    </row>
    <row r="61" spans="15:15" x14ac:dyDescent="0.25">
      <c r="O61" s="24"/>
    </row>
    <row r="62" spans="15:15" x14ac:dyDescent="0.25">
      <c r="O62" s="24"/>
    </row>
    <row r="63" spans="15:15" x14ac:dyDescent="0.25">
      <c r="O63" s="24"/>
    </row>
    <row r="64" spans="15:15" x14ac:dyDescent="0.25">
      <c r="O64" s="24"/>
    </row>
    <row r="65" spans="15:15" x14ac:dyDescent="0.25">
      <c r="O65" s="24"/>
    </row>
    <row r="66" spans="15:15" x14ac:dyDescent="0.25">
      <c r="O66" s="24"/>
    </row>
    <row r="67" spans="15:15" x14ac:dyDescent="0.25">
      <c r="O67" s="24"/>
    </row>
    <row r="68" spans="15:15" x14ac:dyDescent="0.25">
      <c r="O68" s="24"/>
    </row>
    <row r="69" spans="15:15" x14ac:dyDescent="0.25">
      <c r="O69" s="24"/>
    </row>
    <row r="70" spans="15:15" x14ac:dyDescent="0.25">
      <c r="O70" s="24"/>
    </row>
    <row r="71" spans="15:15" x14ac:dyDescent="0.25">
      <c r="O71" s="24"/>
    </row>
    <row r="72" spans="15:15" x14ac:dyDescent="0.25">
      <c r="O72" s="24"/>
    </row>
    <row r="73" spans="15:15" x14ac:dyDescent="0.25">
      <c r="O73" s="24"/>
    </row>
    <row r="74" spans="15:15" x14ac:dyDescent="0.25">
      <c r="O74" s="24"/>
    </row>
    <row r="75" spans="15:15" x14ac:dyDescent="0.25">
      <c r="O75" s="24"/>
    </row>
    <row r="76" spans="15:15" x14ac:dyDescent="0.25">
      <c r="O76" s="24"/>
    </row>
    <row r="77" spans="15:15" x14ac:dyDescent="0.25">
      <c r="O77" s="24"/>
    </row>
    <row r="78" spans="15:15" x14ac:dyDescent="0.25">
      <c r="O78" s="24"/>
    </row>
    <row r="79" spans="15:15" x14ac:dyDescent="0.25">
      <c r="O79" s="24"/>
    </row>
    <row r="80" spans="15:15" x14ac:dyDescent="0.25">
      <c r="O80" s="24"/>
    </row>
    <row r="81" spans="15:15" x14ac:dyDescent="0.25">
      <c r="O81" s="24"/>
    </row>
    <row r="82" spans="15:15" x14ac:dyDescent="0.25">
      <c r="O82" s="24"/>
    </row>
    <row r="83" spans="15:15" x14ac:dyDescent="0.25">
      <c r="O83" s="24"/>
    </row>
    <row r="84" spans="15:15" x14ac:dyDescent="0.25">
      <c r="O84" s="24"/>
    </row>
    <row r="85" spans="15:15" x14ac:dyDescent="0.25">
      <c r="O85" s="24"/>
    </row>
    <row r="86" spans="15:15" x14ac:dyDescent="0.25">
      <c r="O86" s="24"/>
    </row>
    <row r="87" spans="15:15" x14ac:dyDescent="0.25">
      <c r="O87" s="24"/>
    </row>
    <row r="88" spans="15:15" x14ac:dyDescent="0.25">
      <c r="O88" s="24"/>
    </row>
    <row r="89" spans="15:15" x14ac:dyDescent="0.25">
      <c r="O89" s="24"/>
    </row>
    <row r="90" spans="15:15" x14ac:dyDescent="0.25">
      <c r="O90" s="24"/>
    </row>
    <row r="91" spans="15:15" x14ac:dyDescent="0.25">
      <c r="O91" s="24"/>
    </row>
    <row r="92" spans="15:15" x14ac:dyDescent="0.25">
      <c r="O92" s="24"/>
    </row>
    <row r="93" spans="15:15" x14ac:dyDescent="0.25">
      <c r="O93" s="24"/>
    </row>
    <row r="94" spans="15:15" x14ac:dyDescent="0.25">
      <c r="O94" s="24"/>
    </row>
    <row r="95" spans="15:15" x14ac:dyDescent="0.25">
      <c r="O95" s="24"/>
    </row>
    <row r="96" spans="15:15" x14ac:dyDescent="0.25">
      <c r="O96" s="24"/>
    </row>
    <row r="97" spans="15:15" x14ac:dyDescent="0.25">
      <c r="O97" s="24"/>
    </row>
    <row r="98" spans="15:15" x14ac:dyDescent="0.25">
      <c r="O98" s="24"/>
    </row>
    <row r="99" spans="15:15" x14ac:dyDescent="0.25">
      <c r="O99" s="24"/>
    </row>
    <row r="100" spans="15:15" x14ac:dyDescent="0.25">
      <c r="O100" s="24"/>
    </row>
    <row r="101" spans="15:15" x14ac:dyDescent="0.25">
      <c r="O101" s="24"/>
    </row>
    <row r="102" spans="15:15" x14ac:dyDescent="0.25">
      <c r="O102" s="24"/>
    </row>
    <row r="103" spans="15:15" x14ac:dyDescent="0.25">
      <c r="O103" s="24"/>
    </row>
    <row r="104" spans="15:15" x14ac:dyDescent="0.25">
      <c r="O104" s="24"/>
    </row>
    <row r="105" spans="15:15" x14ac:dyDescent="0.25">
      <c r="O105" s="24"/>
    </row>
    <row r="106" spans="15:15" x14ac:dyDescent="0.25">
      <c r="O106" s="24"/>
    </row>
    <row r="107" spans="15:15" x14ac:dyDescent="0.25">
      <c r="O107" s="24"/>
    </row>
    <row r="108" spans="15:15" x14ac:dyDescent="0.25">
      <c r="O108" s="24"/>
    </row>
    <row r="109" spans="15:15" x14ac:dyDescent="0.25">
      <c r="O109" s="24"/>
    </row>
    <row r="110" spans="15:15" x14ac:dyDescent="0.25">
      <c r="O110" s="24"/>
    </row>
    <row r="111" spans="15:15" x14ac:dyDescent="0.25">
      <c r="O111" s="24"/>
    </row>
    <row r="112" spans="15:15" x14ac:dyDescent="0.25">
      <c r="O112" s="24"/>
    </row>
    <row r="113" spans="15:15" x14ac:dyDescent="0.25">
      <c r="O113" s="24"/>
    </row>
    <row r="114" spans="15:15" x14ac:dyDescent="0.25">
      <c r="O114" s="24"/>
    </row>
    <row r="115" spans="15:15" x14ac:dyDescent="0.25">
      <c r="O115" s="24"/>
    </row>
    <row r="116" spans="15:15" x14ac:dyDescent="0.25">
      <c r="O116" s="24"/>
    </row>
    <row r="117" spans="15:15" x14ac:dyDescent="0.25">
      <c r="O117" s="24"/>
    </row>
    <row r="118" spans="15:15" x14ac:dyDescent="0.25">
      <c r="O118" s="24"/>
    </row>
    <row r="119" spans="15:15" x14ac:dyDescent="0.25">
      <c r="O119" s="24"/>
    </row>
    <row r="120" spans="15:15" x14ac:dyDescent="0.25">
      <c r="O120" s="24"/>
    </row>
    <row r="121" spans="15:15" x14ac:dyDescent="0.25">
      <c r="O121" s="24"/>
    </row>
    <row r="122" spans="15:15" x14ac:dyDescent="0.25">
      <c r="O122" s="24"/>
    </row>
    <row r="123" spans="15:15" x14ac:dyDescent="0.25">
      <c r="O123" s="24"/>
    </row>
    <row r="124" spans="15:15" x14ac:dyDescent="0.25">
      <c r="O124" s="24"/>
    </row>
    <row r="125" spans="15:15" x14ac:dyDescent="0.25">
      <c r="O125" s="24"/>
    </row>
    <row r="126" spans="15:15" x14ac:dyDescent="0.25">
      <c r="O126" s="24"/>
    </row>
    <row r="127" spans="15:15" x14ac:dyDescent="0.25">
      <c r="O127" s="24"/>
    </row>
    <row r="128" spans="15:15" x14ac:dyDescent="0.25">
      <c r="O128" s="24"/>
    </row>
    <row r="129" spans="15:15" x14ac:dyDescent="0.25">
      <c r="O129" s="24"/>
    </row>
    <row r="130" spans="15:15" x14ac:dyDescent="0.25">
      <c r="O130" s="24"/>
    </row>
    <row r="131" spans="15:15" x14ac:dyDescent="0.25">
      <c r="O131" s="24"/>
    </row>
    <row r="132" spans="15:15" x14ac:dyDescent="0.25">
      <c r="O132" s="24"/>
    </row>
    <row r="133" spans="15:15" x14ac:dyDescent="0.25">
      <c r="O133" s="24"/>
    </row>
    <row r="134" spans="15:15" x14ac:dyDescent="0.25">
      <c r="O134" s="24"/>
    </row>
    <row r="135" spans="15:15" x14ac:dyDescent="0.25">
      <c r="O135" s="24"/>
    </row>
    <row r="136" spans="15:15" x14ac:dyDescent="0.25">
      <c r="O136" s="24"/>
    </row>
    <row r="137" spans="15:15" x14ac:dyDescent="0.25">
      <c r="O137" s="24"/>
    </row>
    <row r="138" spans="15:15" x14ac:dyDescent="0.25">
      <c r="O138" s="24"/>
    </row>
    <row r="139" spans="15:15" x14ac:dyDescent="0.25">
      <c r="O139" s="24"/>
    </row>
    <row r="140" spans="15:15" x14ac:dyDescent="0.25">
      <c r="O140" s="24"/>
    </row>
    <row r="141" spans="15:15" x14ac:dyDescent="0.25">
      <c r="O141" s="24"/>
    </row>
    <row r="142" spans="15:15" x14ac:dyDescent="0.25">
      <c r="O142" s="24"/>
    </row>
    <row r="143" spans="15:15" x14ac:dyDescent="0.25">
      <c r="O143" s="22"/>
    </row>
  </sheetData>
  <sortState xmlns:xlrd2="http://schemas.microsoft.com/office/spreadsheetml/2017/richdata2" ref="A5:O9">
    <sortCondition descending="1" ref="I5:I9"/>
  </sortState>
  <pageMargins left="0.70866141732283472" right="0.70866141732283472" top="0.78740157480314965" bottom="0.78740157480314965" header="0.31496062992125984" footer="0.31496062992125984"/>
  <pageSetup paperSize="8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  poskytnutí dotace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2020-01-30T09:06:36Z</cp:lastPrinted>
  <dcterms:created xsi:type="dcterms:W3CDTF">2015-05-12T05:59:26Z</dcterms:created>
  <dcterms:modified xsi:type="dcterms:W3CDTF">2023-04-27T04:42:26Z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2022-01-03T13:29:18Z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5a9ab9ff-fa1d-42a3-988f-f04c8795b2f6</vt:lpwstr>
  </property>
  <property fmtid="{D5CDD505-2E9C-101B-9397-08002B2CF9AE}" pid="8" name="MSIP_Label_63ff9749-f68b-40ec-aa05-229831920469_ContentBits">
    <vt:lpwstr>2</vt:lpwstr>
  </property>
</Properties>
</file>