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3-06-08 (RK 2023-05-22)/RK 2023-05-22/"/>
    </mc:Choice>
  </mc:AlternateContent>
  <xr:revisionPtr revIDLastSave="250" documentId="8_{6DE43651-33BA-4E52-ACEC-482CF0372E03}" xr6:coauthVersionLast="47" xr6:coauthVersionMax="47" xr10:uidLastSave="{660CE469-1254-4FCC-ACC0-363C81B30245}"/>
  <bookViews>
    <workbookView xWindow="18135" yWindow="330" windowWidth="17385" windowHeight="20970" firstSheet="2" activeTab="3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Příjmy!$3:$4</definedName>
    <definedName name="_xlnm.Print_Titles" localSheetId="3">Výdaje!$4:$4</definedName>
    <definedName name="_xlnm.Print_Area" localSheetId="0">Paragrafy!$A$1:$C$540</definedName>
    <definedName name="_xlnm.Print_Area" localSheetId="1">Položky!$A$1:$C$557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1" i="2" l="1"/>
  <c r="E171" i="2"/>
  <c r="G165" i="2" l="1"/>
  <c r="F152" i="2"/>
  <c r="E152" i="2"/>
  <c r="G145" i="2"/>
  <c r="G276" i="2"/>
  <c r="F279" i="2"/>
  <c r="F280" i="2" s="1"/>
  <c r="G280" i="2" s="1"/>
  <c r="F241" i="2"/>
  <c r="G241" i="2" s="1"/>
  <c r="E241" i="2"/>
  <c r="D241" i="2"/>
  <c r="F238" i="2"/>
  <c r="G238" i="2" s="1"/>
  <c r="G152" i="2" l="1"/>
  <c r="C5" i="2"/>
  <c r="C189" i="2"/>
  <c r="C188" i="2"/>
  <c r="C187" i="2"/>
  <c r="C186" i="2"/>
  <c r="C179" i="2"/>
  <c r="C178" i="2"/>
  <c r="C177" i="2"/>
  <c r="C176" i="2"/>
  <c r="C175" i="2"/>
  <c r="C174" i="2"/>
  <c r="C173" i="2"/>
  <c r="C172" i="2"/>
  <c r="C131" i="2"/>
  <c r="C130" i="2"/>
  <c r="C129" i="2"/>
  <c r="C128" i="2"/>
  <c r="C127" i="2"/>
  <c r="C126" i="2"/>
  <c r="C125" i="2"/>
  <c r="C124" i="2"/>
  <c r="C123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G169" i="1"/>
  <c r="F169" i="1"/>
  <c r="E169" i="1"/>
  <c r="D169" i="1"/>
  <c r="G163" i="1"/>
  <c r="F163" i="1"/>
  <c r="F184" i="1"/>
  <c r="F185" i="1" s="1"/>
  <c r="G181" i="1"/>
  <c r="G144" i="1"/>
  <c r="G147" i="1"/>
  <c r="F147" i="1"/>
  <c r="E147" i="1"/>
  <c r="D147" i="1"/>
  <c r="C150" i="1"/>
  <c r="C147" i="1"/>
  <c r="C142" i="1"/>
  <c r="C138" i="1"/>
  <c r="C135" i="1"/>
  <c r="C126" i="1"/>
  <c r="C123" i="1"/>
  <c r="C120" i="1"/>
  <c r="C116" i="1"/>
  <c r="C113" i="1"/>
  <c r="C110" i="1"/>
  <c r="C106" i="1"/>
  <c r="C103" i="1"/>
  <c r="C100" i="1"/>
  <c r="C97" i="1"/>
  <c r="C93" i="1"/>
  <c r="C90" i="1"/>
  <c r="C79" i="1"/>
  <c r="C76" i="1"/>
  <c r="C71" i="1"/>
  <c r="C67" i="1"/>
  <c r="C63" i="1"/>
  <c r="C60" i="1"/>
  <c r="C57" i="1"/>
  <c r="C54" i="1"/>
  <c r="C51" i="1"/>
  <c r="C46" i="1"/>
  <c r="C43" i="1"/>
  <c r="C39" i="1"/>
  <c r="C34" i="1"/>
  <c r="C31" i="1"/>
  <c r="C26" i="1"/>
  <c r="C22" i="1"/>
  <c r="C17" i="1"/>
  <c r="C9" i="1"/>
  <c r="C8" i="1"/>
  <c r="C178" i="1"/>
  <c r="C177" i="1"/>
  <c r="C176" i="1"/>
  <c r="C175" i="1"/>
  <c r="C173" i="1"/>
  <c r="C172" i="1"/>
  <c r="C171" i="1"/>
  <c r="C168" i="1"/>
  <c r="C167" i="1"/>
  <c r="C166" i="1"/>
  <c r="C165" i="1"/>
  <c r="C164" i="1"/>
  <c r="C163" i="1"/>
  <c r="C162" i="1"/>
  <c r="C161" i="1"/>
  <c r="C160" i="1"/>
  <c r="C157" i="1"/>
  <c r="C156" i="1"/>
  <c r="C155" i="1"/>
  <c r="C154" i="1"/>
  <c r="C153" i="1"/>
  <c r="C152" i="1"/>
  <c r="C149" i="1"/>
  <c r="C146" i="1"/>
  <c r="C145" i="1"/>
  <c r="C144" i="1"/>
  <c r="C141" i="1"/>
  <c r="C140" i="1"/>
  <c r="C137" i="1"/>
  <c r="C134" i="1"/>
  <c r="C133" i="1"/>
  <c r="C132" i="1"/>
  <c r="C131" i="1"/>
  <c r="C130" i="1"/>
  <c r="C129" i="1"/>
  <c r="C128" i="1"/>
  <c r="C125" i="1"/>
  <c r="C122" i="1"/>
  <c r="C119" i="1"/>
  <c r="C118" i="1"/>
  <c r="C115" i="1"/>
  <c r="C112" i="1"/>
  <c r="C109" i="1"/>
  <c r="C108" i="1"/>
  <c r="C105" i="1"/>
  <c r="C102" i="1"/>
  <c r="C99" i="1"/>
  <c r="C96" i="1"/>
  <c r="C95" i="1"/>
  <c r="C92" i="1"/>
  <c r="C89" i="1"/>
  <c r="C88" i="1"/>
  <c r="C87" i="1"/>
  <c r="C86" i="1"/>
  <c r="C85" i="1"/>
  <c r="C84" i="1"/>
  <c r="C83" i="1"/>
  <c r="C82" i="1"/>
  <c r="C81" i="1"/>
  <c r="C78" i="1"/>
  <c r="C75" i="1"/>
  <c r="C74" i="1"/>
  <c r="C73" i="1"/>
  <c r="C70" i="1"/>
  <c r="C69" i="1"/>
  <c r="C66" i="1"/>
  <c r="C65" i="1"/>
  <c r="C62" i="1"/>
  <c r="C59" i="1"/>
  <c r="C56" i="1"/>
  <c r="C53" i="1"/>
  <c r="C50" i="1"/>
  <c r="C49" i="1"/>
  <c r="C48" i="1"/>
  <c r="C45" i="1"/>
  <c r="C42" i="1"/>
  <c r="C41" i="1"/>
  <c r="C38" i="1"/>
  <c r="C37" i="1"/>
  <c r="C36" i="1"/>
  <c r="C33" i="1"/>
  <c r="C30" i="1"/>
  <c r="C29" i="1"/>
  <c r="C28" i="1"/>
  <c r="C25" i="1"/>
  <c r="C24" i="1"/>
  <c r="C21" i="1"/>
  <c r="C20" i="1"/>
  <c r="C19" i="1"/>
  <c r="C16" i="1"/>
  <c r="C13" i="1"/>
  <c r="C12" i="1"/>
  <c r="C11" i="1"/>
  <c r="C10" i="1"/>
  <c r="C7" i="1"/>
  <c r="C6" i="1"/>
  <c r="C5" i="1"/>
</calcChain>
</file>

<file path=xl/sharedStrings.xml><?xml version="1.0" encoding="utf-8"?>
<sst xmlns="http://schemas.openxmlformats.org/spreadsheetml/2006/main" count="1329" uniqueCount="1143">
  <si>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</si>
  <si>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</si>
  <si>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</si>
  <si>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</si>
  <si>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</si>
  <si>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</si>
  <si>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</si>
  <si>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</si>
  <si>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</si>
  <si>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2023</t>
  </si>
  <si>
    <t>Příjmy</t>
  </si>
  <si>
    <t>v tis. Kč</t>
  </si>
  <si>
    <t/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</si>
  <si>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</si>
  <si>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</si>
  <si>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</si>
  <si>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</si>
  <si>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</si>
  <si>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Přijaté neinvestiční příspěvky a náhrady</t>
  </si>
  <si>
    <t>Ostatní záležitosti lesního hospodářství</t>
  </si>
  <si>
    <t>Příjem sankčních plateb přijatých od jiných osob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</si>
  <si>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</si>
  <si>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</si>
  <si>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</si>
  <si>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</si>
  <si>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</si>
  <si>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Ostatní přijaté vratky transferů a podobné příjmy</t>
  </si>
  <si>
    <t>Dopravní obslužnost veřejnými službami - linková</t>
  </si>
  <si>
    <t>Dopravní obslužnost veřejnými službami - drážní</t>
  </si>
  <si>
    <t>Ostatní záležitosti v dopravě</t>
  </si>
  <si>
    <t>Přijaté peněžité neinvestiční dary</t>
  </si>
  <si>
    <t>Střední školy</t>
  </si>
  <si>
    <t>Činnosti muzeí a galerií</t>
  </si>
  <si>
    <t>Výstavní činnosti v kultuře</t>
  </si>
  <si>
    <t>Ostatní záležitosti kultury</t>
  </si>
  <si>
    <t>Ostatní sportovní činnost</t>
  </si>
  <si>
    <t>Příjem z odvodů příspěvkových organizací</t>
  </si>
  <si>
    <t>Ostatní nemocnice</t>
  </si>
  <si>
    <t>Ostatní činnost ve zdravotnictví</t>
  </si>
  <si>
    <t>Územní rozvoj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</si>
  <si>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</si>
  <si>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</si>
  <si>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</si>
  <si>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</si>
  <si>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Chráněné části přírody</t>
  </si>
  <si>
    <t>Ostatní správa v ochraně životního prostředí</t>
  </si>
  <si>
    <t>Ostatní dávky sociální pomoci</t>
  </si>
  <si>
    <t>Zařízení pro děti vyžadující okamžitou pomoc</t>
  </si>
  <si>
    <t>Ostatní sociální péče a pomoc dětem a mládeži</t>
  </si>
  <si>
    <t>Sociálně terapeutické dílny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</si>
  <si>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</si>
  <si>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</si>
  <si>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</si>
  <si>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</si>
  <si>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Činnost regionální správy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</si>
  <si>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</si>
  <si>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</si>
  <si>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</si>
  <si>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</si>
  <si>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</si>
  <si>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</si>
  <si>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</si>
  <si>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</si>
  <si>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</si>
  <si>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</si>
  <si>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</si>
  <si>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</si>
  <si>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</si>
  <si>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</si>
  <si>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</si>
  <si>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</si>
  <si>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</si>
  <si>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</si>
  <si>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</si>
  <si>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</si>
  <si>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</si>
  <si>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</si>
  <si>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</si>
  <si>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</si>
  <si>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</si>
  <si>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</si>
  <si>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</si>
  <si>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</si>
  <si>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</si>
  <si>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</si>
  <si>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</si>
  <si>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</si>
  <si>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</si>
  <si>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</si>
  <si>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</si>
  <si>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</si>
  <si>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</si>
  <si>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</si>
  <si>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</si>
  <si>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</si>
  <si>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</si>
  <si>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</si>
  <si>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</si>
  <si>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</si>
  <si>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</si>
  <si>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</si>
  <si>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</si>
  <si>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</si>
  <si>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</si>
  <si>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</si>
  <si>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</si>
  <si>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</si>
  <si>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Ostatní záležitosti vzdělávání</t>
  </si>
  <si>
    <t>Divadelní činnost</t>
  </si>
  <si>
    <t>Hudební činnost</t>
  </si>
  <si>
    <t>Činnosti knihovnické</t>
  </si>
  <si>
    <t>Vydavatelská činnost</t>
  </si>
  <si>
    <t>Zachování a obnova kulturních památek</t>
  </si>
  <si>
    <t>Rozhlas a televize</t>
  </si>
  <si>
    <t>Ostatní záležitosti sdělovacích prostředků</t>
  </si>
  <si>
    <t>Využití volného času dětí a mládeže</t>
  </si>
  <si>
    <t>Lázeňské léčebny, ozdravovny, sanatoria</t>
  </si>
  <si>
    <t>Zdravotnická záchranná služba</t>
  </si>
  <si>
    <t>Ostatní speciální zdravotnická péče</t>
  </si>
  <si>
    <t>Územní plánování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</si>
  <si>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</si>
  <si>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</si>
  <si>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</si>
  <si>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</si>
  <si>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</si>
  <si>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</si>
  <si>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Protierozní, protilavinová a protipožární ochrana</t>
  </si>
  <si>
    <t>Péče o vzhled obcí a veřejnou zeleň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</si>
  <si>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</si>
  <si>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</si>
  <si>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</si>
  <si>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</si>
  <si>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</si>
  <si>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Ostatní sociální péče a pomoc rodině a manželství</t>
  </si>
  <si>
    <t>Sociální rehabilitace</t>
  </si>
  <si>
    <t>Domovy pro seniory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</si>
  <si>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</si>
  <si>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</si>
  <si>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</si>
  <si>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</si>
  <si>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</si>
  <si>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</si>
  <si>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</si>
  <si>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</si>
  <si>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</si>
  <si>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</si>
  <si>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</si>
  <si>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</si>
  <si>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</si>
  <si>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</si>
  <si>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</si>
  <si>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</si>
  <si>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</si>
  <si>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</si>
  <si>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</si>
  <si>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</si>
  <si>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</si>
  <si>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</si>
  <si>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</si>
  <si>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</si>
  <si>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</si>
  <si>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</si>
  <si>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</si>
  <si>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</si>
  <si>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</si>
  <si>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</si>
  <si>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</si>
  <si>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</si>
  <si>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</si>
  <si>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Volba prezidenta republiky</t>
  </si>
  <si>
    <t>5024 - Odstupné</t>
  </si>
  <si>
    <t>Humanitární zahraniční pomoc přímá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</si>
  <si>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</si>
  <si>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</si>
  <si>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</si>
  <si>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</si>
  <si>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5909 - Ostatní neinvestiční výdaje jinde nezařazené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</si>
  <si>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</si>
  <si>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</si>
  <si>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</si>
  <si>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</si>
  <si>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</si>
  <si>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</si>
  <si>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</si>
  <si>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</si>
  <si>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</si>
  <si>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</si>
  <si>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</si>
  <si>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</si>
  <si>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6123 - Dopravní prostředky</t>
  </si>
  <si>
    <t>Běžné výdaje celkem</t>
  </si>
  <si>
    <t>Konsolidace výdajů</t>
  </si>
  <si>
    <t>Výdaje celkem</t>
  </si>
  <si>
    <t>VÝDAJE PO KONSOLIDACI</t>
  </si>
  <si>
    <t>ODVĚTVOVÉ TŘÍDĚNÍ:</t>
  </si>
  <si>
    <t>Zrušené</t>
  </si>
  <si>
    <t>Nové nebo doplněné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</si>
  <si>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</si>
  <si>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</si>
  <si>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</si>
  <si>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</si>
  <si>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</si>
  <si>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</si>
  <si>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</si>
  <si>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</si>
  <si>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</si>
  <si>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</si>
  <si>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</si>
  <si>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</si>
  <si>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</si>
  <si>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</si>
  <si>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</si>
  <si>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</si>
  <si>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</si>
  <si>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</si>
  <si>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</si>
  <si>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</si>
  <si>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</si>
  <si>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</si>
  <si>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</si>
  <si>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</si>
  <si>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</si>
  <si>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</si>
  <si>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Celospolečenské funkce lesů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</si>
  <si>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</si>
  <si>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</si>
  <si>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</si>
  <si>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</si>
  <si>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</si>
  <si>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</si>
  <si>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</si>
  <si>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</si>
  <si>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</si>
  <si>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</si>
  <si>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</si>
  <si>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</si>
  <si>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</si>
  <si>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</si>
  <si>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</si>
  <si>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</si>
  <si>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</si>
  <si>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</si>
  <si>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</si>
  <si>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</si>
  <si>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</si>
  <si>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</si>
  <si>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</si>
  <si>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</si>
  <si>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</si>
  <si>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</si>
  <si>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</si>
  <si>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</si>
  <si>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</si>
  <si>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</si>
  <si>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</si>
  <si>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</si>
  <si>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</si>
  <si>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</si>
  <si>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</si>
  <si>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</si>
  <si>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</si>
  <si>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</si>
  <si>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</si>
  <si>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</si>
  <si>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</si>
  <si>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</si>
  <si>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</si>
  <si>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</si>
  <si>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</si>
  <si>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</si>
  <si>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</si>
  <si>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</si>
  <si>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</si>
  <si>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</si>
  <si>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</si>
  <si>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</si>
  <si>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</si>
  <si>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</si>
  <si>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</si>
  <si>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</si>
  <si>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</si>
  <si>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</si>
  <si>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</si>
  <si>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</si>
  <si>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</si>
  <si>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</si>
  <si>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</si>
  <si>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</si>
  <si>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</si>
  <si>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</si>
  <si>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</si>
  <si>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</si>
  <si>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</si>
  <si>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</si>
  <si>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</si>
  <si>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</si>
  <si>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</si>
  <si>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</si>
  <si>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</si>
  <si>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</si>
  <si>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</si>
  <si>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</si>
  <si>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</si>
  <si>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</si>
  <si>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</si>
  <si>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</si>
  <si>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</si>
  <si>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</si>
  <si>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</si>
  <si>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</si>
  <si>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</si>
  <si>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</si>
  <si>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</si>
  <si>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</si>
  <si>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</si>
  <si>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</si>
  <si>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</si>
  <si>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</si>
  <si>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</si>
  <si>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</si>
  <si>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</si>
  <si>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</si>
  <si>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</si>
  <si>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</si>
  <si>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</si>
  <si>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</si>
  <si>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</si>
  <si>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</si>
  <si>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</si>
  <si>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</si>
  <si>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</si>
  <si>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</si>
  <si>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</si>
  <si>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</si>
  <si>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</si>
  <si>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</si>
  <si>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</si>
  <si>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</si>
  <si>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</si>
  <si>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</si>
  <si>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</si>
  <si>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</si>
  <si>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</si>
  <si>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</si>
  <si>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</si>
  <si>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</si>
  <si>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</si>
  <si>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</si>
  <si>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</si>
  <si>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</si>
  <si>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</si>
  <si>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</si>
  <si>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</si>
  <si>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</si>
  <si>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</si>
  <si>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</si>
  <si>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</si>
  <si>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</si>
  <si>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</si>
  <si>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</si>
  <si>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</si>
  <si>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</si>
  <si>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</si>
  <si>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</si>
  <si>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</si>
  <si>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</si>
  <si>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</si>
  <si>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</si>
  <si>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</si>
  <si>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</si>
  <si>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</si>
  <si>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</si>
  <si>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</si>
  <si>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</si>
  <si>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</si>
  <si>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</si>
  <si>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</si>
  <si>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</si>
  <si>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</si>
  <si>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</si>
  <si>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</si>
  <si>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</si>
  <si>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</si>
  <si>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</si>
  <si>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</si>
  <si>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</si>
  <si>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</si>
  <si>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</si>
  <si>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</si>
  <si>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</si>
  <si>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</si>
  <si>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</si>
  <si>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</si>
  <si>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</si>
  <si>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</si>
  <si>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</si>
  <si>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</si>
  <si>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</si>
  <si>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</si>
  <si>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</si>
  <si>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</si>
  <si>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</si>
  <si>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</si>
  <si>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</si>
  <si>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</si>
  <si>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</si>
  <si>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</si>
  <si>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</si>
  <si>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</si>
  <si>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</si>
  <si>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</si>
  <si>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</si>
  <si>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</si>
  <si>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</si>
  <si>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</si>
  <si>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</si>
  <si>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</si>
  <si>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</si>
  <si>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</si>
  <si>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</si>
  <si>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</si>
  <si>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</si>
  <si>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</si>
  <si>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</si>
  <si>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</si>
  <si>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</si>
  <si>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</si>
  <si>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</si>
  <si>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</si>
  <si>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</si>
  <si>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</si>
  <si>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</si>
  <si>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</si>
  <si>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</si>
  <si>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</si>
  <si>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</si>
  <si>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</si>
  <si>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</si>
  <si>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</si>
  <si>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</si>
  <si>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</si>
  <si>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</si>
  <si>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</si>
  <si>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</si>
  <si>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</si>
  <si>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</si>
  <si>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</si>
  <si>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</si>
  <si>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</si>
  <si>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</si>
  <si>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</si>
  <si>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</si>
  <si>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</si>
  <si>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</si>
  <si>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</si>
  <si>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</si>
  <si>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</si>
  <si>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</si>
  <si>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</si>
  <si>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</si>
  <si>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</si>
  <si>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</si>
  <si>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</si>
  <si>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</si>
  <si>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</si>
  <si>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</si>
  <si>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</si>
  <si>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</si>
  <si>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</si>
  <si>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</si>
  <si>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</si>
  <si>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</si>
  <si>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</si>
  <si>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</si>
  <si>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</si>
  <si>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</si>
  <si>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</si>
  <si>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</si>
  <si>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</si>
  <si>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</si>
  <si>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</si>
  <si>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</si>
  <si>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</si>
  <si>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</si>
  <si>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</si>
  <si>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</si>
  <si>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</si>
  <si>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</si>
  <si>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</si>
  <si>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</si>
  <si>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</si>
  <si>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</si>
  <si>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</si>
  <si>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</si>
  <si>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</si>
  <si>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</si>
  <si>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</si>
  <si>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</si>
  <si>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</si>
  <si>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</si>
  <si>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</si>
  <si>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</si>
  <si>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</si>
  <si>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</si>
  <si>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</si>
  <si>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</si>
  <si>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</si>
  <si>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</si>
  <si>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</si>
  <si>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</si>
  <si>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</si>
  <si>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</si>
  <si>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</si>
  <si>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</si>
  <si>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</si>
  <si>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</si>
  <si>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</si>
  <si>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</si>
  <si>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</si>
  <si>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</si>
  <si>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</si>
  <si>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</si>
  <si>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</si>
  <si>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</si>
  <si>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</si>
  <si>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</si>
  <si>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</si>
  <si>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</si>
  <si>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</si>
  <si>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</si>
  <si>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</si>
  <si>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</si>
  <si>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</si>
  <si>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</si>
  <si>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</si>
  <si>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</si>
  <si>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</si>
  <si>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</si>
  <si>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</si>
  <si>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</si>
  <si>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</si>
  <si>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</si>
  <si>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</si>
  <si>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</si>
  <si>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</si>
  <si>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</si>
  <si>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</si>
  <si>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</si>
  <si>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</si>
  <si>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</si>
  <si>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</si>
  <si>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</si>
  <si>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</si>
  <si>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</si>
  <si>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</si>
  <si>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</si>
  <si>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</si>
  <si>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</si>
  <si>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</si>
  <si>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</si>
  <si>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</si>
  <si>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</si>
  <si>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</si>
  <si>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</si>
  <si>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</si>
  <si>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</si>
  <si>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</si>
  <si>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</si>
  <si>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</si>
  <si>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</si>
  <si>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</si>
  <si>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</si>
  <si>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</si>
  <si>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</si>
  <si>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</si>
  <si>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</si>
  <si>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</si>
  <si>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</si>
  <si>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</si>
  <si>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</si>
  <si>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</si>
  <si>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</si>
  <si>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</si>
  <si>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</si>
  <si>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</si>
  <si>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</si>
  <si>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</si>
  <si>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</si>
  <si>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</si>
  <si>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</si>
  <si>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</si>
  <si>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</si>
  <si>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</si>
  <si>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</si>
  <si>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</si>
  <si>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</si>
  <si>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</si>
  <si>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</si>
  <si>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</si>
  <si>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</si>
  <si>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</si>
  <si>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</si>
  <si>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</si>
  <si>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</si>
  <si>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</si>
  <si>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</si>
  <si>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</si>
  <si>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</si>
  <si>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</si>
  <si>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</si>
  <si>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</si>
  <si>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</si>
  <si>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</si>
  <si>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</si>
  <si>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</si>
  <si>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</si>
  <si>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</si>
  <si>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</si>
  <si>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</si>
  <si>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</si>
  <si>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</si>
  <si>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</si>
  <si>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</si>
  <si>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</si>
  <si>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Činnost regionálních rad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</si>
  <si>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</si>
  <si>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</si>
  <si>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</si>
  <si>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</si>
  <si>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</si>
  <si>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</si>
  <si>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</si>
  <si>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</si>
  <si>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</si>
  <si>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</si>
  <si>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</si>
  <si>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</si>
  <si>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</si>
  <si>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</si>
  <si>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</si>
  <si>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</si>
  <si>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</si>
  <si>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</si>
  <si>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</si>
  <si>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</si>
  <si>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Zrušené daně, jejichž předmětem je příjem fyzických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</si>
  <si>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</si>
  <si>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</si>
  <si>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Zrušené daně, jejichž předmětem je příjem právnických osob</t>
  </si>
  <si>
    <t>Zrušené daně ze zboží a služeb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</si>
  <si>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</si>
  <si>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</si>
  <si>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</si>
  <si>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</si>
  <si>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</si>
  <si>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</si>
  <si>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</si>
  <si>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</si>
  <si>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</si>
  <si>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</si>
  <si>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</si>
  <si>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</si>
  <si>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</si>
  <si>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Daň z digitálních služeb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</si>
  <si>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</si>
  <si>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</si>
  <si>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</si>
  <si>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</si>
  <si>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</si>
  <si>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</si>
  <si>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</si>
  <si>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</si>
  <si>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</si>
  <si>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</si>
  <si>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</si>
  <si>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Poplatek za provoz systému shromažďování, sběru, přepravy, třídění, využívání a odstraňování komunálních odpadů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</si>
  <si>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</si>
  <si>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</si>
  <si>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</si>
  <si>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</si>
  <si>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</si>
  <si>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</si>
  <si>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</si>
  <si>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</si>
  <si>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</si>
  <si>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</si>
  <si>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</si>
  <si>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</si>
  <si>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</si>
  <si>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</si>
  <si>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</si>
  <si>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</si>
  <si>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</si>
  <si>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</si>
  <si>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</si>
  <si>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</t>
  </si>
  <si>
    <t>Příjem ze zrušeného odvodu z loterií a podobných her kromě z výherních hracích přístrojů</t>
  </si>
  <si>
    <t>Příjem ze zrušeného odvodu z výherních hracích přístrojů</t>
  </si>
  <si>
    <t>Příjem ze zrušeného odvodu za státní dozor</t>
  </si>
  <si>
    <t>Příjem z dílčí daně z technických her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</si>
  <si>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</si>
  <si>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</si>
  <si>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</si>
  <si>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</si>
  <si>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</si>
  <si>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</si>
  <si>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Zrušené daně z majetkových a kapitálových převodů</t>
  </si>
  <si>
    <t>Příjem z pojistného na důchodové pojištění od zaměstnavatelů</t>
  </si>
  <si>
    <t>Příjem z pojistného od zaměstnanců</t>
  </si>
  <si>
    <t>Příjem z pojistného na důchodové pojištění od osob samostatně výdělečně činných</t>
  </si>
  <si>
    <t>Příjem z pojistného na nemocenské pojištění od zaměstnavatelů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</si>
  <si>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</si>
  <si>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</si>
  <si>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</si>
  <si>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</si>
  <si>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</si>
  <si>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Zrušené daně a odvody z objemu mezd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</si>
  <si>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</si>
  <si>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</si>
  <si>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</si>
  <si>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</si>
  <si>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</si>
  <si>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</si>
  <si>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</si>
  <si>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</si>
  <si>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Mýtné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</si>
  <si>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</si>
  <si>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</si>
  <si>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</si>
  <si>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</si>
  <si>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</si>
  <si>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</si>
  <si>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</si>
  <si>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Příjem z pronájmu nebo pachtu movitých věcí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</si>
  <si>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</si>
  <si>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</si>
  <si>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</si>
  <si>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</si>
  <si>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</si>
  <si>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</si>
  <si>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</si>
  <si>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</si>
  <si>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</si>
  <si>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</si>
  <si>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</si>
  <si>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</si>
  <si>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</si>
  <si>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</si>
  <si>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</si>
  <si>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</si>
  <si>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</si>
  <si>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</si>
  <si>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</si>
  <si>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</si>
  <si>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</si>
  <si>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</si>
  <si>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</si>
  <si>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</si>
  <si>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</si>
  <si>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</si>
  <si>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</si>
  <si>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</si>
  <si>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</si>
  <si>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</si>
  <si>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</si>
  <si>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</si>
  <si>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</si>
  <si>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</si>
  <si>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</si>
  <si>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</si>
  <si>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</si>
  <si>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</si>
  <si>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</si>
  <si>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</si>
  <si>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</si>
  <si>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</si>
  <si>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</si>
  <si>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</si>
  <si>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</si>
  <si>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</si>
  <si>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</si>
  <si>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</si>
  <si>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</si>
  <si>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</si>
  <si>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</si>
  <si>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</si>
  <si>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</si>
  <si>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</si>
  <si>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</si>
  <si>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</si>
  <si>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</si>
  <si>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</si>
  <si>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</si>
  <si>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</si>
  <si>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</si>
  <si>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</si>
  <si>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</si>
  <si>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</si>
  <si>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</si>
  <si>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</si>
  <si>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</si>
  <si>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</si>
  <si>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</si>
  <si>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</si>
  <si>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</si>
  <si>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</si>
  <si>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</si>
  <si>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</si>
  <si>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</si>
  <si>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</si>
  <si>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</si>
  <si>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</si>
  <si>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</si>
  <si>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</si>
  <si>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</si>
  <si>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</si>
  <si>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</si>
  <si>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</si>
  <si>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</si>
  <si>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</si>
  <si>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</si>
  <si>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</si>
  <si>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</si>
  <si>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</si>
  <si>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</si>
  <si>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</si>
  <si>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</si>
  <si>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</si>
  <si>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</si>
  <si>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</si>
  <si>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</si>
  <si>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</si>
  <si>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</si>
  <si>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</si>
  <si>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</si>
  <si>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</si>
  <si>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</si>
  <si>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</si>
  <si>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</si>
  <si>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</si>
  <si>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</si>
  <si>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</si>
  <si>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</si>
  <si>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</si>
  <si>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</si>
  <si>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</si>
  <si>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</si>
  <si>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</si>
  <si>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</si>
  <si>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</si>
  <si>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</si>
  <si>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</si>
  <si>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</si>
  <si>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</si>
  <si>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</si>
  <si>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</si>
  <si>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</si>
  <si>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</si>
  <si>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</si>
  <si>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</si>
  <si>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</si>
  <si>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</si>
  <si>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</si>
  <si>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</si>
  <si>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</si>
  <si>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</si>
  <si>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</si>
  <si>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</si>
  <si>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</si>
  <si>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</si>
  <si>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</si>
  <si>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</si>
  <si>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</si>
  <si>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</si>
  <si>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</si>
  <si>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</si>
  <si>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</si>
  <si>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</si>
  <si>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</si>
  <si>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</si>
  <si>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</si>
  <si>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</si>
  <si>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</si>
  <si>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</si>
  <si>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</si>
  <si>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</si>
  <si>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</si>
  <si>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</si>
  <si>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</si>
  <si>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</si>
  <si>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</si>
  <si>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</si>
  <si>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</si>
  <si>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</si>
  <si>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</si>
  <si>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</si>
  <si>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</si>
  <si>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</si>
  <si>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</si>
  <si>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</si>
  <si>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</si>
  <si>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</si>
  <si>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</si>
  <si>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</si>
  <si>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</si>
  <si>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</si>
  <si>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</si>
  <si>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</si>
  <si>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dopravní územní obslužnost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</si>
  <si>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</si>
  <si>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</si>
  <si>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</si>
  <si>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</si>
  <si>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</si>
  <si>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</si>
  <si>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</si>
  <si>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</si>
  <si>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</si>
  <si>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</si>
  <si>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</si>
  <si>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</si>
  <si>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</si>
  <si>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</si>
  <si>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</si>
  <si>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</si>
  <si>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</si>
  <si>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</si>
  <si>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</si>
  <si>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</si>
  <si>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</si>
  <si>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</si>
  <si>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</si>
  <si>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</si>
  <si>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</si>
  <si>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</si>
  <si>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</si>
  <si>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</si>
  <si>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</si>
  <si>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</si>
  <si>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</si>
  <si>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</si>
  <si>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</si>
  <si>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</si>
  <si>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</si>
  <si>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</si>
  <si>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</si>
  <si>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</si>
  <si>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</si>
  <si>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</si>
  <si>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</si>
  <si>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</si>
  <si>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</si>
  <si>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</si>
  <si>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</si>
  <si>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</si>
  <si>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</si>
  <si>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</si>
  <si>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</si>
  <si>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</si>
  <si>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</si>
  <si>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</si>
  <si>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</si>
  <si>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</si>
  <si>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</si>
  <si>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</si>
  <si>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</si>
  <si>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</si>
  <si>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</si>
  <si>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</si>
  <si>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</si>
  <si>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</si>
  <si>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</si>
  <si>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</si>
  <si>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</si>
  <si>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</si>
  <si>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</si>
  <si>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</si>
  <si>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</si>
  <si>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</si>
  <si>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</si>
  <si>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</si>
  <si>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</si>
  <si>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</si>
  <si>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</si>
  <si>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</si>
  <si>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</si>
  <si>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</si>
  <si>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</si>
  <si>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</si>
  <si>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</si>
  <si>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</si>
  <si>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</si>
  <si>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</si>
  <si>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</si>
  <si>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</si>
  <si>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</si>
  <si>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</si>
  <si>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</si>
  <si>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</si>
  <si>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</si>
  <si>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</si>
  <si>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</si>
  <si>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</si>
  <si>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</si>
  <si>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</si>
  <si>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</si>
  <si>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</si>
  <si>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</si>
  <si>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</si>
  <si>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</si>
  <si>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</si>
  <si>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</si>
  <si>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</si>
  <si>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</si>
  <si>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</si>
  <si>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</si>
  <si>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</si>
  <si>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</si>
  <si>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</si>
  <si>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</si>
  <si>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</si>
  <si>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</si>
  <si>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</si>
  <si>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</si>
  <si>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</si>
  <si>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</si>
  <si>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</si>
  <si>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</si>
  <si>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</si>
  <si>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</si>
  <si>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</si>
  <si>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</si>
  <si>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</si>
  <si>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</si>
  <si>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</si>
  <si>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</si>
  <si>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</si>
  <si>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</si>
  <si>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</si>
  <si>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</si>
  <si>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</si>
  <si>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</si>
  <si>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</si>
  <si>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</si>
  <si>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</si>
  <si>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</si>
  <si>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</si>
  <si>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</si>
  <si>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</si>
  <si>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</si>
  <si>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</si>
  <si>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</si>
  <si>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</si>
  <si>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</si>
  <si>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</si>
  <si>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</si>
  <si>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</si>
  <si>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</si>
  <si>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</si>
  <si>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</si>
  <si>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</si>
  <si>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</si>
  <si>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</si>
  <si>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</si>
  <si>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</si>
  <si>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</si>
  <si>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</si>
  <si>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</si>
  <si>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</si>
  <si>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</si>
  <si>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</si>
  <si>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</si>
  <si>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</si>
  <si>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</si>
  <si>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</si>
  <si>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</si>
  <si>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</si>
  <si>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</si>
  <si>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</si>
  <si>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</si>
  <si>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</si>
  <si>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</si>
  <si>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</si>
  <si>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</si>
  <si>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</si>
  <si>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</si>
  <si>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</si>
  <si>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</si>
  <si>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</si>
  <si>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</si>
  <si>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</si>
  <si>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</si>
  <si>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</si>
  <si>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</si>
  <si>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</si>
  <si>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</si>
  <si>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</si>
  <si>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</si>
  <si>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</si>
  <si>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</si>
  <si>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</si>
  <si>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</si>
  <si>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</si>
  <si>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</si>
  <si>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</si>
  <si>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</si>
  <si>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</si>
  <si>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</si>
  <si>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</si>
  <si>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</si>
  <si>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</si>
  <si>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</si>
  <si>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</si>
  <si>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</si>
  <si>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</si>
  <si>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</si>
  <si>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</si>
  <si>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</si>
  <si>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</si>
  <si>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</si>
  <si>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</si>
  <si>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</si>
  <si>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</si>
  <si>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</si>
  <si>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</si>
  <si>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</si>
  <si>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</si>
  <si>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</si>
  <si>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</si>
  <si>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</si>
  <si>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</si>
  <si>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</si>
  <si>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</si>
  <si>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</si>
  <si>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</si>
  <si>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</si>
  <si>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</si>
  <si>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</si>
  <si>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</si>
  <si>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</si>
  <si>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</si>
  <si>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</si>
  <si>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5904 - Převody domněle neoprávněně použitých dotací zpět poskytovateli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</si>
</sst>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3" borderId="0" xfId="1" applyFont="1" applyFill="1" applyAlignment="1">
      <alignment vertical="center"/>
    </xf>
    <xf numFmtId="0" fontId="6" fillId="3" borderId="0" xfId="1" applyFont="1" applyFill="1" applyAlignment="1">
      <alignment horizontal="justify" vertical="center"/>
    </xf>
    <xf numFmtId="0" fontId="5" fillId="0" borderId="0" xfId="2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6" fillId="3" borderId="0" xfId="3" applyFont="1" applyFill="1" applyAlignment="1">
      <alignment vertical="center" wrapText="1"/>
    </xf>
    <xf numFmtId="49" fontId="5" fillId="0" borderId="0" xfId="2" applyNumberFormat="1" applyFont="1" applyAlignment="1">
      <alignment horizontal="center" vertical="center"/>
    </xf>
    <xf numFmtId="0" fontId="8" fillId="0" borderId="0" xfId="3" applyFont="1" applyAlignment="1">
      <alignment vertical="center" wrapText="1"/>
    </xf>
    <xf numFmtId="49" fontId="6" fillId="0" borderId="0" xfId="3" applyNumberFormat="1" applyFont="1" applyAlignment="1">
      <alignment vertical="center" wrapText="1"/>
    </xf>
    <xf numFmtId="49" fontId="5" fillId="3" borderId="0" xfId="2" applyNumberFormat="1" applyFont="1" applyFill="1" applyAlignment="1">
      <alignment horizontal="center" vertical="center"/>
    </xf>
    <xf numFmtId="0" fontId="6" fillId="3" borderId="0" xfId="3" applyFont="1" applyFill="1" applyAlignment="1">
      <alignment horizontal="left" vertical="center" wrapText="1"/>
    </xf>
    <xf numFmtId="0" fontId="5" fillId="0" borderId="0" xfId="2" quotePrefix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3" applyFont="1" applyFill="1" applyAlignment="1">
      <alignment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center" vertical="center"/>
    </xf>
    <xf numFmtId="0" fontId="9" fillId="3" borderId="0" xfId="3" applyFont="1" applyFill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3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6" fillId="3" borderId="0" xfId="4" applyFont="1" applyFill="1" applyAlignment="1">
      <alignment horizontal="left" vertical="center" wrapText="1"/>
    </xf>
    <xf numFmtId="0" fontId="5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left" vertical="center" wrapText="1"/>
    </xf>
    <xf numFmtId="0" fontId="5" fillId="3" borderId="0" xfId="4" applyFont="1" applyFill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5">
    <cellStyle name="Normální" xfId="0" builtinId="0"/>
    <cellStyle name="Normální 2" xfId="1" xr:uid="{EE839FB7-EE21-4018-9550-3BDA6B84B9A0}"/>
    <cellStyle name="normální_List1" xfId="4" xr:uid="{A3042656-94A2-40DD-B949-8B7C22035814}"/>
    <cellStyle name="normální_Metodika k RS od 1.5.2005" xfId="2" xr:uid="{53D65475-DD46-4C6F-A519-B7E63D392B70}"/>
    <cellStyle name="normální_Nová metodika RS platná od 2007" xfId="3" xr:uid="{4BF22C95-4B9C-45BD-B6EC-4357CAE0C2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34E3-D490-48D7-BF19-4C5AC6AB635A}">
  <sheetPr>
    <pageSetUpPr fitToPage="1"/>
  </sheetPr>
  <dimension ref="A1:D544"/>
  <sheetViews>
    <sheetView showGridLines="0" topLeftCell="A507" zoomScaleNormal="100" zoomScaleSheetLayoutView="100" workbookViewId="0">
      <selection activeCell="B129" sqref="B129"/>
    </sheetView>
  </sheetViews>
  <sheetFormatPr defaultColWidth="9.140625" defaultRowHeight="15" customHeight="1" x14ac:dyDescent="0.25"/>
  <cols>
    <col min="1" max="1" width="5.85546875" style="28" customWidth="1"/>
    <col min="2" max="2" width="100.42578125" style="28" customWidth="1"/>
    <col min="3" max="3" width="11.140625" style="28" customWidth="1"/>
    <col min="4" max="16384" width="9.140625" style="28"/>
  </cols>
  <sheetData>
    <row r="1" spans="1:4" ht="18" customHeight="1" x14ac:dyDescent="0.25">
      <c r="A1" s="77" t="s">
        <v>194</v>
      </c>
      <c r="B1" s="78"/>
      <c r="C1" s="27" t="s">
        <v>195</v>
      </c>
      <c r="D1" s="27"/>
    </row>
    <row r="2" spans="1:4" ht="18" customHeight="1" x14ac:dyDescent="0.25">
      <c r="A2" s="29"/>
      <c r="B2" s="30"/>
      <c r="C2" s="31" t="s">
        <v>196</v>
      </c>
      <c r="D2" s="31"/>
    </row>
    <row r="3" spans="1:4" ht="15" customHeight="1" x14ac:dyDescent="0.25">
      <c r="A3" s="77" t="s">
        <v>197</v>
      </c>
      <c r="B3" s="78"/>
    </row>
    <row r="4" spans="1:4" ht="8.25" customHeight="1" x14ac:dyDescent="0.25">
      <c r="A4" s="29"/>
    </row>
    <row r="5" spans="1:4" ht="15" customHeight="1" x14ac:dyDescent="0.25">
      <c r="A5" s="29" t="s">
        <v>198</v>
      </c>
      <c r="B5" s="28" t="s">
        <v>199</v>
      </c>
    </row>
    <row r="6" spans="1:4" ht="15" customHeight="1" x14ac:dyDescent="0.25">
      <c r="A6" s="29" t="s">
        <v>200</v>
      </c>
      <c r="B6" s="30" t="s">
        <v>201</v>
      </c>
    </row>
    <row r="7" spans="1:4" ht="15" customHeight="1" x14ac:dyDescent="0.25">
      <c r="A7" s="29" t="s">
        <v>202</v>
      </c>
      <c r="B7" s="32" t="s">
        <v>203</v>
      </c>
    </row>
    <row r="8" spans="1:4" ht="15" customHeight="1" x14ac:dyDescent="0.25">
      <c r="A8" s="29" t="s">
        <v>204</v>
      </c>
      <c r="B8" s="30" t="s">
        <v>205</v>
      </c>
    </row>
    <row r="9" spans="1:4" ht="15" customHeight="1" x14ac:dyDescent="0.25">
      <c r="A9" s="29" t="s">
        <v>206</v>
      </c>
      <c r="B9" s="30" t="s">
        <v>207</v>
      </c>
    </row>
    <row r="10" spans="1:4" ht="15" customHeight="1" x14ac:dyDescent="0.25">
      <c r="A10" s="29" t="s">
        <v>208</v>
      </c>
      <c r="B10" s="30" t="s">
        <v>209</v>
      </c>
    </row>
    <row r="11" spans="1:4" ht="5.25" customHeight="1" x14ac:dyDescent="0.25"/>
    <row r="12" spans="1:4" ht="15" customHeight="1" x14ac:dyDescent="0.25">
      <c r="A12" s="77" t="s">
        <v>210</v>
      </c>
      <c r="B12" s="79"/>
    </row>
    <row r="13" spans="1:4" ht="12.75" x14ac:dyDescent="0.25"/>
    <row r="14" spans="1:4" ht="15" customHeight="1" x14ac:dyDescent="0.25">
      <c r="A14" s="33">
        <v>1011</v>
      </c>
      <c r="B14" s="34" t="s">
        <v>211</v>
      </c>
    </row>
    <row r="15" spans="1:4" ht="15" customHeight="1" x14ac:dyDescent="0.25">
      <c r="A15" s="33">
        <v>1012</v>
      </c>
      <c r="B15" s="34" t="s">
        <v>212</v>
      </c>
    </row>
    <row r="16" spans="1:4" ht="15" customHeight="1" x14ac:dyDescent="0.25">
      <c r="A16" s="33">
        <v>1013</v>
      </c>
      <c r="B16" s="34" t="s">
        <v>213</v>
      </c>
    </row>
    <row r="17" spans="1:2" ht="15" customHeight="1" x14ac:dyDescent="0.25">
      <c r="A17" s="33">
        <v>1014</v>
      </c>
      <c r="B17" s="34" t="s">
        <v>214</v>
      </c>
    </row>
    <row r="18" spans="1:2" ht="15" customHeight="1" x14ac:dyDescent="0.25">
      <c r="A18" s="33">
        <v>1019</v>
      </c>
      <c r="B18" s="34" t="s">
        <v>215</v>
      </c>
    </row>
    <row r="19" spans="1:2" ht="15" customHeight="1" x14ac:dyDescent="0.25">
      <c r="A19" s="33">
        <v>1021</v>
      </c>
      <c r="B19" s="34" t="s">
        <v>216</v>
      </c>
    </row>
    <row r="20" spans="1:2" ht="15" customHeight="1" x14ac:dyDescent="0.25">
      <c r="A20" s="33">
        <v>1022</v>
      </c>
      <c r="B20" s="34" t="s">
        <v>217</v>
      </c>
    </row>
    <row r="21" spans="1:2" ht="15" customHeight="1" x14ac:dyDescent="0.25">
      <c r="A21" s="33">
        <v>1023</v>
      </c>
      <c r="B21" s="34" t="s">
        <v>218</v>
      </c>
    </row>
    <row r="22" spans="1:2" ht="15" customHeight="1" x14ac:dyDescent="0.25">
      <c r="A22" s="33">
        <v>1024</v>
      </c>
      <c r="B22" s="34" t="s">
        <v>219</v>
      </c>
    </row>
    <row r="23" spans="1:2" ht="15" customHeight="1" x14ac:dyDescent="0.25">
      <c r="A23" s="33">
        <v>1029</v>
      </c>
      <c r="B23" s="34" t="s">
        <v>220</v>
      </c>
    </row>
    <row r="24" spans="1:2" ht="15" customHeight="1" x14ac:dyDescent="0.25">
      <c r="A24" s="33">
        <v>1031</v>
      </c>
      <c r="B24" s="34" t="s">
        <v>221</v>
      </c>
    </row>
    <row r="25" spans="1:2" ht="15" customHeight="1" x14ac:dyDescent="0.25">
      <c r="A25" s="33">
        <v>1032</v>
      </c>
      <c r="B25" s="34" t="s">
        <v>222</v>
      </c>
    </row>
    <row r="26" spans="1:2" ht="15" customHeight="1" x14ac:dyDescent="0.25">
      <c r="A26" s="33">
        <v>1036</v>
      </c>
      <c r="B26" s="34" t="s">
        <v>79</v>
      </c>
    </row>
    <row r="27" spans="1:2" ht="15" customHeight="1" x14ac:dyDescent="0.25">
      <c r="A27" s="33">
        <v>1037</v>
      </c>
      <c r="B27" s="34" t="s">
        <v>223</v>
      </c>
    </row>
    <row r="28" spans="1:2" ht="15" customHeight="1" x14ac:dyDescent="0.25">
      <c r="A28" s="33">
        <v>1039</v>
      </c>
      <c r="B28" s="34" t="s">
        <v>19</v>
      </c>
    </row>
    <row r="29" spans="1:2" ht="15" customHeight="1" x14ac:dyDescent="0.25">
      <c r="A29" s="33">
        <v>1061</v>
      </c>
      <c r="B29" s="34" t="s">
        <v>224</v>
      </c>
    </row>
    <row r="30" spans="1:2" ht="15" customHeight="1" x14ac:dyDescent="0.25">
      <c r="A30" s="33">
        <v>1062</v>
      </c>
      <c r="B30" s="34" t="s">
        <v>225</v>
      </c>
    </row>
    <row r="31" spans="1:2" ht="15" customHeight="1" x14ac:dyDescent="0.25">
      <c r="A31" s="33">
        <v>1063</v>
      </c>
      <c r="B31" s="34" t="s">
        <v>226</v>
      </c>
    </row>
    <row r="32" spans="1:2" ht="15" customHeight="1" x14ac:dyDescent="0.25">
      <c r="A32" s="33">
        <v>1069</v>
      </c>
      <c r="B32" s="34" t="s">
        <v>227</v>
      </c>
    </row>
    <row r="33" spans="1:2" ht="15" customHeight="1" x14ac:dyDescent="0.25">
      <c r="A33" s="33">
        <v>1070</v>
      </c>
      <c r="B33" s="35" t="s">
        <v>80</v>
      </c>
    </row>
    <row r="34" spans="1:2" ht="15" customHeight="1" x14ac:dyDescent="0.25">
      <c r="A34" s="33">
        <v>1081</v>
      </c>
      <c r="B34" s="34" t="s">
        <v>228</v>
      </c>
    </row>
    <row r="35" spans="1:2" ht="15" customHeight="1" x14ac:dyDescent="0.25">
      <c r="A35" s="33">
        <v>1082</v>
      </c>
      <c r="B35" s="34" t="s">
        <v>229</v>
      </c>
    </row>
    <row r="36" spans="1:2" ht="15" customHeight="1" x14ac:dyDescent="0.25">
      <c r="A36" s="33">
        <v>1091</v>
      </c>
      <c r="B36" s="34" t="s">
        <v>230</v>
      </c>
    </row>
    <row r="37" spans="1:2" ht="15" customHeight="1" x14ac:dyDescent="0.25">
      <c r="A37" s="33">
        <v>1092</v>
      </c>
      <c r="B37" s="34" t="s">
        <v>231</v>
      </c>
    </row>
    <row r="38" spans="1:2" ht="15" customHeight="1" x14ac:dyDescent="0.25">
      <c r="A38" s="33">
        <v>1098</v>
      </c>
      <c r="B38" s="34" t="s">
        <v>232</v>
      </c>
    </row>
    <row r="39" spans="1:2" ht="15" customHeight="1" x14ac:dyDescent="0.25">
      <c r="A39" s="33">
        <v>1099</v>
      </c>
      <c r="B39" s="34" t="s">
        <v>233</v>
      </c>
    </row>
    <row r="40" spans="1:2" ht="15" customHeight="1" x14ac:dyDescent="0.25">
      <c r="A40" s="33">
        <v>2111</v>
      </c>
      <c r="B40" s="34" t="s">
        <v>234</v>
      </c>
    </row>
    <row r="41" spans="1:2" ht="15" customHeight="1" x14ac:dyDescent="0.25">
      <c r="A41" s="33">
        <v>2112</v>
      </c>
      <c r="B41" s="34" t="s">
        <v>235</v>
      </c>
    </row>
    <row r="42" spans="1:2" ht="15" customHeight="1" x14ac:dyDescent="0.25">
      <c r="A42" s="36">
        <v>2113</v>
      </c>
      <c r="B42" s="34" t="s">
        <v>236</v>
      </c>
    </row>
    <row r="43" spans="1:2" ht="15" customHeight="1" x14ac:dyDescent="0.25">
      <c r="A43" s="33">
        <v>2114</v>
      </c>
      <c r="B43" s="34" t="s">
        <v>237</v>
      </c>
    </row>
    <row r="44" spans="1:2" ht="15" customHeight="1" x14ac:dyDescent="0.25">
      <c r="A44" s="33">
        <v>2115</v>
      </c>
      <c r="B44" s="37" t="s">
        <v>82</v>
      </c>
    </row>
    <row r="45" spans="1:2" ht="15" customHeight="1" x14ac:dyDescent="0.25">
      <c r="A45" s="33">
        <v>2116</v>
      </c>
      <c r="B45" s="34" t="s">
        <v>238</v>
      </c>
    </row>
    <row r="46" spans="1:2" ht="15" customHeight="1" x14ac:dyDescent="0.25">
      <c r="A46" s="36">
        <v>2117</v>
      </c>
      <c r="B46" s="34" t="s">
        <v>239</v>
      </c>
    </row>
    <row r="47" spans="1:2" ht="15" customHeight="1" x14ac:dyDescent="0.25">
      <c r="A47" s="33">
        <v>2118</v>
      </c>
      <c r="B47" s="37" t="s">
        <v>83</v>
      </c>
    </row>
    <row r="48" spans="1:2" ht="15" customHeight="1" x14ac:dyDescent="0.25">
      <c r="A48" s="33">
        <v>2119</v>
      </c>
      <c r="B48" s="34" t="s">
        <v>240</v>
      </c>
    </row>
    <row r="49" spans="1:2" ht="15" customHeight="1" x14ac:dyDescent="0.25">
      <c r="A49" s="33">
        <v>2121</v>
      </c>
      <c r="B49" s="34" t="s">
        <v>241</v>
      </c>
    </row>
    <row r="50" spans="1:2" ht="15" customHeight="1" x14ac:dyDescent="0.25">
      <c r="A50" s="36">
        <v>2122</v>
      </c>
      <c r="B50" s="34" t="s">
        <v>242</v>
      </c>
    </row>
    <row r="51" spans="1:2" ht="15" customHeight="1" x14ac:dyDescent="0.25">
      <c r="A51" s="33">
        <v>2123</v>
      </c>
      <c r="B51" s="34" t="s">
        <v>243</v>
      </c>
    </row>
    <row r="52" spans="1:2" ht="15" customHeight="1" x14ac:dyDescent="0.25">
      <c r="A52" s="36">
        <v>2124</v>
      </c>
      <c r="B52" s="34" t="s">
        <v>244</v>
      </c>
    </row>
    <row r="53" spans="1:2" ht="15" customHeight="1" x14ac:dyDescent="0.25">
      <c r="A53" s="33">
        <v>2125</v>
      </c>
      <c r="B53" s="34" t="s">
        <v>245</v>
      </c>
    </row>
    <row r="54" spans="1:2" ht="15" customHeight="1" x14ac:dyDescent="0.25">
      <c r="A54" s="33">
        <v>2129</v>
      </c>
      <c r="B54" s="34" t="s">
        <v>246</v>
      </c>
    </row>
    <row r="55" spans="1:2" ht="15" customHeight="1" x14ac:dyDescent="0.25">
      <c r="A55" s="36">
        <v>2131</v>
      </c>
      <c r="B55" s="34" t="s">
        <v>247</v>
      </c>
    </row>
    <row r="56" spans="1:2" ht="15" customHeight="1" x14ac:dyDescent="0.25">
      <c r="A56" s="33">
        <v>2139</v>
      </c>
      <c r="B56" s="34" t="s">
        <v>248</v>
      </c>
    </row>
    <row r="57" spans="1:2" ht="15" customHeight="1" x14ac:dyDescent="0.25">
      <c r="A57" s="33">
        <v>2141</v>
      </c>
      <c r="B57" s="34" t="s">
        <v>84</v>
      </c>
    </row>
    <row r="58" spans="1:2" ht="15" customHeight="1" x14ac:dyDescent="0.25">
      <c r="A58" s="33">
        <v>2142</v>
      </c>
      <c r="B58" s="34" t="s">
        <v>249</v>
      </c>
    </row>
    <row r="59" spans="1:2" ht="15" customHeight="1" x14ac:dyDescent="0.25">
      <c r="A59" s="33">
        <v>2143</v>
      </c>
      <c r="B59" s="34" t="s">
        <v>21</v>
      </c>
    </row>
    <row r="60" spans="1:2" ht="15" customHeight="1" x14ac:dyDescent="0.25">
      <c r="A60" s="33">
        <v>2144</v>
      </c>
      <c r="B60" s="34" t="s">
        <v>250</v>
      </c>
    </row>
    <row r="61" spans="1:2" ht="15" customHeight="1" x14ac:dyDescent="0.25">
      <c r="A61" s="36">
        <v>2161</v>
      </c>
      <c r="B61" s="34" t="s">
        <v>251</v>
      </c>
    </row>
    <row r="62" spans="1:2" ht="15" customHeight="1" x14ac:dyDescent="0.25">
      <c r="A62" s="33">
        <v>2162</v>
      </c>
      <c r="B62" s="34" t="s">
        <v>252</v>
      </c>
    </row>
    <row r="63" spans="1:2" ht="15" customHeight="1" x14ac:dyDescent="0.25">
      <c r="A63" s="36">
        <v>2169</v>
      </c>
      <c r="B63" s="34" t="s">
        <v>253</v>
      </c>
    </row>
    <row r="64" spans="1:2" ht="15" customHeight="1" x14ac:dyDescent="0.25">
      <c r="A64" s="33">
        <v>2181</v>
      </c>
      <c r="B64" s="34" t="s">
        <v>254</v>
      </c>
    </row>
    <row r="65" spans="1:2" ht="15" customHeight="1" x14ac:dyDescent="0.25">
      <c r="A65" s="33">
        <v>2182</v>
      </c>
      <c r="B65" s="34" t="s">
        <v>255</v>
      </c>
    </row>
    <row r="66" spans="1:2" ht="15" customHeight="1" x14ac:dyDescent="0.25">
      <c r="A66" s="33">
        <v>2183</v>
      </c>
      <c r="B66" s="34" t="s">
        <v>256</v>
      </c>
    </row>
    <row r="67" spans="1:2" ht="15" customHeight="1" x14ac:dyDescent="0.25">
      <c r="A67" s="33">
        <v>2184</v>
      </c>
      <c r="B67" s="34" t="s">
        <v>257</v>
      </c>
    </row>
    <row r="68" spans="1:2" ht="15" customHeight="1" x14ac:dyDescent="0.25">
      <c r="A68" s="33">
        <v>2185</v>
      </c>
      <c r="B68" s="34" t="s">
        <v>258</v>
      </c>
    </row>
    <row r="69" spans="1:2" ht="15" customHeight="1" x14ac:dyDescent="0.25">
      <c r="A69" s="33">
        <v>2191</v>
      </c>
      <c r="B69" s="34" t="s">
        <v>259</v>
      </c>
    </row>
    <row r="70" spans="1:2" ht="15" customHeight="1" x14ac:dyDescent="0.25">
      <c r="A70" s="33">
        <v>2199</v>
      </c>
      <c r="B70" s="34" t="s">
        <v>260</v>
      </c>
    </row>
    <row r="71" spans="1:2" ht="15" customHeight="1" x14ac:dyDescent="0.25">
      <c r="A71" s="33">
        <v>2211</v>
      </c>
      <c r="B71" s="34" t="s">
        <v>261</v>
      </c>
    </row>
    <row r="72" spans="1:2" ht="15" customHeight="1" x14ac:dyDescent="0.25">
      <c r="A72" s="33">
        <v>2212</v>
      </c>
      <c r="B72" s="38" t="s">
        <v>22</v>
      </c>
    </row>
    <row r="73" spans="1:2" ht="15" customHeight="1" x14ac:dyDescent="0.25">
      <c r="A73" s="33">
        <v>2219</v>
      </c>
      <c r="B73" s="34" t="s">
        <v>85</v>
      </c>
    </row>
    <row r="74" spans="1:2" ht="15" customHeight="1" x14ac:dyDescent="0.25">
      <c r="A74" s="33">
        <v>2221</v>
      </c>
      <c r="B74" s="34" t="s">
        <v>262</v>
      </c>
    </row>
    <row r="75" spans="1:2" ht="15" customHeight="1" x14ac:dyDescent="0.25">
      <c r="A75" s="33">
        <v>2222</v>
      </c>
      <c r="B75" s="34" t="s">
        <v>263</v>
      </c>
    </row>
    <row r="76" spans="1:2" ht="15" customHeight="1" x14ac:dyDescent="0.25">
      <c r="A76" s="33">
        <v>2223</v>
      </c>
      <c r="B76" s="34" t="s">
        <v>86</v>
      </c>
    </row>
    <row r="77" spans="1:2" ht="15" customHeight="1" x14ac:dyDescent="0.25">
      <c r="A77" s="33">
        <v>2229</v>
      </c>
      <c r="B77" s="34" t="s">
        <v>24</v>
      </c>
    </row>
    <row r="78" spans="1:2" ht="15" customHeight="1" x14ac:dyDescent="0.25">
      <c r="A78" s="33">
        <v>2231</v>
      </c>
      <c r="B78" s="34" t="s">
        <v>264</v>
      </c>
    </row>
    <row r="79" spans="1:2" ht="15" customHeight="1" x14ac:dyDescent="0.25">
      <c r="A79" s="33">
        <v>2232</v>
      </c>
      <c r="B79" s="34" t="s">
        <v>265</v>
      </c>
    </row>
    <row r="80" spans="1:2" ht="15" customHeight="1" x14ac:dyDescent="0.25">
      <c r="A80" s="33">
        <v>2233</v>
      </c>
      <c r="B80" s="34" t="s">
        <v>266</v>
      </c>
    </row>
    <row r="81" spans="1:2" ht="15" customHeight="1" x14ac:dyDescent="0.25">
      <c r="A81" s="33">
        <v>2239</v>
      </c>
      <c r="B81" s="34" t="s">
        <v>267</v>
      </c>
    </row>
    <row r="82" spans="1:2" ht="15" customHeight="1" x14ac:dyDescent="0.25">
      <c r="A82" s="33">
        <v>2241</v>
      </c>
      <c r="B82" s="34" t="s">
        <v>87</v>
      </c>
    </row>
    <row r="83" spans="1:2" ht="15" customHeight="1" x14ac:dyDescent="0.25">
      <c r="A83" s="33">
        <v>2242</v>
      </c>
      <c r="B83" s="34" t="s">
        <v>268</v>
      </c>
    </row>
    <row r="84" spans="1:2" ht="15" customHeight="1" x14ac:dyDescent="0.25">
      <c r="A84" s="33">
        <v>2243</v>
      </c>
      <c r="B84" s="34" t="s">
        <v>269</v>
      </c>
    </row>
    <row r="85" spans="1:2" ht="15" customHeight="1" x14ac:dyDescent="0.25">
      <c r="A85" s="33">
        <v>2249</v>
      </c>
      <c r="B85" s="34" t="s">
        <v>270</v>
      </c>
    </row>
    <row r="86" spans="1:2" ht="15" customHeight="1" x14ac:dyDescent="0.25">
      <c r="A86" s="33">
        <v>2251</v>
      </c>
      <c r="B86" s="34" t="s">
        <v>25</v>
      </c>
    </row>
    <row r="87" spans="1:2" ht="15" customHeight="1" x14ac:dyDescent="0.25">
      <c r="A87" s="33">
        <v>2252</v>
      </c>
      <c r="B87" s="34" t="s">
        <v>271</v>
      </c>
    </row>
    <row r="88" spans="1:2" ht="15" customHeight="1" x14ac:dyDescent="0.25">
      <c r="A88" s="33">
        <v>2253</v>
      </c>
      <c r="B88" s="34" t="s">
        <v>272</v>
      </c>
    </row>
    <row r="89" spans="1:2" ht="15" customHeight="1" x14ac:dyDescent="0.25">
      <c r="A89" s="33">
        <v>2259</v>
      </c>
      <c r="B89" s="34" t="s">
        <v>273</v>
      </c>
    </row>
    <row r="90" spans="1:2" ht="15" customHeight="1" x14ac:dyDescent="0.25">
      <c r="A90" s="33">
        <v>2261</v>
      </c>
      <c r="B90" s="34" t="s">
        <v>274</v>
      </c>
    </row>
    <row r="91" spans="1:2" ht="15" customHeight="1" x14ac:dyDescent="0.25">
      <c r="A91" s="33">
        <v>2262</v>
      </c>
      <c r="B91" s="34" t="s">
        <v>275</v>
      </c>
    </row>
    <row r="92" spans="1:2" ht="15" customHeight="1" x14ac:dyDescent="0.25">
      <c r="A92" s="33">
        <v>2269</v>
      </c>
      <c r="B92" s="35" t="s">
        <v>276</v>
      </c>
    </row>
    <row r="93" spans="1:2" ht="15" customHeight="1" x14ac:dyDescent="0.25">
      <c r="A93" s="33">
        <v>2271</v>
      </c>
      <c r="B93" s="34" t="s">
        <v>277</v>
      </c>
    </row>
    <row r="94" spans="1:2" ht="15" customHeight="1" x14ac:dyDescent="0.25">
      <c r="A94" s="33">
        <v>2272</v>
      </c>
      <c r="B94" s="34" t="s">
        <v>278</v>
      </c>
    </row>
    <row r="95" spans="1:2" ht="15" customHeight="1" x14ac:dyDescent="0.25">
      <c r="A95" s="33">
        <v>2279</v>
      </c>
      <c r="B95" s="34" t="s">
        <v>279</v>
      </c>
    </row>
    <row r="96" spans="1:2" ht="15" customHeight="1" x14ac:dyDescent="0.25">
      <c r="A96" s="33">
        <v>2280</v>
      </c>
      <c r="B96" s="34" t="s">
        <v>280</v>
      </c>
    </row>
    <row r="97" spans="1:2" ht="15" customHeight="1" x14ac:dyDescent="0.25">
      <c r="A97" s="33">
        <v>2291</v>
      </c>
      <c r="B97" s="34" t="s">
        <v>281</v>
      </c>
    </row>
    <row r="98" spans="1:2" ht="15" customHeight="1" x14ac:dyDescent="0.25">
      <c r="A98" s="33">
        <v>2292</v>
      </c>
      <c r="B98" s="34" t="s">
        <v>27</v>
      </c>
    </row>
    <row r="99" spans="1:2" ht="15" customHeight="1" x14ac:dyDescent="0.25">
      <c r="A99" s="33">
        <v>2293</v>
      </c>
      <c r="B99" s="34" t="s">
        <v>88</v>
      </c>
    </row>
    <row r="100" spans="1:2" ht="15" customHeight="1" x14ac:dyDescent="0.25">
      <c r="A100" s="33">
        <v>2294</v>
      </c>
      <c r="B100" s="34" t="s">
        <v>28</v>
      </c>
    </row>
    <row r="101" spans="1:2" ht="15" customHeight="1" x14ac:dyDescent="0.25">
      <c r="A101" s="33">
        <v>2295</v>
      </c>
      <c r="B101" s="34" t="s">
        <v>282</v>
      </c>
    </row>
    <row r="102" spans="1:2" ht="15" customHeight="1" x14ac:dyDescent="0.25">
      <c r="A102" s="33">
        <v>2299</v>
      </c>
      <c r="B102" s="34" t="s">
        <v>29</v>
      </c>
    </row>
    <row r="103" spans="1:2" ht="15" customHeight="1" x14ac:dyDescent="0.25">
      <c r="A103" s="36">
        <v>2310</v>
      </c>
      <c r="B103" s="34" t="s">
        <v>283</v>
      </c>
    </row>
    <row r="104" spans="1:2" ht="15" customHeight="1" x14ac:dyDescent="0.25">
      <c r="A104" s="33">
        <v>2321</v>
      </c>
      <c r="B104" s="34" t="s">
        <v>284</v>
      </c>
    </row>
    <row r="105" spans="1:2" ht="15" customHeight="1" x14ac:dyDescent="0.25">
      <c r="A105" s="33">
        <v>2322</v>
      </c>
      <c r="B105" s="34" t="s">
        <v>285</v>
      </c>
    </row>
    <row r="106" spans="1:2" ht="15" customHeight="1" x14ac:dyDescent="0.25">
      <c r="A106" s="33">
        <v>2329</v>
      </c>
      <c r="B106" s="34" t="s">
        <v>286</v>
      </c>
    </row>
    <row r="107" spans="1:2" ht="15" customHeight="1" x14ac:dyDescent="0.25">
      <c r="A107" s="36">
        <v>2331</v>
      </c>
      <c r="B107" s="34" t="s">
        <v>287</v>
      </c>
    </row>
    <row r="108" spans="1:2" ht="15" customHeight="1" x14ac:dyDescent="0.25">
      <c r="A108" s="33">
        <v>2332</v>
      </c>
      <c r="B108" s="34" t="s">
        <v>288</v>
      </c>
    </row>
    <row r="109" spans="1:2" ht="15" customHeight="1" x14ac:dyDescent="0.25">
      <c r="A109" s="33">
        <v>2333</v>
      </c>
      <c r="B109" s="34" t="s">
        <v>289</v>
      </c>
    </row>
    <row r="110" spans="1:2" ht="15" customHeight="1" x14ac:dyDescent="0.25">
      <c r="A110" s="36">
        <v>2334</v>
      </c>
      <c r="B110" s="34" t="s">
        <v>290</v>
      </c>
    </row>
    <row r="111" spans="1:2" ht="15" customHeight="1" x14ac:dyDescent="0.25">
      <c r="A111" s="33">
        <v>2339</v>
      </c>
      <c r="B111" s="34" t="s">
        <v>291</v>
      </c>
    </row>
    <row r="112" spans="1:2" ht="15" customHeight="1" x14ac:dyDescent="0.25">
      <c r="A112" s="36">
        <v>2341</v>
      </c>
      <c r="B112" s="34" t="s">
        <v>292</v>
      </c>
    </row>
    <row r="113" spans="1:2" ht="15" customHeight="1" x14ac:dyDescent="0.25">
      <c r="A113" s="33">
        <v>2342</v>
      </c>
      <c r="B113" s="34" t="s">
        <v>293</v>
      </c>
    </row>
    <row r="114" spans="1:2" ht="15" customHeight="1" x14ac:dyDescent="0.25">
      <c r="A114" s="36">
        <v>2349</v>
      </c>
      <c r="B114" s="34" t="s">
        <v>294</v>
      </c>
    </row>
    <row r="115" spans="1:2" ht="15" customHeight="1" x14ac:dyDescent="0.25">
      <c r="A115" s="33">
        <v>2361</v>
      </c>
      <c r="B115" s="34" t="s">
        <v>295</v>
      </c>
    </row>
    <row r="116" spans="1:2" ht="15" customHeight="1" x14ac:dyDescent="0.25">
      <c r="A116" s="36">
        <v>2362</v>
      </c>
      <c r="B116" s="34" t="s">
        <v>296</v>
      </c>
    </row>
    <row r="117" spans="1:2" ht="15" customHeight="1" x14ac:dyDescent="0.25">
      <c r="A117" s="33">
        <v>2369</v>
      </c>
      <c r="B117" s="34" t="s">
        <v>89</v>
      </c>
    </row>
    <row r="118" spans="1:2" ht="15" customHeight="1" x14ac:dyDescent="0.25">
      <c r="A118" s="36">
        <v>2380</v>
      </c>
      <c r="B118" s="34" t="s">
        <v>297</v>
      </c>
    </row>
    <row r="119" spans="1:2" ht="15" customHeight="1" x14ac:dyDescent="0.25">
      <c r="A119" s="33">
        <v>2391</v>
      </c>
      <c r="B119" s="34" t="s">
        <v>298</v>
      </c>
    </row>
    <row r="120" spans="1:2" ht="15" customHeight="1" x14ac:dyDescent="0.25">
      <c r="A120" s="33">
        <v>2399</v>
      </c>
      <c r="B120" s="34" t="s">
        <v>90</v>
      </c>
    </row>
    <row r="121" spans="1:2" ht="15" customHeight="1" x14ac:dyDescent="0.25">
      <c r="A121" s="33">
        <v>2411</v>
      </c>
      <c r="B121" s="34" t="s">
        <v>299</v>
      </c>
    </row>
    <row r="122" spans="1:2" ht="15" customHeight="1" x14ac:dyDescent="0.25">
      <c r="A122" s="33">
        <v>2412</v>
      </c>
      <c r="B122" s="34" t="s">
        <v>300</v>
      </c>
    </row>
    <row r="123" spans="1:2" ht="15" customHeight="1" x14ac:dyDescent="0.25">
      <c r="A123" s="33">
        <v>2413</v>
      </c>
      <c r="B123" s="34" t="s">
        <v>301</v>
      </c>
    </row>
    <row r="124" spans="1:2" ht="15" customHeight="1" x14ac:dyDescent="0.25">
      <c r="A124" s="33">
        <v>2419</v>
      </c>
      <c r="B124" s="34" t="s">
        <v>302</v>
      </c>
    </row>
    <row r="125" spans="1:2" ht="15" customHeight="1" x14ac:dyDescent="0.25">
      <c r="A125" s="33">
        <v>2461</v>
      </c>
      <c r="B125" s="34" t="s">
        <v>303</v>
      </c>
    </row>
    <row r="126" spans="1:2" ht="15" customHeight="1" x14ac:dyDescent="0.25">
      <c r="A126" s="33">
        <v>2462</v>
      </c>
      <c r="B126" s="34" t="s">
        <v>304</v>
      </c>
    </row>
    <row r="127" spans="1:2" ht="15" customHeight="1" x14ac:dyDescent="0.25">
      <c r="A127" s="33">
        <v>2469</v>
      </c>
      <c r="B127" s="34" t="s">
        <v>305</v>
      </c>
    </row>
    <row r="128" spans="1:2" ht="15" customHeight="1" x14ac:dyDescent="0.25">
      <c r="A128" s="33">
        <v>2480</v>
      </c>
      <c r="B128" s="34" t="s">
        <v>306</v>
      </c>
    </row>
    <row r="129" spans="1:2" ht="15" customHeight="1" x14ac:dyDescent="0.25">
      <c r="A129" s="33">
        <v>2491</v>
      </c>
      <c r="B129" s="34" t="s">
        <v>307</v>
      </c>
    </row>
    <row r="130" spans="1:2" ht="15" customHeight="1" x14ac:dyDescent="0.25">
      <c r="A130" s="33">
        <v>2499</v>
      </c>
      <c r="B130" s="34" t="s">
        <v>302</v>
      </c>
    </row>
    <row r="131" spans="1:2" ht="15" customHeight="1" x14ac:dyDescent="0.25">
      <c r="A131" s="36">
        <v>2510</v>
      </c>
      <c r="B131" s="34" t="s">
        <v>308</v>
      </c>
    </row>
    <row r="132" spans="1:2" ht="15" customHeight="1" x14ac:dyDescent="0.25">
      <c r="A132" s="39" t="s">
        <v>309</v>
      </c>
      <c r="B132" s="35" t="s">
        <v>310</v>
      </c>
    </row>
    <row r="133" spans="1:2" ht="15" customHeight="1" x14ac:dyDescent="0.25">
      <c r="A133" s="36">
        <v>2529</v>
      </c>
      <c r="B133" s="34" t="s">
        <v>311</v>
      </c>
    </row>
    <row r="134" spans="1:2" ht="15" customHeight="1" x14ac:dyDescent="0.25">
      <c r="A134" s="33">
        <v>2531</v>
      </c>
      <c r="B134" s="35" t="s">
        <v>312</v>
      </c>
    </row>
    <row r="135" spans="1:2" ht="15" customHeight="1" x14ac:dyDescent="0.25">
      <c r="A135" s="33">
        <v>2532</v>
      </c>
      <c r="B135" s="34" t="s">
        <v>313</v>
      </c>
    </row>
    <row r="136" spans="1:2" ht="15" customHeight="1" x14ac:dyDescent="0.25">
      <c r="A136" s="36">
        <v>2539</v>
      </c>
      <c r="B136" s="34" t="s">
        <v>314</v>
      </c>
    </row>
    <row r="137" spans="1:2" ht="15" customHeight="1" x14ac:dyDescent="0.25">
      <c r="A137" s="33">
        <v>2541</v>
      </c>
      <c r="B137" s="34" t="s">
        <v>315</v>
      </c>
    </row>
    <row r="138" spans="1:2" ht="15" customHeight="1" x14ac:dyDescent="0.25">
      <c r="A138" s="33">
        <v>2542</v>
      </c>
      <c r="B138" s="34" t="s">
        <v>316</v>
      </c>
    </row>
    <row r="139" spans="1:2" ht="15" customHeight="1" x14ac:dyDescent="0.25">
      <c r="A139" s="33">
        <v>2549</v>
      </c>
      <c r="B139" s="34" t="s">
        <v>317</v>
      </c>
    </row>
    <row r="140" spans="1:2" ht="15" customHeight="1" x14ac:dyDescent="0.25">
      <c r="A140" s="33">
        <v>2561</v>
      </c>
      <c r="B140" s="34" t="s">
        <v>318</v>
      </c>
    </row>
    <row r="141" spans="1:2" ht="15" customHeight="1" x14ac:dyDescent="0.25">
      <c r="A141" s="33">
        <v>2562</v>
      </c>
      <c r="B141" s="34" t="s">
        <v>319</v>
      </c>
    </row>
    <row r="142" spans="1:2" ht="15" customHeight="1" x14ac:dyDescent="0.25">
      <c r="A142" s="36">
        <v>2563</v>
      </c>
      <c r="B142" s="34" t="s">
        <v>320</v>
      </c>
    </row>
    <row r="143" spans="1:2" ht="15" customHeight="1" x14ac:dyDescent="0.25">
      <c r="A143" s="33">
        <v>2564</v>
      </c>
      <c r="B143" s="34" t="s">
        <v>321</v>
      </c>
    </row>
    <row r="144" spans="1:2" ht="15" customHeight="1" x14ac:dyDescent="0.25">
      <c r="A144" s="33">
        <v>2565</v>
      </c>
      <c r="B144" s="34" t="s">
        <v>322</v>
      </c>
    </row>
    <row r="145" spans="1:2" ht="15" customHeight="1" x14ac:dyDescent="0.25">
      <c r="A145" s="33">
        <v>2569</v>
      </c>
      <c r="B145" s="34" t="s">
        <v>323</v>
      </c>
    </row>
    <row r="146" spans="1:2" ht="15" customHeight="1" x14ac:dyDescent="0.25">
      <c r="A146" s="33">
        <v>2580</v>
      </c>
      <c r="B146" s="34" t="s">
        <v>324</v>
      </c>
    </row>
    <row r="147" spans="1:2" ht="15" customHeight="1" x14ac:dyDescent="0.25">
      <c r="A147" s="33">
        <v>2590</v>
      </c>
      <c r="B147" s="34" t="s">
        <v>325</v>
      </c>
    </row>
    <row r="148" spans="1:2" ht="15" customHeight="1" x14ac:dyDescent="0.25">
      <c r="A148" s="33">
        <v>3111</v>
      </c>
      <c r="B148" s="34" t="s">
        <v>92</v>
      </c>
    </row>
    <row r="149" spans="1:2" ht="15" customHeight="1" x14ac:dyDescent="0.25">
      <c r="A149" s="33">
        <v>3112</v>
      </c>
      <c r="B149" s="34" t="s">
        <v>326</v>
      </c>
    </row>
    <row r="150" spans="1:2" ht="15" customHeight="1" x14ac:dyDescent="0.25">
      <c r="A150" s="36">
        <v>3113</v>
      </c>
      <c r="B150" s="34" t="s">
        <v>93</v>
      </c>
    </row>
    <row r="151" spans="1:2" ht="15" customHeight="1" x14ac:dyDescent="0.25">
      <c r="A151" s="33">
        <v>3114</v>
      </c>
      <c r="B151" s="34" t="s">
        <v>327</v>
      </c>
    </row>
    <row r="152" spans="1:2" ht="15" customHeight="1" x14ac:dyDescent="0.25">
      <c r="A152" s="33">
        <v>3115</v>
      </c>
      <c r="B152" s="34" t="s">
        <v>328</v>
      </c>
    </row>
    <row r="153" spans="1:2" ht="15" customHeight="1" x14ac:dyDescent="0.25">
      <c r="A153" s="33">
        <v>3117</v>
      </c>
      <c r="B153" s="34" t="s">
        <v>94</v>
      </c>
    </row>
    <row r="154" spans="1:2" ht="15" customHeight="1" x14ac:dyDescent="0.25">
      <c r="A154" s="33">
        <v>3118</v>
      </c>
      <c r="B154" s="34" t="s">
        <v>329</v>
      </c>
    </row>
    <row r="155" spans="1:2" ht="15" customHeight="1" x14ac:dyDescent="0.25">
      <c r="A155" s="33">
        <v>3119</v>
      </c>
      <c r="B155" s="34" t="s">
        <v>330</v>
      </c>
    </row>
    <row r="156" spans="1:2" ht="15" customHeight="1" x14ac:dyDescent="0.25">
      <c r="A156" s="33">
        <v>3121</v>
      </c>
      <c r="B156" s="34" t="s">
        <v>95</v>
      </c>
    </row>
    <row r="157" spans="1:2" ht="15" customHeight="1" x14ac:dyDescent="0.25">
      <c r="A157" s="33">
        <v>3122</v>
      </c>
      <c r="B157" s="34" t="s">
        <v>96</v>
      </c>
    </row>
    <row r="158" spans="1:2" ht="15" customHeight="1" x14ac:dyDescent="0.25">
      <c r="A158" s="33">
        <v>3123</v>
      </c>
      <c r="B158" s="34" t="s">
        <v>331</v>
      </c>
    </row>
    <row r="159" spans="1:2" ht="15" customHeight="1" x14ac:dyDescent="0.25">
      <c r="A159" s="33">
        <v>3124</v>
      </c>
      <c r="B159" s="34" t="s">
        <v>332</v>
      </c>
    </row>
    <row r="160" spans="1:2" ht="15" customHeight="1" x14ac:dyDescent="0.25">
      <c r="A160" s="33">
        <v>3125</v>
      </c>
      <c r="B160" s="34" t="s">
        <v>333</v>
      </c>
    </row>
    <row r="161" spans="1:2" ht="15" customHeight="1" x14ac:dyDescent="0.25">
      <c r="A161" s="36">
        <v>3126</v>
      </c>
      <c r="B161" s="34" t="s">
        <v>97</v>
      </c>
    </row>
    <row r="162" spans="1:2" ht="15" customHeight="1" x14ac:dyDescent="0.25">
      <c r="A162" s="33">
        <v>3127</v>
      </c>
      <c r="B162" s="34" t="s">
        <v>31</v>
      </c>
    </row>
    <row r="163" spans="1:2" ht="15" customHeight="1" x14ac:dyDescent="0.25">
      <c r="A163" s="33">
        <v>3128</v>
      </c>
      <c r="B163" s="34" t="s">
        <v>334</v>
      </c>
    </row>
    <row r="164" spans="1:2" ht="15" customHeight="1" x14ac:dyDescent="0.25">
      <c r="A164" s="36">
        <v>3129</v>
      </c>
      <c r="B164" s="34" t="s">
        <v>335</v>
      </c>
    </row>
    <row r="165" spans="1:2" ht="15" customHeight="1" x14ac:dyDescent="0.25">
      <c r="A165" s="33">
        <v>3131</v>
      </c>
      <c r="B165" s="34" t="s">
        <v>336</v>
      </c>
    </row>
    <row r="166" spans="1:2" ht="15" customHeight="1" x14ac:dyDescent="0.25">
      <c r="A166" s="36">
        <v>3132</v>
      </c>
      <c r="B166" s="34" t="s">
        <v>337</v>
      </c>
    </row>
    <row r="167" spans="1:2" ht="15" customHeight="1" x14ac:dyDescent="0.25">
      <c r="A167" s="33">
        <v>3133</v>
      </c>
      <c r="B167" s="34" t="s">
        <v>98</v>
      </c>
    </row>
    <row r="168" spans="1:2" ht="15" customHeight="1" x14ac:dyDescent="0.25">
      <c r="A168" s="33">
        <v>3139</v>
      </c>
      <c r="B168" s="34" t="s">
        <v>338</v>
      </c>
    </row>
    <row r="169" spans="1:2" ht="15" customHeight="1" x14ac:dyDescent="0.25">
      <c r="A169" s="33">
        <v>3141</v>
      </c>
      <c r="B169" s="34" t="s">
        <v>99</v>
      </c>
    </row>
    <row r="170" spans="1:2" ht="15" customHeight="1" x14ac:dyDescent="0.25">
      <c r="A170" s="36">
        <v>3143</v>
      </c>
      <c r="B170" s="34" t="s">
        <v>100</v>
      </c>
    </row>
    <row r="171" spans="1:2" ht="15" customHeight="1" x14ac:dyDescent="0.25">
      <c r="A171" s="33">
        <v>3144</v>
      </c>
      <c r="B171" s="34" t="s">
        <v>339</v>
      </c>
    </row>
    <row r="172" spans="1:2" ht="15" customHeight="1" x14ac:dyDescent="0.25">
      <c r="A172" s="36">
        <v>3145</v>
      </c>
      <c r="B172" s="34" t="s">
        <v>101</v>
      </c>
    </row>
    <row r="173" spans="1:2" ht="15" customHeight="1" x14ac:dyDescent="0.25">
      <c r="A173" s="33">
        <v>3146</v>
      </c>
      <c r="B173" s="34" t="s">
        <v>102</v>
      </c>
    </row>
    <row r="174" spans="1:2" ht="15" customHeight="1" x14ac:dyDescent="0.25">
      <c r="A174" s="33">
        <v>3147</v>
      </c>
      <c r="B174" s="34" t="s">
        <v>103</v>
      </c>
    </row>
    <row r="175" spans="1:2" ht="15" customHeight="1" x14ac:dyDescent="0.25">
      <c r="A175" s="33">
        <v>3148</v>
      </c>
      <c r="B175" s="34" t="s">
        <v>340</v>
      </c>
    </row>
    <row r="176" spans="1:2" ht="15" customHeight="1" x14ac:dyDescent="0.25">
      <c r="A176" s="33">
        <v>3149</v>
      </c>
      <c r="B176" s="34" t="s">
        <v>341</v>
      </c>
    </row>
    <row r="177" spans="1:2" ht="15" customHeight="1" x14ac:dyDescent="0.25">
      <c r="A177" s="33">
        <v>3150</v>
      </c>
      <c r="B177" s="34" t="s">
        <v>104</v>
      </c>
    </row>
    <row r="178" spans="1:2" ht="15" customHeight="1" x14ac:dyDescent="0.25">
      <c r="A178" s="36">
        <v>3211</v>
      </c>
      <c r="B178" s="34" t="s">
        <v>342</v>
      </c>
    </row>
    <row r="179" spans="1:2" ht="15" customHeight="1" x14ac:dyDescent="0.25">
      <c r="A179" s="33">
        <v>3212</v>
      </c>
      <c r="B179" s="34" t="s">
        <v>343</v>
      </c>
    </row>
    <row r="180" spans="1:2" ht="15" customHeight="1" x14ac:dyDescent="0.25">
      <c r="A180" s="36">
        <v>3213</v>
      </c>
      <c r="B180" s="34" t="s">
        <v>344</v>
      </c>
    </row>
    <row r="181" spans="1:2" ht="15" customHeight="1" x14ac:dyDescent="0.25">
      <c r="A181" s="33">
        <v>3214</v>
      </c>
      <c r="B181" s="34" t="s">
        <v>345</v>
      </c>
    </row>
    <row r="182" spans="1:2" ht="15" customHeight="1" x14ac:dyDescent="0.25">
      <c r="A182" s="36">
        <v>3221</v>
      </c>
      <c r="B182" s="34" t="s">
        <v>346</v>
      </c>
    </row>
    <row r="183" spans="1:2" ht="15" customHeight="1" x14ac:dyDescent="0.25">
      <c r="A183" s="33">
        <v>3229</v>
      </c>
      <c r="B183" s="34" t="s">
        <v>347</v>
      </c>
    </row>
    <row r="184" spans="1:2" ht="15" customHeight="1" x14ac:dyDescent="0.25">
      <c r="A184" s="33">
        <v>3231</v>
      </c>
      <c r="B184" s="34" t="s">
        <v>105</v>
      </c>
    </row>
    <row r="185" spans="1:2" ht="15" customHeight="1" x14ac:dyDescent="0.25">
      <c r="A185" s="33">
        <v>3232</v>
      </c>
      <c r="B185" s="34" t="s">
        <v>348</v>
      </c>
    </row>
    <row r="186" spans="1:2" ht="15" customHeight="1" x14ac:dyDescent="0.25">
      <c r="A186" s="33">
        <v>3233</v>
      </c>
      <c r="B186" s="34" t="s">
        <v>106</v>
      </c>
    </row>
    <row r="187" spans="1:2" ht="15" customHeight="1" x14ac:dyDescent="0.25">
      <c r="A187" s="33">
        <v>3239</v>
      </c>
      <c r="B187" s="34" t="s">
        <v>349</v>
      </c>
    </row>
    <row r="188" spans="1:2" ht="15" customHeight="1" x14ac:dyDescent="0.25">
      <c r="A188" s="36">
        <v>3261</v>
      </c>
      <c r="B188" s="34" t="s">
        <v>350</v>
      </c>
    </row>
    <row r="189" spans="1:2" ht="15" customHeight="1" x14ac:dyDescent="0.25">
      <c r="A189" s="33">
        <v>3262</v>
      </c>
      <c r="B189" s="34" t="s">
        <v>351</v>
      </c>
    </row>
    <row r="190" spans="1:2" ht="15" customHeight="1" x14ac:dyDescent="0.25">
      <c r="A190" s="36">
        <v>3269</v>
      </c>
      <c r="B190" s="34" t="s">
        <v>352</v>
      </c>
    </row>
    <row r="191" spans="1:2" ht="15" customHeight="1" x14ac:dyDescent="0.25">
      <c r="A191" s="33">
        <v>3280</v>
      </c>
      <c r="B191" s="34" t="s">
        <v>353</v>
      </c>
    </row>
    <row r="192" spans="1:2" ht="15" customHeight="1" x14ac:dyDescent="0.25">
      <c r="A192" s="36">
        <v>3291</v>
      </c>
      <c r="B192" s="34" t="s">
        <v>354</v>
      </c>
    </row>
    <row r="193" spans="1:2" ht="15" customHeight="1" x14ac:dyDescent="0.25">
      <c r="A193" s="33">
        <v>3292</v>
      </c>
      <c r="B193" s="34" t="s">
        <v>355</v>
      </c>
    </row>
    <row r="194" spans="1:2" ht="15" customHeight="1" x14ac:dyDescent="0.25">
      <c r="A194" s="36">
        <v>3293</v>
      </c>
      <c r="B194" s="34" t="s">
        <v>356</v>
      </c>
    </row>
    <row r="195" spans="1:2" ht="15" customHeight="1" x14ac:dyDescent="0.25">
      <c r="A195" s="33">
        <v>3294</v>
      </c>
      <c r="B195" s="34" t="s">
        <v>357</v>
      </c>
    </row>
    <row r="196" spans="1:2" ht="15" customHeight="1" x14ac:dyDescent="0.25">
      <c r="A196" s="33">
        <v>3299</v>
      </c>
      <c r="B196" s="34" t="s">
        <v>107</v>
      </c>
    </row>
    <row r="197" spans="1:2" ht="15" customHeight="1" x14ac:dyDescent="0.25">
      <c r="A197" s="33">
        <v>3311</v>
      </c>
      <c r="B197" s="34" t="s">
        <v>108</v>
      </c>
    </row>
    <row r="198" spans="1:2" ht="15" customHeight="1" x14ac:dyDescent="0.25">
      <c r="A198" s="33">
        <v>3312</v>
      </c>
      <c r="B198" s="34" t="s">
        <v>109</v>
      </c>
    </row>
    <row r="199" spans="1:2" ht="15" customHeight="1" x14ac:dyDescent="0.25">
      <c r="A199" s="36">
        <v>3313</v>
      </c>
      <c r="B199" s="34" t="s">
        <v>358</v>
      </c>
    </row>
    <row r="200" spans="1:2" ht="15" customHeight="1" x14ac:dyDescent="0.25">
      <c r="A200" s="33">
        <v>3314</v>
      </c>
      <c r="B200" s="34" t="s">
        <v>110</v>
      </c>
    </row>
    <row r="201" spans="1:2" ht="15" customHeight="1" x14ac:dyDescent="0.25">
      <c r="A201" s="33">
        <v>3315</v>
      </c>
      <c r="B201" s="34" t="s">
        <v>32</v>
      </c>
    </row>
    <row r="202" spans="1:2" ht="15" customHeight="1" x14ac:dyDescent="0.25">
      <c r="A202" s="33">
        <v>3316</v>
      </c>
      <c r="B202" s="34" t="s">
        <v>111</v>
      </c>
    </row>
    <row r="203" spans="1:2" ht="15" customHeight="1" x14ac:dyDescent="0.25">
      <c r="A203" s="36">
        <v>3317</v>
      </c>
      <c r="B203" s="34" t="s">
        <v>33</v>
      </c>
    </row>
    <row r="204" spans="1:2" ht="15" customHeight="1" x14ac:dyDescent="0.25">
      <c r="A204" s="33">
        <v>3319</v>
      </c>
      <c r="B204" s="34" t="s">
        <v>34</v>
      </c>
    </row>
    <row r="205" spans="1:2" ht="15" customHeight="1" x14ac:dyDescent="0.25">
      <c r="A205" s="36">
        <v>3321</v>
      </c>
      <c r="B205" s="34" t="s">
        <v>359</v>
      </c>
    </row>
    <row r="206" spans="1:2" ht="15" customHeight="1" x14ac:dyDescent="0.25">
      <c r="A206" s="33">
        <v>3322</v>
      </c>
      <c r="B206" s="34" t="s">
        <v>112</v>
      </c>
    </row>
    <row r="207" spans="1:2" ht="15" customHeight="1" x14ac:dyDescent="0.25">
      <c r="A207" s="36">
        <v>3324</v>
      </c>
      <c r="B207" s="34" t="s">
        <v>360</v>
      </c>
    </row>
    <row r="208" spans="1:2" ht="15" customHeight="1" x14ac:dyDescent="0.25">
      <c r="A208" s="33">
        <v>3325</v>
      </c>
      <c r="B208" s="34" t="s">
        <v>361</v>
      </c>
    </row>
    <row r="209" spans="1:2" ht="15" customHeight="1" x14ac:dyDescent="0.25">
      <c r="A209" s="36">
        <v>3326</v>
      </c>
      <c r="B209" s="34" t="s">
        <v>362</v>
      </c>
    </row>
    <row r="210" spans="1:2" ht="15" customHeight="1" x14ac:dyDescent="0.25">
      <c r="A210" s="33">
        <v>3329</v>
      </c>
      <c r="B210" s="34" t="s">
        <v>363</v>
      </c>
    </row>
    <row r="211" spans="1:2" ht="15" customHeight="1" x14ac:dyDescent="0.25">
      <c r="A211" s="36">
        <v>3330</v>
      </c>
      <c r="B211" s="34" t="s">
        <v>364</v>
      </c>
    </row>
    <row r="212" spans="1:2" ht="15" customHeight="1" x14ac:dyDescent="0.25">
      <c r="A212" s="33">
        <v>3341</v>
      </c>
      <c r="B212" s="34" t="s">
        <v>113</v>
      </c>
    </row>
    <row r="213" spans="1:2" ht="15" customHeight="1" x14ac:dyDescent="0.25">
      <c r="A213" s="33">
        <v>3349</v>
      </c>
      <c r="B213" s="34" t="s">
        <v>114</v>
      </c>
    </row>
    <row r="214" spans="1:2" ht="15" customHeight="1" x14ac:dyDescent="0.25">
      <c r="A214" s="33">
        <v>3361</v>
      </c>
      <c r="B214" s="34" t="s">
        <v>365</v>
      </c>
    </row>
    <row r="215" spans="1:2" ht="15" customHeight="1" x14ac:dyDescent="0.25">
      <c r="A215" s="36">
        <v>3362</v>
      </c>
      <c r="B215" s="34" t="s">
        <v>366</v>
      </c>
    </row>
    <row r="216" spans="1:2" ht="15" customHeight="1" x14ac:dyDescent="0.25">
      <c r="A216" s="33">
        <v>3369</v>
      </c>
      <c r="B216" s="34" t="s">
        <v>367</v>
      </c>
    </row>
    <row r="217" spans="1:2" ht="15" customHeight="1" x14ac:dyDescent="0.25">
      <c r="A217" s="33">
        <v>3380</v>
      </c>
      <c r="B217" s="34" t="s">
        <v>368</v>
      </c>
    </row>
    <row r="218" spans="1:2" ht="15" customHeight="1" x14ac:dyDescent="0.25">
      <c r="A218" s="36">
        <v>3391</v>
      </c>
      <c r="B218" s="34" t="s">
        <v>369</v>
      </c>
    </row>
    <row r="219" spans="1:2" ht="15" customHeight="1" x14ac:dyDescent="0.25">
      <c r="A219" s="33">
        <v>3392</v>
      </c>
      <c r="B219" s="34" t="s">
        <v>370</v>
      </c>
    </row>
    <row r="220" spans="1:2" ht="15" customHeight="1" x14ac:dyDescent="0.25">
      <c r="A220" s="33">
        <v>3399</v>
      </c>
      <c r="B220" s="34" t="s">
        <v>371</v>
      </c>
    </row>
    <row r="221" spans="1:2" ht="15" customHeight="1" x14ac:dyDescent="0.25">
      <c r="A221" s="33">
        <v>3411</v>
      </c>
      <c r="B221" s="34" t="s">
        <v>372</v>
      </c>
    </row>
    <row r="222" spans="1:2" ht="15" customHeight="1" x14ac:dyDescent="0.25">
      <c r="A222" s="36">
        <v>3412</v>
      </c>
      <c r="B222" s="34" t="s">
        <v>373</v>
      </c>
    </row>
    <row r="223" spans="1:2" ht="15" customHeight="1" x14ac:dyDescent="0.25">
      <c r="A223" s="33">
        <v>3419</v>
      </c>
      <c r="B223" s="34" t="s">
        <v>35</v>
      </c>
    </row>
    <row r="224" spans="1:2" ht="15" customHeight="1" x14ac:dyDescent="0.25">
      <c r="A224" s="33">
        <v>3421</v>
      </c>
      <c r="B224" s="34" t="s">
        <v>115</v>
      </c>
    </row>
    <row r="225" spans="1:2" ht="15" customHeight="1" x14ac:dyDescent="0.25">
      <c r="A225" s="33">
        <v>3429</v>
      </c>
      <c r="B225" s="34" t="s">
        <v>374</v>
      </c>
    </row>
    <row r="226" spans="1:2" ht="15" customHeight="1" x14ac:dyDescent="0.25">
      <c r="A226" s="33">
        <v>3461</v>
      </c>
      <c r="B226" s="34" t="s">
        <v>375</v>
      </c>
    </row>
    <row r="227" spans="1:2" ht="15" customHeight="1" x14ac:dyDescent="0.25">
      <c r="A227" s="36">
        <v>3480</v>
      </c>
      <c r="B227" s="34" t="s">
        <v>376</v>
      </c>
    </row>
    <row r="228" spans="1:2" ht="15" customHeight="1" x14ac:dyDescent="0.25">
      <c r="A228" s="33">
        <v>3511</v>
      </c>
      <c r="B228" s="34" t="s">
        <v>377</v>
      </c>
    </row>
    <row r="229" spans="1:2" ht="15" customHeight="1" x14ac:dyDescent="0.25">
      <c r="A229" s="36">
        <v>3512</v>
      </c>
      <c r="B229" s="34" t="s">
        <v>378</v>
      </c>
    </row>
    <row r="230" spans="1:2" ht="15" customHeight="1" x14ac:dyDescent="0.25">
      <c r="A230" s="33">
        <v>3513</v>
      </c>
      <c r="B230" s="34" t="s">
        <v>379</v>
      </c>
    </row>
    <row r="231" spans="1:2" ht="15" customHeight="1" x14ac:dyDescent="0.25">
      <c r="A231" s="36">
        <v>3514</v>
      </c>
      <c r="B231" s="34" t="s">
        <v>380</v>
      </c>
    </row>
    <row r="232" spans="1:2" ht="15" customHeight="1" x14ac:dyDescent="0.25">
      <c r="A232" s="33">
        <v>3515</v>
      </c>
      <c r="B232" s="34" t="s">
        <v>381</v>
      </c>
    </row>
    <row r="233" spans="1:2" ht="15" customHeight="1" x14ac:dyDescent="0.25">
      <c r="A233" s="36">
        <v>3516</v>
      </c>
      <c r="B233" s="34" t="s">
        <v>382</v>
      </c>
    </row>
    <row r="234" spans="1:2" ht="15" customHeight="1" x14ac:dyDescent="0.25">
      <c r="A234" s="33">
        <v>3519</v>
      </c>
      <c r="B234" s="34" t="s">
        <v>383</v>
      </c>
    </row>
    <row r="235" spans="1:2" ht="15" customHeight="1" x14ac:dyDescent="0.25">
      <c r="A235" s="36">
        <v>3521</v>
      </c>
      <c r="B235" s="34" t="s">
        <v>384</v>
      </c>
    </row>
    <row r="236" spans="1:2" ht="15" customHeight="1" x14ac:dyDescent="0.25">
      <c r="A236" s="33">
        <v>3522</v>
      </c>
      <c r="B236" s="34" t="s">
        <v>37</v>
      </c>
    </row>
    <row r="237" spans="1:2" ht="15" customHeight="1" x14ac:dyDescent="0.25">
      <c r="A237" s="33">
        <v>3523</v>
      </c>
      <c r="B237" s="34" t="s">
        <v>385</v>
      </c>
    </row>
    <row r="238" spans="1:2" ht="15" customHeight="1" x14ac:dyDescent="0.25">
      <c r="A238" s="33">
        <v>3524</v>
      </c>
      <c r="B238" s="34" t="s">
        <v>386</v>
      </c>
    </row>
    <row r="239" spans="1:2" ht="15" customHeight="1" x14ac:dyDescent="0.25">
      <c r="A239" s="33">
        <v>3525</v>
      </c>
      <c r="B239" s="34" t="s">
        <v>387</v>
      </c>
    </row>
    <row r="240" spans="1:2" ht="15" customHeight="1" x14ac:dyDescent="0.25">
      <c r="A240" s="33">
        <v>3526</v>
      </c>
      <c r="B240" s="34" t="s">
        <v>116</v>
      </c>
    </row>
    <row r="241" spans="1:2" ht="15" customHeight="1" x14ac:dyDescent="0.25">
      <c r="A241" s="33">
        <v>3527</v>
      </c>
      <c r="B241" s="34" t="s">
        <v>388</v>
      </c>
    </row>
    <row r="242" spans="1:2" ht="15" customHeight="1" x14ac:dyDescent="0.25">
      <c r="A242" s="33">
        <v>3529</v>
      </c>
      <c r="B242" s="34" t="s">
        <v>389</v>
      </c>
    </row>
    <row r="243" spans="1:2" ht="15" customHeight="1" x14ac:dyDescent="0.25">
      <c r="A243" s="33">
        <v>3531</v>
      </c>
      <c r="B243" s="34" t="s">
        <v>390</v>
      </c>
    </row>
    <row r="244" spans="1:2" ht="15" customHeight="1" x14ac:dyDescent="0.25">
      <c r="A244" s="36">
        <v>3532</v>
      </c>
      <c r="B244" s="34" t="s">
        <v>391</v>
      </c>
    </row>
    <row r="245" spans="1:2" ht="15" customHeight="1" x14ac:dyDescent="0.25">
      <c r="A245" s="33">
        <v>3533</v>
      </c>
      <c r="B245" s="34" t="s">
        <v>117</v>
      </c>
    </row>
    <row r="246" spans="1:2" ht="15" customHeight="1" x14ac:dyDescent="0.25">
      <c r="A246" s="33">
        <v>3534</v>
      </c>
      <c r="B246" s="34" t="s">
        <v>392</v>
      </c>
    </row>
    <row r="247" spans="1:2" ht="15" customHeight="1" x14ac:dyDescent="0.25">
      <c r="A247" s="36">
        <v>3539</v>
      </c>
      <c r="B247" s="34" t="s">
        <v>393</v>
      </c>
    </row>
    <row r="248" spans="1:2" ht="15" customHeight="1" x14ac:dyDescent="0.25">
      <c r="A248" s="33">
        <v>3541</v>
      </c>
      <c r="B248" s="34" t="s">
        <v>394</v>
      </c>
    </row>
    <row r="249" spans="1:2" ht="15" customHeight="1" x14ac:dyDescent="0.25">
      <c r="A249" s="36">
        <v>3542</v>
      </c>
      <c r="B249" s="34" t="s">
        <v>395</v>
      </c>
    </row>
    <row r="250" spans="1:2" ht="15" customHeight="1" x14ac:dyDescent="0.25">
      <c r="A250" s="33">
        <v>3543</v>
      </c>
      <c r="B250" s="40" t="s">
        <v>396</v>
      </c>
    </row>
    <row r="251" spans="1:2" ht="15" customHeight="1" x14ac:dyDescent="0.25">
      <c r="A251" s="36">
        <v>3544</v>
      </c>
      <c r="B251" s="34" t="s">
        <v>397</v>
      </c>
    </row>
    <row r="252" spans="1:2" ht="15" customHeight="1" x14ac:dyDescent="0.25">
      <c r="A252" s="33">
        <v>3545</v>
      </c>
      <c r="B252" s="34" t="s">
        <v>398</v>
      </c>
    </row>
    <row r="253" spans="1:2" ht="15" customHeight="1" x14ac:dyDescent="0.25">
      <c r="A253" s="33">
        <v>3549</v>
      </c>
      <c r="B253" s="34" t="s">
        <v>118</v>
      </c>
    </row>
    <row r="254" spans="1:2" ht="15" customHeight="1" x14ac:dyDescent="0.25">
      <c r="A254" s="36">
        <v>3561</v>
      </c>
      <c r="B254" s="34" t="s">
        <v>399</v>
      </c>
    </row>
    <row r="255" spans="1:2" ht="15" customHeight="1" x14ac:dyDescent="0.25">
      <c r="A255" s="33">
        <v>3562</v>
      </c>
      <c r="B255" s="34" t="s">
        <v>400</v>
      </c>
    </row>
    <row r="256" spans="1:2" ht="15" customHeight="1" x14ac:dyDescent="0.25">
      <c r="A256" s="36">
        <v>3569</v>
      </c>
      <c r="B256" s="34" t="s">
        <v>401</v>
      </c>
    </row>
    <row r="257" spans="1:2" ht="15" customHeight="1" x14ac:dyDescent="0.25">
      <c r="A257" s="33">
        <v>3581</v>
      </c>
      <c r="B257" s="34" t="s">
        <v>402</v>
      </c>
    </row>
    <row r="258" spans="1:2" ht="15" customHeight="1" x14ac:dyDescent="0.25">
      <c r="A258" s="36">
        <v>3589</v>
      </c>
      <c r="B258" s="34" t="s">
        <v>403</v>
      </c>
    </row>
    <row r="259" spans="1:2" ht="15" customHeight="1" x14ac:dyDescent="0.25">
      <c r="A259" s="33">
        <v>3591</v>
      </c>
      <c r="B259" s="34" t="s">
        <v>404</v>
      </c>
    </row>
    <row r="260" spans="1:2" ht="15" customHeight="1" x14ac:dyDescent="0.25">
      <c r="A260" s="36">
        <v>3592</v>
      </c>
      <c r="B260" s="34" t="s">
        <v>405</v>
      </c>
    </row>
    <row r="261" spans="1:2" ht="15" customHeight="1" x14ac:dyDescent="0.25">
      <c r="A261" s="33">
        <v>3599</v>
      </c>
      <c r="B261" s="34" t="s">
        <v>38</v>
      </c>
    </row>
    <row r="262" spans="1:2" ht="15" customHeight="1" x14ac:dyDescent="0.25">
      <c r="A262" s="36">
        <v>3611</v>
      </c>
      <c r="B262" s="34" t="s">
        <v>406</v>
      </c>
    </row>
    <row r="263" spans="1:2" ht="15" customHeight="1" x14ac:dyDescent="0.25">
      <c r="A263" s="33">
        <v>3612</v>
      </c>
      <c r="B263" s="34" t="s">
        <v>407</v>
      </c>
    </row>
    <row r="264" spans="1:2" ht="15" customHeight="1" x14ac:dyDescent="0.25">
      <c r="A264" s="36">
        <v>3613</v>
      </c>
      <c r="B264" s="34" t="s">
        <v>408</v>
      </c>
    </row>
    <row r="265" spans="1:2" ht="15" customHeight="1" x14ac:dyDescent="0.25">
      <c r="A265" s="33">
        <v>3614</v>
      </c>
      <c r="B265" s="34" t="s">
        <v>409</v>
      </c>
    </row>
    <row r="266" spans="1:2" ht="15" customHeight="1" x14ac:dyDescent="0.25">
      <c r="A266" s="33">
        <v>3615</v>
      </c>
      <c r="B266" s="34" t="s">
        <v>410</v>
      </c>
    </row>
    <row r="267" spans="1:2" ht="15" customHeight="1" x14ac:dyDescent="0.25">
      <c r="A267" s="36">
        <v>3619</v>
      </c>
      <c r="B267" s="34" t="s">
        <v>411</v>
      </c>
    </row>
    <row r="268" spans="1:2" ht="15" customHeight="1" x14ac:dyDescent="0.25">
      <c r="A268" s="33">
        <v>3631</v>
      </c>
      <c r="B268" s="34" t="s">
        <v>412</v>
      </c>
    </row>
    <row r="269" spans="1:2" ht="15" customHeight="1" x14ac:dyDescent="0.25">
      <c r="A269" s="36">
        <v>3632</v>
      </c>
      <c r="B269" s="34" t="s">
        <v>413</v>
      </c>
    </row>
    <row r="270" spans="1:2" ht="15" customHeight="1" x14ac:dyDescent="0.25">
      <c r="A270" s="33">
        <v>3633</v>
      </c>
      <c r="B270" s="34" t="s">
        <v>414</v>
      </c>
    </row>
    <row r="271" spans="1:2" ht="15" customHeight="1" x14ac:dyDescent="0.25">
      <c r="A271" s="36">
        <v>3634</v>
      </c>
      <c r="B271" s="34" t="s">
        <v>415</v>
      </c>
    </row>
    <row r="272" spans="1:2" ht="15" customHeight="1" x14ac:dyDescent="0.25">
      <c r="A272" s="33">
        <v>3635</v>
      </c>
      <c r="B272" s="34" t="s">
        <v>119</v>
      </c>
    </row>
    <row r="273" spans="1:2" ht="15" customHeight="1" x14ac:dyDescent="0.25">
      <c r="A273" s="33">
        <v>3636</v>
      </c>
      <c r="B273" s="34" t="s">
        <v>39</v>
      </c>
    </row>
    <row r="274" spans="1:2" ht="15" customHeight="1" x14ac:dyDescent="0.25">
      <c r="A274" s="33">
        <v>3639</v>
      </c>
      <c r="B274" s="34" t="s">
        <v>43</v>
      </c>
    </row>
    <row r="275" spans="1:2" ht="15" customHeight="1" x14ac:dyDescent="0.25">
      <c r="A275" s="36">
        <v>3661</v>
      </c>
      <c r="B275" s="34" t="s">
        <v>416</v>
      </c>
    </row>
    <row r="276" spans="1:2" ht="15" customHeight="1" x14ac:dyDescent="0.25">
      <c r="A276" s="33">
        <v>3662</v>
      </c>
      <c r="B276" s="34" t="s">
        <v>417</v>
      </c>
    </row>
    <row r="277" spans="1:2" ht="15" customHeight="1" x14ac:dyDescent="0.25">
      <c r="A277" s="36">
        <v>3669</v>
      </c>
      <c r="B277" s="34" t="s">
        <v>418</v>
      </c>
    </row>
    <row r="278" spans="1:2" ht="15" customHeight="1" x14ac:dyDescent="0.25">
      <c r="A278" s="33">
        <v>3680</v>
      </c>
      <c r="B278" s="34" t="s">
        <v>419</v>
      </c>
    </row>
    <row r="279" spans="1:2" ht="15" customHeight="1" x14ac:dyDescent="0.25">
      <c r="A279" s="36">
        <v>3691</v>
      </c>
      <c r="B279" s="34" t="s">
        <v>420</v>
      </c>
    </row>
    <row r="280" spans="1:2" ht="15" customHeight="1" x14ac:dyDescent="0.25">
      <c r="A280" s="33">
        <v>3699</v>
      </c>
      <c r="B280" s="34" t="s">
        <v>421</v>
      </c>
    </row>
    <row r="281" spans="1:2" ht="15" customHeight="1" x14ac:dyDescent="0.25">
      <c r="A281" s="36">
        <v>3711</v>
      </c>
      <c r="B281" s="34" t="s">
        <v>422</v>
      </c>
    </row>
    <row r="282" spans="1:2" ht="15" customHeight="1" x14ac:dyDescent="0.25">
      <c r="A282" s="33">
        <v>3712</v>
      </c>
      <c r="B282" s="34" t="s">
        <v>423</v>
      </c>
    </row>
    <row r="283" spans="1:2" ht="15" customHeight="1" x14ac:dyDescent="0.25">
      <c r="A283" s="36">
        <v>3713</v>
      </c>
      <c r="B283" s="34" t="s">
        <v>120</v>
      </c>
    </row>
    <row r="284" spans="1:2" ht="15" customHeight="1" x14ac:dyDescent="0.25">
      <c r="A284" s="33">
        <v>3714</v>
      </c>
      <c r="B284" s="34" t="s">
        <v>424</v>
      </c>
    </row>
    <row r="285" spans="1:2" ht="15" customHeight="1" x14ac:dyDescent="0.25">
      <c r="A285" s="36">
        <v>3715</v>
      </c>
      <c r="B285" s="34" t="s">
        <v>425</v>
      </c>
    </row>
    <row r="286" spans="1:2" ht="15" customHeight="1" x14ac:dyDescent="0.25">
      <c r="A286" s="33">
        <v>3716</v>
      </c>
      <c r="B286" s="34" t="s">
        <v>121</v>
      </c>
    </row>
    <row r="287" spans="1:2" ht="15" customHeight="1" x14ac:dyDescent="0.25">
      <c r="A287" s="33">
        <v>3719</v>
      </c>
      <c r="B287" s="34" t="s">
        <v>122</v>
      </c>
    </row>
    <row r="288" spans="1:2" ht="15" customHeight="1" x14ac:dyDescent="0.25">
      <c r="A288" s="33">
        <v>3721</v>
      </c>
      <c r="B288" s="34" t="s">
        <v>426</v>
      </c>
    </row>
    <row r="289" spans="1:2" ht="15" customHeight="1" x14ac:dyDescent="0.25">
      <c r="A289" s="36">
        <v>3722</v>
      </c>
      <c r="B289" s="34" t="s">
        <v>427</v>
      </c>
    </row>
    <row r="290" spans="1:2" ht="15" customHeight="1" x14ac:dyDescent="0.25">
      <c r="A290" s="33">
        <v>3723</v>
      </c>
      <c r="B290" s="35" t="s">
        <v>428</v>
      </c>
    </row>
    <row r="291" spans="1:2" ht="15" customHeight="1" x14ac:dyDescent="0.25">
      <c r="A291" s="33">
        <v>3724</v>
      </c>
      <c r="B291" s="34" t="s">
        <v>429</v>
      </c>
    </row>
    <row r="292" spans="1:2" ht="15" customHeight="1" x14ac:dyDescent="0.25">
      <c r="A292" s="33">
        <v>3725</v>
      </c>
      <c r="B292" s="34" t="s">
        <v>430</v>
      </c>
    </row>
    <row r="293" spans="1:2" ht="15" customHeight="1" x14ac:dyDescent="0.25">
      <c r="A293" s="36">
        <v>3726</v>
      </c>
      <c r="B293" s="34" t="s">
        <v>431</v>
      </c>
    </row>
    <row r="294" spans="1:2" ht="15" customHeight="1" x14ac:dyDescent="0.25">
      <c r="A294" s="33">
        <v>3727</v>
      </c>
      <c r="B294" s="34" t="s">
        <v>123</v>
      </c>
    </row>
    <row r="295" spans="1:2" ht="15" customHeight="1" x14ac:dyDescent="0.25">
      <c r="A295" s="36">
        <v>3728</v>
      </c>
      <c r="B295" s="34" t="s">
        <v>432</v>
      </c>
    </row>
    <row r="296" spans="1:2" ht="15" customHeight="1" x14ac:dyDescent="0.25">
      <c r="A296" s="33">
        <v>3729</v>
      </c>
      <c r="B296" s="34" t="s">
        <v>124</v>
      </c>
    </row>
    <row r="297" spans="1:2" ht="15" customHeight="1" x14ac:dyDescent="0.25">
      <c r="A297" s="36">
        <v>3731</v>
      </c>
      <c r="B297" s="34" t="s">
        <v>433</v>
      </c>
    </row>
    <row r="298" spans="1:2" ht="15" customHeight="1" x14ac:dyDescent="0.25">
      <c r="A298" s="33">
        <v>3732</v>
      </c>
      <c r="B298" s="34" t="s">
        <v>434</v>
      </c>
    </row>
    <row r="299" spans="1:2" ht="15" customHeight="1" x14ac:dyDescent="0.25">
      <c r="A299" s="36">
        <v>3733</v>
      </c>
      <c r="B299" s="34" t="s">
        <v>435</v>
      </c>
    </row>
    <row r="300" spans="1:2" ht="15" customHeight="1" x14ac:dyDescent="0.25">
      <c r="A300" s="33">
        <v>3734</v>
      </c>
      <c r="B300" s="34" t="s">
        <v>436</v>
      </c>
    </row>
    <row r="301" spans="1:2" ht="15" customHeight="1" x14ac:dyDescent="0.25">
      <c r="A301" s="36">
        <v>3739</v>
      </c>
      <c r="B301" s="34" t="s">
        <v>437</v>
      </c>
    </row>
    <row r="302" spans="1:2" ht="15" customHeight="1" x14ac:dyDescent="0.25">
      <c r="A302" s="33">
        <v>3741</v>
      </c>
      <c r="B302" s="34" t="s">
        <v>125</v>
      </c>
    </row>
    <row r="303" spans="1:2" ht="15" customHeight="1" x14ac:dyDescent="0.25">
      <c r="A303" s="33">
        <v>3742</v>
      </c>
      <c r="B303" s="34" t="s">
        <v>44</v>
      </c>
    </row>
    <row r="304" spans="1:2" ht="15" customHeight="1" x14ac:dyDescent="0.25">
      <c r="A304" s="33">
        <v>3743</v>
      </c>
      <c r="B304" s="34" t="s">
        <v>438</v>
      </c>
    </row>
    <row r="305" spans="1:2" ht="15" customHeight="1" x14ac:dyDescent="0.25">
      <c r="A305" s="36">
        <v>3744</v>
      </c>
      <c r="B305" s="34" t="s">
        <v>126</v>
      </c>
    </row>
    <row r="306" spans="1:2" ht="15" customHeight="1" x14ac:dyDescent="0.25">
      <c r="A306" s="33">
        <v>3745</v>
      </c>
      <c r="B306" s="34" t="s">
        <v>127</v>
      </c>
    </row>
    <row r="307" spans="1:2" ht="15" customHeight="1" x14ac:dyDescent="0.25">
      <c r="A307" s="33">
        <v>3749</v>
      </c>
      <c r="B307" s="34" t="s">
        <v>128</v>
      </c>
    </row>
    <row r="308" spans="1:2" ht="15" customHeight="1" x14ac:dyDescent="0.25">
      <c r="A308" s="33">
        <v>3751</v>
      </c>
      <c r="B308" s="35" t="s">
        <v>439</v>
      </c>
    </row>
    <row r="309" spans="1:2" ht="15" customHeight="1" x14ac:dyDescent="0.25">
      <c r="A309" s="36">
        <v>3753</v>
      </c>
      <c r="B309" s="34" t="s">
        <v>440</v>
      </c>
    </row>
    <row r="310" spans="1:2" ht="15" customHeight="1" x14ac:dyDescent="0.25">
      <c r="A310" s="33">
        <v>3759</v>
      </c>
      <c r="B310" s="34" t="s">
        <v>441</v>
      </c>
    </row>
    <row r="311" spans="1:2" ht="15" customHeight="1" x14ac:dyDescent="0.25">
      <c r="A311" s="36">
        <v>3761</v>
      </c>
      <c r="B311" s="34" t="s">
        <v>442</v>
      </c>
    </row>
    <row r="312" spans="1:2" ht="15" customHeight="1" x14ac:dyDescent="0.25">
      <c r="A312" s="33">
        <v>3762</v>
      </c>
      <c r="B312" s="34" t="s">
        <v>443</v>
      </c>
    </row>
    <row r="313" spans="1:2" ht="15" customHeight="1" x14ac:dyDescent="0.25">
      <c r="A313" s="33">
        <v>3769</v>
      </c>
      <c r="B313" s="34" t="s">
        <v>45</v>
      </c>
    </row>
    <row r="314" spans="1:2" ht="15" customHeight="1" x14ac:dyDescent="0.25">
      <c r="A314" s="33">
        <v>3771</v>
      </c>
      <c r="B314" s="34" t="s">
        <v>444</v>
      </c>
    </row>
    <row r="315" spans="1:2" ht="15" customHeight="1" x14ac:dyDescent="0.25">
      <c r="A315" s="36">
        <v>3772</v>
      </c>
      <c r="B315" s="34" t="s">
        <v>445</v>
      </c>
    </row>
    <row r="316" spans="1:2" ht="15" customHeight="1" x14ac:dyDescent="0.25">
      <c r="A316" s="33">
        <v>3773</v>
      </c>
      <c r="B316" s="34" t="s">
        <v>446</v>
      </c>
    </row>
    <row r="317" spans="1:2" ht="15" customHeight="1" x14ac:dyDescent="0.25">
      <c r="A317" s="36">
        <v>3779</v>
      </c>
      <c r="B317" s="34" t="s">
        <v>447</v>
      </c>
    </row>
    <row r="318" spans="1:2" ht="15" customHeight="1" x14ac:dyDescent="0.25">
      <c r="A318" s="33">
        <v>3780</v>
      </c>
      <c r="B318" s="34" t="s">
        <v>448</v>
      </c>
    </row>
    <row r="319" spans="1:2" ht="15" customHeight="1" x14ac:dyDescent="0.25">
      <c r="A319" s="36">
        <v>3791</v>
      </c>
      <c r="B319" s="34" t="s">
        <v>449</v>
      </c>
    </row>
    <row r="320" spans="1:2" ht="15" customHeight="1" x14ac:dyDescent="0.25">
      <c r="A320" s="33">
        <v>3792</v>
      </c>
      <c r="B320" s="34" t="s">
        <v>129</v>
      </c>
    </row>
    <row r="321" spans="1:2" ht="15" customHeight="1" x14ac:dyDescent="0.25">
      <c r="A321" s="36">
        <v>3793</v>
      </c>
      <c r="B321" s="34" t="s">
        <v>450</v>
      </c>
    </row>
    <row r="322" spans="1:2" ht="15" customHeight="1" x14ac:dyDescent="0.25">
      <c r="A322" s="33">
        <v>3799</v>
      </c>
      <c r="B322" s="34" t="s">
        <v>130</v>
      </c>
    </row>
    <row r="323" spans="1:2" ht="15" customHeight="1" x14ac:dyDescent="0.25">
      <c r="A323" s="36">
        <v>3801</v>
      </c>
      <c r="B323" s="34" t="s">
        <v>451</v>
      </c>
    </row>
    <row r="324" spans="1:2" ht="15" customHeight="1" x14ac:dyDescent="0.25">
      <c r="A324" s="33">
        <v>3802</v>
      </c>
      <c r="B324" s="34" t="s">
        <v>452</v>
      </c>
    </row>
    <row r="325" spans="1:2" ht="15" customHeight="1" x14ac:dyDescent="0.25">
      <c r="A325" s="33">
        <v>3803</v>
      </c>
      <c r="B325" s="34" t="s">
        <v>453</v>
      </c>
    </row>
    <row r="326" spans="1:2" ht="15" customHeight="1" x14ac:dyDescent="0.25">
      <c r="A326" s="36">
        <v>3809</v>
      </c>
      <c r="B326" s="34" t="s">
        <v>454</v>
      </c>
    </row>
    <row r="327" spans="1:2" ht="15" customHeight="1" x14ac:dyDescent="0.25">
      <c r="A327" s="33">
        <v>3900</v>
      </c>
      <c r="B327" s="35" t="s">
        <v>455</v>
      </c>
    </row>
    <row r="328" spans="1:2" ht="15" customHeight="1" x14ac:dyDescent="0.25">
      <c r="A328" s="33">
        <v>4111</v>
      </c>
      <c r="B328" s="34" t="s">
        <v>456</v>
      </c>
    </row>
    <row r="329" spans="1:2" ht="15" customHeight="1" x14ac:dyDescent="0.25">
      <c r="A329" s="36">
        <v>4112</v>
      </c>
      <c r="B329" s="34" t="s">
        <v>457</v>
      </c>
    </row>
    <row r="330" spans="1:2" ht="15" customHeight="1" x14ac:dyDescent="0.25">
      <c r="A330" s="33">
        <v>4113</v>
      </c>
      <c r="B330" s="34" t="s">
        <v>458</v>
      </c>
    </row>
    <row r="331" spans="1:2" ht="15" customHeight="1" x14ac:dyDescent="0.25">
      <c r="A331" s="36">
        <v>4114</v>
      </c>
      <c r="B331" s="34" t="s">
        <v>459</v>
      </c>
    </row>
    <row r="332" spans="1:2" ht="15" customHeight="1" x14ac:dyDescent="0.25">
      <c r="A332" s="33">
        <v>4115</v>
      </c>
      <c r="B332" s="34" t="s">
        <v>460</v>
      </c>
    </row>
    <row r="333" spans="1:2" ht="15" customHeight="1" x14ac:dyDescent="0.25">
      <c r="A333" s="36">
        <v>4116</v>
      </c>
      <c r="B333" s="34" t="s">
        <v>461</v>
      </c>
    </row>
    <row r="334" spans="1:2" ht="15" customHeight="1" x14ac:dyDescent="0.25">
      <c r="A334" s="33">
        <v>4117</v>
      </c>
      <c r="B334" s="34" t="s">
        <v>462</v>
      </c>
    </row>
    <row r="335" spans="1:2" ht="15" customHeight="1" x14ac:dyDescent="0.25">
      <c r="A335" s="33">
        <v>4119</v>
      </c>
      <c r="B335" s="34" t="s">
        <v>463</v>
      </c>
    </row>
    <row r="336" spans="1:2" ht="15" customHeight="1" x14ac:dyDescent="0.25">
      <c r="A336" s="36">
        <v>4121</v>
      </c>
      <c r="B336" s="34" t="s">
        <v>464</v>
      </c>
    </row>
    <row r="337" spans="1:2" ht="15" customHeight="1" x14ac:dyDescent="0.25">
      <c r="A337" s="33">
        <v>4122</v>
      </c>
      <c r="B337" s="34" t="s">
        <v>465</v>
      </c>
    </row>
    <row r="338" spans="1:2" ht="15" customHeight="1" x14ac:dyDescent="0.25">
      <c r="A338" s="36">
        <v>4123</v>
      </c>
      <c r="B338" s="34" t="s">
        <v>466</v>
      </c>
    </row>
    <row r="339" spans="1:2" ht="15" customHeight="1" x14ac:dyDescent="0.25">
      <c r="A339" s="36">
        <v>4124</v>
      </c>
      <c r="B339" s="34" t="s">
        <v>467</v>
      </c>
    </row>
    <row r="340" spans="1:2" ht="15" customHeight="1" x14ac:dyDescent="0.25">
      <c r="A340" s="36" t="s">
        <v>468</v>
      </c>
      <c r="B340" s="34" t="s">
        <v>469</v>
      </c>
    </row>
    <row r="341" spans="1:2" ht="15" customHeight="1" x14ac:dyDescent="0.25">
      <c r="A341" s="36">
        <v>4126</v>
      </c>
      <c r="B341" s="34" t="s">
        <v>470</v>
      </c>
    </row>
    <row r="342" spans="1:2" ht="15" customHeight="1" x14ac:dyDescent="0.25">
      <c r="A342" s="36">
        <v>4129</v>
      </c>
      <c r="B342" s="34" t="s">
        <v>471</v>
      </c>
    </row>
    <row r="343" spans="1:2" ht="15" customHeight="1" x14ac:dyDescent="0.25">
      <c r="A343" s="33">
        <v>4131</v>
      </c>
      <c r="B343" s="34" t="s">
        <v>472</v>
      </c>
    </row>
    <row r="344" spans="1:2" ht="15" customHeight="1" x14ac:dyDescent="0.25">
      <c r="A344" s="36">
        <v>4132</v>
      </c>
      <c r="B344" s="34" t="s">
        <v>473</v>
      </c>
    </row>
    <row r="345" spans="1:2" ht="15" customHeight="1" x14ac:dyDescent="0.25">
      <c r="A345" s="33">
        <v>4133</v>
      </c>
      <c r="B345" s="34" t="s">
        <v>474</v>
      </c>
    </row>
    <row r="346" spans="1:2" ht="15" customHeight="1" x14ac:dyDescent="0.25">
      <c r="A346" s="36">
        <v>4134</v>
      </c>
      <c r="B346" s="34" t="s">
        <v>475</v>
      </c>
    </row>
    <row r="347" spans="1:2" ht="15" customHeight="1" x14ac:dyDescent="0.25">
      <c r="A347" s="33">
        <v>4136</v>
      </c>
      <c r="B347" s="35" t="s">
        <v>476</v>
      </c>
    </row>
    <row r="348" spans="1:2" ht="15" customHeight="1" x14ac:dyDescent="0.25">
      <c r="A348" s="36">
        <v>4138</v>
      </c>
      <c r="B348" s="34" t="s">
        <v>477</v>
      </c>
    </row>
    <row r="349" spans="1:2" ht="15" customHeight="1" x14ac:dyDescent="0.25">
      <c r="A349" s="33">
        <v>4141</v>
      </c>
      <c r="B349" s="34" t="s">
        <v>478</v>
      </c>
    </row>
    <row r="350" spans="1:2" ht="15" customHeight="1" x14ac:dyDescent="0.25">
      <c r="A350" s="36">
        <v>4142</v>
      </c>
      <c r="B350" s="34" t="s">
        <v>479</v>
      </c>
    </row>
    <row r="351" spans="1:2" ht="15" customHeight="1" x14ac:dyDescent="0.25">
      <c r="A351" s="33">
        <v>4149</v>
      </c>
      <c r="B351" s="34" t="s">
        <v>480</v>
      </c>
    </row>
    <row r="352" spans="1:2" ht="15" customHeight="1" x14ac:dyDescent="0.25">
      <c r="A352" s="41">
        <v>4151</v>
      </c>
      <c r="B352" s="34" t="s">
        <v>481</v>
      </c>
    </row>
    <row r="353" spans="1:2" ht="15" customHeight="1" x14ac:dyDescent="0.25">
      <c r="A353" s="33">
        <v>4152</v>
      </c>
      <c r="B353" s="34" t="s">
        <v>482</v>
      </c>
    </row>
    <row r="354" spans="1:2" ht="15" customHeight="1" x14ac:dyDescent="0.25">
      <c r="A354" s="33">
        <v>4153</v>
      </c>
      <c r="B354" s="34" t="s">
        <v>483</v>
      </c>
    </row>
    <row r="355" spans="1:2" ht="15" customHeight="1" x14ac:dyDescent="0.25">
      <c r="A355" s="33">
        <v>4154</v>
      </c>
      <c r="B355" s="34" t="s">
        <v>484</v>
      </c>
    </row>
    <row r="356" spans="1:2" ht="15" customHeight="1" x14ac:dyDescent="0.25">
      <c r="A356" s="33">
        <v>4159</v>
      </c>
      <c r="B356" s="35" t="s">
        <v>485</v>
      </c>
    </row>
    <row r="357" spans="1:2" ht="15" customHeight="1" x14ac:dyDescent="0.25">
      <c r="A357" s="36">
        <v>4171</v>
      </c>
      <c r="B357" s="34" t="s">
        <v>486</v>
      </c>
    </row>
    <row r="358" spans="1:2" ht="15" customHeight="1" x14ac:dyDescent="0.25">
      <c r="A358" s="33">
        <v>4172</v>
      </c>
      <c r="B358" s="34" t="s">
        <v>487</v>
      </c>
    </row>
    <row r="359" spans="1:2" ht="15" customHeight="1" x14ac:dyDescent="0.25">
      <c r="A359" s="36">
        <v>4173</v>
      </c>
      <c r="B359" s="34" t="s">
        <v>488</v>
      </c>
    </row>
    <row r="360" spans="1:2" ht="15" customHeight="1" x14ac:dyDescent="0.25">
      <c r="A360" s="33">
        <v>4177</v>
      </c>
      <c r="B360" s="34" t="s">
        <v>489</v>
      </c>
    </row>
    <row r="361" spans="1:2" ht="15" customHeight="1" x14ac:dyDescent="0.25">
      <c r="A361" s="36">
        <v>4179</v>
      </c>
      <c r="B361" s="34" t="s">
        <v>46</v>
      </c>
    </row>
    <row r="362" spans="1:2" ht="15" customHeight="1" x14ac:dyDescent="0.25">
      <c r="A362" s="36">
        <v>4182</v>
      </c>
      <c r="B362" s="34" t="s">
        <v>490</v>
      </c>
    </row>
    <row r="363" spans="1:2" ht="15" customHeight="1" x14ac:dyDescent="0.25">
      <c r="A363" s="33">
        <v>4183</v>
      </c>
      <c r="B363" s="34" t="s">
        <v>491</v>
      </c>
    </row>
    <row r="364" spans="1:2" ht="15" customHeight="1" x14ac:dyDescent="0.25">
      <c r="A364" s="36">
        <v>4184</v>
      </c>
      <c r="B364" s="34" t="s">
        <v>492</v>
      </c>
    </row>
    <row r="365" spans="1:2" ht="15" customHeight="1" x14ac:dyDescent="0.25">
      <c r="A365" s="33">
        <v>4185</v>
      </c>
      <c r="B365" s="34" t="s">
        <v>493</v>
      </c>
    </row>
    <row r="366" spans="1:2" ht="15" customHeight="1" x14ac:dyDescent="0.25">
      <c r="A366" s="36">
        <v>4186</v>
      </c>
      <c r="B366" s="34" t="s">
        <v>494</v>
      </c>
    </row>
    <row r="367" spans="1:2" ht="15" customHeight="1" x14ac:dyDescent="0.25">
      <c r="A367" s="33">
        <v>4187</v>
      </c>
      <c r="B367" s="34" t="s">
        <v>495</v>
      </c>
    </row>
    <row r="368" spans="1:2" ht="15" customHeight="1" x14ac:dyDescent="0.25">
      <c r="A368" s="36">
        <v>4188</v>
      </c>
      <c r="B368" s="34" t="s">
        <v>496</v>
      </c>
    </row>
    <row r="369" spans="1:2" ht="15" customHeight="1" x14ac:dyDescent="0.25">
      <c r="A369" s="33">
        <v>4189</v>
      </c>
      <c r="B369" s="34" t="s">
        <v>497</v>
      </c>
    </row>
    <row r="370" spans="1:2" ht="15" customHeight="1" x14ac:dyDescent="0.25">
      <c r="A370" s="36">
        <v>4191</v>
      </c>
      <c r="B370" s="34" t="s">
        <v>498</v>
      </c>
    </row>
    <row r="371" spans="1:2" ht="15" customHeight="1" x14ac:dyDescent="0.25">
      <c r="A371" s="33">
        <v>4192</v>
      </c>
      <c r="B371" s="34" t="s">
        <v>499</v>
      </c>
    </row>
    <row r="372" spans="1:2" ht="15" customHeight="1" x14ac:dyDescent="0.25">
      <c r="A372" s="36">
        <v>4193</v>
      </c>
      <c r="B372" s="34" t="s">
        <v>500</v>
      </c>
    </row>
    <row r="373" spans="1:2" ht="15" customHeight="1" x14ac:dyDescent="0.25">
      <c r="A373" s="33">
        <v>4194</v>
      </c>
      <c r="B373" s="34" t="s">
        <v>501</v>
      </c>
    </row>
    <row r="374" spans="1:2" ht="15" customHeight="1" x14ac:dyDescent="0.25">
      <c r="A374" s="36">
        <v>4195</v>
      </c>
      <c r="B374" s="34" t="s">
        <v>502</v>
      </c>
    </row>
    <row r="375" spans="1:2" ht="15" customHeight="1" x14ac:dyDescent="0.25">
      <c r="A375" s="36">
        <v>4196</v>
      </c>
      <c r="B375" s="34" t="s">
        <v>503</v>
      </c>
    </row>
    <row r="376" spans="1:2" ht="15" customHeight="1" x14ac:dyDescent="0.25">
      <c r="A376" s="33">
        <v>4199</v>
      </c>
      <c r="B376" s="34" t="s">
        <v>504</v>
      </c>
    </row>
    <row r="377" spans="1:2" ht="15" customHeight="1" x14ac:dyDescent="0.25">
      <c r="A377" s="33">
        <v>4210</v>
      </c>
      <c r="B377" s="34" t="s">
        <v>505</v>
      </c>
    </row>
    <row r="378" spans="1:2" ht="15" customHeight="1" x14ac:dyDescent="0.25">
      <c r="A378" s="36">
        <v>4221</v>
      </c>
      <c r="B378" s="34" t="s">
        <v>506</v>
      </c>
    </row>
    <row r="379" spans="1:2" ht="15" customHeight="1" x14ac:dyDescent="0.25">
      <c r="A379" s="33">
        <v>4222</v>
      </c>
      <c r="B379" s="34" t="s">
        <v>507</v>
      </c>
    </row>
    <row r="380" spans="1:2" ht="15" customHeight="1" x14ac:dyDescent="0.25">
      <c r="A380" s="36">
        <v>4223</v>
      </c>
      <c r="B380" s="34" t="s">
        <v>508</v>
      </c>
    </row>
    <row r="381" spans="1:2" ht="15" customHeight="1" x14ac:dyDescent="0.25">
      <c r="A381" s="33">
        <v>4225</v>
      </c>
      <c r="B381" s="34" t="s">
        <v>509</v>
      </c>
    </row>
    <row r="382" spans="1:2" ht="15" customHeight="1" x14ac:dyDescent="0.25">
      <c r="A382" s="36">
        <v>4226</v>
      </c>
      <c r="B382" s="34" t="s">
        <v>510</v>
      </c>
    </row>
    <row r="383" spans="1:2" ht="15" customHeight="1" x14ac:dyDescent="0.25">
      <c r="A383" s="33">
        <v>4227</v>
      </c>
      <c r="B383" s="34" t="s">
        <v>511</v>
      </c>
    </row>
    <row r="384" spans="1:2" ht="15" customHeight="1" x14ac:dyDescent="0.25">
      <c r="A384" s="36">
        <v>4229</v>
      </c>
      <c r="B384" s="34" t="s">
        <v>512</v>
      </c>
    </row>
    <row r="385" spans="1:2" ht="15" customHeight="1" x14ac:dyDescent="0.25">
      <c r="A385" s="33">
        <v>4230</v>
      </c>
      <c r="B385" s="34" t="s">
        <v>513</v>
      </c>
    </row>
    <row r="386" spans="1:2" ht="15" customHeight="1" x14ac:dyDescent="0.25">
      <c r="A386" s="33">
        <v>4240</v>
      </c>
      <c r="B386" s="34" t="s">
        <v>514</v>
      </c>
    </row>
    <row r="387" spans="1:2" ht="15" customHeight="1" x14ac:dyDescent="0.25">
      <c r="A387" s="36">
        <v>4250</v>
      </c>
      <c r="B387" s="34" t="s">
        <v>515</v>
      </c>
    </row>
    <row r="388" spans="1:2" ht="15" customHeight="1" x14ac:dyDescent="0.25">
      <c r="A388" s="33">
        <v>4280</v>
      </c>
      <c r="B388" s="34" t="s">
        <v>516</v>
      </c>
    </row>
    <row r="389" spans="1:2" ht="15" customHeight="1" x14ac:dyDescent="0.25">
      <c r="A389" s="36">
        <v>4311</v>
      </c>
      <c r="B389" s="34" t="s">
        <v>517</v>
      </c>
    </row>
    <row r="390" spans="1:2" ht="15" customHeight="1" x14ac:dyDescent="0.25">
      <c r="A390" s="33">
        <v>4312</v>
      </c>
      <c r="B390" s="34" t="s">
        <v>132</v>
      </c>
    </row>
    <row r="391" spans="1:2" ht="15" customHeight="1" x14ac:dyDescent="0.25">
      <c r="A391" s="33">
        <v>4319</v>
      </c>
      <c r="B391" s="34" t="s">
        <v>518</v>
      </c>
    </row>
    <row r="392" spans="1:2" ht="15" customHeight="1" x14ac:dyDescent="0.25">
      <c r="A392" s="33">
        <v>4324</v>
      </c>
      <c r="B392" s="34" t="s">
        <v>47</v>
      </c>
    </row>
    <row r="393" spans="1:2" ht="15" customHeight="1" x14ac:dyDescent="0.25">
      <c r="A393" s="33">
        <v>4329</v>
      </c>
      <c r="B393" s="34" t="s">
        <v>48</v>
      </c>
    </row>
    <row r="394" spans="1:2" ht="15" customHeight="1" x14ac:dyDescent="0.25">
      <c r="A394" s="33">
        <v>4334</v>
      </c>
      <c r="B394" s="34" t="s">
        <v>519</v>
      </c>
    </row>
    <row r="395" spans="1:2" ht="15" customHeight="1" x14ac:dyDescent="0.25">
      <c r="A395" s="33">
        <v>4339</v>
      </c>
      <c r="B395" s="34" t="s">
        <v>133</v>
      </c>
    </row>
    <row r="396" spans="1:2" ht="15" customHeight="1" x14ac:dyDescent="0.25">
      <c r="A396" s="33">
        <v>4341</v>
      </c>
      <c r="B396" s="34" t="s">
        <v>520</v>
      </c>
    </row>
    <row r="397" spans="1:2" ht="15" customHeight="1" x14ac:dyDescent="0.25">
      <c r="A397" s="36">
        <v>4342</v>
      </c>
      <c r="B397" s="34" t="s">
        <v>521</v>
      </c>
    </row>
    <row r="398" spans="1:2" ht="15" customHeight="1" x14ac:dyDescent="0.25">
      <c r="A398" s="33">
        <v>4343</v>
      </c>
      <c r="B398" s="34" t="s">
        <v>522</v>
      </c>
    </row>
    <row r="399" spans="1:2" ht="15" customHeight="1" x14ac:dyDescent="0.25">
      <c r="A399" s="36">
        <v>4344</v>
      </c>
      <c r="B399" s="34" t="s">
        <v>134</v>
      </c>
    </row>
    <row r="400" spans="1:2" ht="15" customHeight="1" x14ac:dyDescent="0.25">
      <c r="A400" s="33">
        <v>4345</v>
      </c>
      <c r="B400" s="34" t="s">
        <v>523</v>
      </c>
    </row>
    <row r="401" spans="1:2" ht="15" customHeight="1" x14ac:dyDescent="0.25">
      <c r="A401" s="33">
        <v>4349</v>
      </c>
      <c r="B401" s="35" t="s">
        <v>524</v>
      </c>
    </row>
    <row r="402" spans="1:2" ht="15" customHeight="1" x14ac:dyDescent="0.25">
      <c r="A402" s="33">
        <v>4350</v>
      </c>
      <c r="B402" s="34" t="s">
        <v>135</v>
      </c>
    </row>
    <row r="403" spans="1:2" ht="15" customHeight="1" x14ac:dyDescent="0.25">
      <c r="A403" s="33">
        <v>4351</v>
      </c>
      <c r="B403" s="34" t="s">
        <v>525</v>
      </c>
    </row>
    <row r="404" spans="1:2" ht="15" customHeight="1" x14ac:dyDescent="0.25">
      <c r="A404" s="36">
        <v>4352</v>
      </c>
      <c r="B404" s="34" t="s">
        <v>526</v>
      </c>
    </row>
    <row r="405" spans="1:2" ht="15" customHeight="1" x14ac:dyDescent="0.25">
      <c r="A405" s="33">
        <v>4353</v>
      </c>
      <c r="B405" s="34" t="s">
        <v>527</v>
      </c>
    </row>
    <row r="406" spans="1:2" ht="15" customHeight="1" x14ac:dyDescent="0.25">
      <c r="A406" s="36">
        <v>4354</v>
      </c>
      <c r="B406" s="34" t="s">
        <v>136</v>
      </c>
    </row>
    <row r="407" spans="1:2" ht="15" customHeight="1" x14ac:dyDescent="0.25">
      <c r="A407" s="33">
        <v>4355</v>
      </c>
      <c r="B407" s="34" t="s">
        <v>137</v>
      </c>
    </row>
    <row r="408" spans="1:2" ht="15" customHeight="1" x14ac:dyDescent="0.25">
      <c r="A408" s="36">
        <v>4356</v>
      </c>
      <c r="B408" s="34" t="s">
        <v>138</v>
      </c>
    </row>
    <row r="409" spans="1:2" ht="15" customHeight="1" x14ac:dyDescent="0.25">
      <c r="A409" s="33">
        <v>4357</v>
      </c>
      <c r="B409" s="34" t="s">
        <v>528</v>
      </c>
    </row>
    <row r="410" spans="1:2" ht="15" customHeight="1" x14ac:dyDescent="0.25">
      <c r="A410" s="36">
        <v>4358</v>
      </c>
      <c r="B410" s="34" t="s">
        <v>529</v>
      </c>
    </row>
    <row r="411" spans="1:2" ht="15" customHeight="1" x14ac:dyDescent="0.25">
      <c r="A411" s="33">
        <v>4359</v>
      </c>
      <c r="B411" s="34" t="s">
        <v>139</v>
      </c>
    </row>
    <row r="412" spans="1:2" ht="15" customHeight="1" x14ac:dyDescent="0.25">
      <c r="A412" s="36">
        <v>4361</v>
      </c>
      <c r="B412" s="34" t="s">
        <v>530</v>
      </c>
    </row>
    <row r="413" spans="1:2" ht="15" customHeight="1" x14ac:dyDescent="0.25">
      <c r="A413" s="33">
        <v>4362</v>
      </c>
      <c r="B413" s="34" t="s">
        <v>531</v>
      </c>
    </row>
    <row r="414" spans="1:2" ht="15" customHeight="1" x14ac:dyDescent="0.25">
      <c r="A414" s="36">
        <v>4363</v>
      </c>
      <c r="B414" s="34" t="s">
        <v>532</v>
      </c>
    </row>
    <row r="415" spans="1:2" ht="15" customHeight="1" x14ac:dyDescent="0.25">
      <c r="A415" s="33">
        <v>4369</v>
      </c>
      <c r="B415" s="34" t="s">
        <v>533</v>
      </c>
    </row>
    <row r="416" spans="1:2" ht="15" customHeight="1" x14ac:dyDescent="0.25">
      <c r="A416" s="36">
        <v>4371</v>
      </c>
      <c r="B416" s="34" t="s">
        <v>534</v>
      </c>
    </row>
    <row r="417" spans="1:2" ht="15" customHeight="1" x14ac:dyDescent="0.25">
      <c r="A417" s="33">
        <v>4372</v>
      </c>
      <c r="B417" s="34" t="s">
        <v>140</v>
      </c>
    </row>
    <row r="418" spans="1:2" ht="15" customHeight="1" x14ac:dyDescent="0.25">
      <c r="A418" s="36">
        <v>4373</v>
      </c>
      <c r="B418" s="34" t="s">
        <v>141</v>
      </c>
    </row>
    <row r="419" spans="1:2" ht="15" customHeight="1" x14ac:dyDescent="0.25">
      <c r="A419" s="33">
        <v>4374</v>
      </c>
      <c r="B419" s="34" t="s">
        <v>535</v>
      </c>
    </row>
    <row r="420" spans="1:2" ht="15" customHeight="1" x14ac:dyDescent="0.25">
      <c r="A420" s="36">
        <v>4375</v>
      </c>
      <c r="B420" s="34" t="s">
        <v>142</v>
      </c>
    </row>
    <row r="421" spans="1:2" ht="15" customHeight="1" x14ac:dyDescent="0.25">
      <c r="A421" s="33">
        <v>4376</v>
      </c>
      <c r="B421" s="34" t="s">
        <v>536</v>
      </c>
    </row>
    <row r="422" spans="1:2" ht="15" customHeight="1" x14ac:dyDescent="0.25">
      <c r="A422" s="36">
        <v>4377</v>
      </c>
      <c r="B422" s="34" t="s">
        <v>49</v>
      </c>
    </row>
    <row r="423" spans="1:2" ht="15" customHeight="1" x14ac:dyDescent="0.25">
      <c r="A423" s="33">
        <v>4378</v>
      </c>
      <c r="B423" s="34" t="s">
        <v>143</v>
      </c>
    </row>
    <row r="424" spans="1:2" ht="15" customHeight="1" x14ac:dyDescent="0.25">
      <c r="A424" s="36">
        <v>4379</v>
      </c>
      <c r="B424" s="34" t="s">
        <v>537</v>
      </c>
    </row>
    <row r="425" spans="1:2" ht="15" customHeight="1" x14ac:dyDescent="0.25">
      <c r="A425" s="33">
        <v>4380</v>
      </c>
      <c r="B425" s="34" t="s">
        <v>538</v>
      </c>
    </row>
    <row r="426" spans="1:2" ht="15" customHeight="1" x14ac:dyDescent="0.25">
      <c r="A426" s="36">
        <v>4391</v>
      </c>
      <c r="B426" s="34" t="s">
        <v>539</v>
      </c>
    </row>
    <row r="427" spans="1:2" ht="15" customHeight="1" x14ac:dyDescent="0.25">
      <c r="A427" s="33">
        <v>4392</v>
      </c>
      <c r="B427" s="34" t="s">
        <v>540</v>
      </c>
    </row>
    <row r="428" spans="1:2" ht="15" customHeight="1" x14ac:dyDescent="0.25">
      <c r="A428" s="33">
        <v>4399</v>
      </c>
      <c r="B428" s="34" t="s">
        <v>541</v>
      </c>
    </row>
    <row r="429" spans="1:2" ht="15" customHeight="1" x14ac:dyDescent="0.25">
      <c r="A429" s="36">
        <v>5111</v>
      </c>
      <c r="B429" s="34" t="s">
        <v>542</v>
      </c>
    </row>
    <row r="430" spans="1:2" ht="15" customHeight="1" x14ac:dyDescent="0.25">
      <c r="A430" s="33">
        <v>5112</v>
      </c>
      <c r="B430" s="34" t="s">
        <v>543</v>
      </c>
    </row>
    <row r="431" spans="1:2" ht="15" customHeight="1" x14ac:dyDescent="0.25">
      <c r="A431" s="36">
        <v>5113</v>
      </c>
      <c r="B431" s="34" t="s">
        <v>544</v>
      </c>
    </row>
    <row r="432" spans="1:2" ht="15" customHeight="1" x14ac:dyDescent="0.25">
      <c r="A432" s="33">
        <v>5119</v>
      </c>
      <c r="B432" s="34" t="s">
        <v>545</v>
      </c>
    </row>
    <row r="433" spans="1:2" ht="15" customHeight="1" x14ac:dyDescent="0.25">
      <c r="A433" s="36">
        <v>5161</v>
      </c>
      <c r="B433" s="34" t="s">
        <v>546</v>
      </c>
    </row>
    <row r="434" spans="1:2" ht="15" customHeight="1" x14ac:dyDescent="0.25">
      <c r="A434" s="33">
        <v>5162</v>
      </c>
      <c r="B434" s="34" t="s">
        <v>547</v>
      </c>
    </row>
    <row r="435" spans="1:2" ht="15" customHeight="1" x14ac:dyDescent="0.25">
      <c r="A435" s="36">
        <v>5169</v>
      </c>
      <c r="B435" s="34" t="s">
        <v>548</v>
      </c>
    </row>
    <row r="436" spans="1:2" ht="15" customHeight="1" x14ac:dyDescent="0.25">
      <c r="A436" s="33">
        <v>5171</v>
      </c>
      <c r="B436" s="34" t="s">
        <v>549</v>
      </c>
    </row>
    <row r="437" spans="1:2" ht="15" customHeight="1" x14ac:dyDescent="0.25">
      <c r="A437" s="36">
        <v>5172</v>
      </c>
      <c r="B437" s="34" t="s">
        <v>550</v>
      </c>
    </row>
    <row r="438" spans="1:2" ht="15" customHeight="1" x14ac:dyDescent="0.25">
      <c r="A438" s="33">
        <v>5179</v>
      </c>
      <c r="B438" s="34" t="s">
        <v>551</v>
      </c>
    </row>
    <row r="439" spans="1:2" ht="15" customHeight="1" x14ac:dyDescent="0.25">
      <c r="A439" s="36">
        <v>5180</v>
      </c>
      <c r="B439" s="34" t="s">
        <v>552</v>
      </c>
    </row>
    <row r="440" spans="1:2" ht="15" customHeight="1" x14ac:dyDescent="0.25">
      <c r="A440" s="33">
        <v>5191</v>
      </c>
      <c r="B440" s="34" t="s">
        <v>553</v>
      </c>
    </row>
    <row r="441" spans="1:2" ht="15" customHeight="1" x14ac:dyDescent="0.25">
      <c r="A441" s="36">
        <v>5192</v>
      </c>
      <c r="B441" s="34" t="s">
        <v>554</v>
      </c>
    </row>
    <row r="442" spans="1:2" ht="15" customHeight="1" x14ac:dyDescent="0.25">
      <c r="A442" s="33">
        <v>5199</v>
      </c>
      <c r="B442" s="34" t="s">
        <v>555</v>
      </c>
    </row>
    <row r="443" spans="1:2" ht="15" customHeight="1" x14ac:dyDescent="0.25">
      <c r="A443" s="36">
        <v>5211</v>
      </c>
      <c r="B443" s="34" t="s">
        <v>556</v>
      </c>
    </row>
    <row r="444" spans="1:2" ht="15" customHeight="1" x14ac:dyDescent="0.25">
      <c r="A444" s="33">
        <v>5212</v>
      </c>
      <c r="B444" s="34" t="s">
        <v>145</v>
      </c>
    </row>
    <row r="445" spans="1:2" ht="15" customHeight="1" x14ac:dyDescent="0.25">
      <c r="A445" s="33">
        <v>5213</v>
      </c>
      <c r="B445" s="34" t="s">
        <v>146</v>
      </c>
    </row>
    <row r="446" spans="1:2" ht="15" customHeight="1" x14ac:dyDescent="0.25">
      <c r="A446" s="36">
        <v>5219</v>
      </c>
      <c r="B446" s="35" t="s">
        <v>557</v>
      </c>
    </row>
    <row r="447" spans="1:2" ht="15" customHeight="1" x14ac:dyDescent="0.25">
      <c r="A447" s="33">
        <v>5220</v>
      </c>
      <c r="B447" s="34" t="s">
        <v>558</v>
      </c>
    </row>
    <row r="448" spans="1:2" ht="15" customHeight="1" x14ac:dyDescent="0.25">
      <c r="A448" s="36">
        <v>5261</v>
      </c>
      <c r="B448" s="34" t="s">
        <v>559</v>
      </c>
    </row>
    <row r="449" spans="1:2" ht="15" customHeight="1" x14ac:dyDescent="0.25">
      <c r="A449" s="33">
        <v>5262</v>
      </c>
      <c r="B449" s="34" t="s">
        <v>560</v>
      </c>
    </row>
    <row r="450" spans="1:2" ht="15" customHeight="1" x14ac:dyDescent="0.25">
      <c r="A450" s="36">
        <v>5269</v>
      </c>
      <c r="B450" s="34" t="s">
        <v>561</v>
      </c>
    </row>
    <row r="451" spans="1:2" ht="15" customHeight="1" x14ac:dyDescent="0.25">
      <c r="A451" s="33">
        <v>5271</v>
      </c>
      <c r="B451" s="34" t="s">
        <v>562</v>
      </c>
    </row>
    <row r="452" spans="1:2" ht="15" customHeight="1" x14ac:dyDescent="0.25">
      <c r="A452" s="36">
        <v>5272</v>
      </c>
      <c r="B452" s="34" t="s">
        <v>563</v>
      </c>
    </row>
    <row r="453" spans="1:2" ht="15" customHeight="1" x14ac:dyDescent="0.25">
      <c r="A453" s="33">
        <v>5273</v>
      </c>
      <c r="B453" s="34" t="s">
        <v>147</v>
      </c>
    </row>
    <row r="454" spans="1:2" ht="15" customHeight="1" x14ac:dyDescent="0.25">
      <c r="A454" s="36">
        <v>5274</v>
      </c>
      <c r="B454" s="34" t="s">
        <v>564</v>
      </c>
    </row>
    <row r="455" spans="1:2" ht="15" customHeight="1" x14ac:dyDescent="0.25">
      <c r="A455" s="33">
        <v>5279</v>
      </c>
      <c r="B455" s="34" t="s">
        <v>148</v>
      </c>
    </row>
    <row r="456" spans="1:2" ht="15" customHeight="1" x14ac:dyDescent="0.25">
      <c r="A456" s="36">
        <v>5281</v>
      </c>
      <c r="B456" s="35" t="s">
        <v>565</v>
      </c>
    </row>
    <row r="457" spans="1:2" ht="15" customHeight="1" x14ac:dyDescent="0.25">
      <c r="A457" s="33">
        <v>5289</v>
      </c>
      <c r="B457" s="34" t="s">
        <v>566</v>
      </c>
    </row>
    <row r="458" spans="1:2" ht="15" customHeight="1" x14ac:dyDescent="0.25">
      <c r="A458" s="33">
        <v>5291</v>
      </c>
      <c r="B458" s="34" t="s">
        <v>567</v>
      </c>
    </row>
    <row r="459" spans="1:2" ht="15" customHeight="1" x14ac:dyDescent="0.25">
      <c r="A459" s="33">
        <v>5292</v>
      </c>
      <c r="B459" s="34" t="s">
        <v>568</v>
      </c>
    </row>
    <row r="460" spans="1:2" ht="15" customHeight="1" x14ac:dyDescent="0.25">
      <c r="A460" s="33">
        <v>5299</v>
      </c>
      <c r="B460" s="34" t="s">
        <v>569</v>
      </c>
    </row>
    <row r="461" spans="1:2" ht="15" customHeight="1" x14ac:dyDescent="0.25">
      <c r="A461" s="36">
        <v>5311</v>
      </c>
      <c r="B461" s="34" t="s">
        <v>149</v>
      </c>
    </row>
    <row r="462" spans="1:2" ht="15" customHeight="1" x14ac:dyDescent="0.25">
      <c r="A462" s="33">
        <v>5312</v>
      </c>
      <c r="B462" s="34" t="s">
        <v>570</v>
      </c>
    </row>
    <row r="463" spans="1:2" ht="15" customHeight="1" x14ac:dyDescent="0.25">
      <c r="A463" s="33">
        <v>5316</v>
      </c>
      <c r="B463" s="34" t="s">
        <v>571</v>
      </c>
    </row>
    <row r="464" spans="1:2" ht="15" customHeight="1" x14ac:dyDescent="0.25">
      <c r="A464" s="36">
        <v>5317</v>
      </c>
      <c r="B464" s="34" t="s">
        <v>572</v>
      </c>
    </row>
    <row r="465" spans="1:2" ht="15" customHeight="1" x14ac:dyDescent="0.25">
      <c r="A465" s="33">
        <v>5319</v>
      </c>
      <c r="B465" s="34" t="s">
        <v>573</v>
      </c>
    </row>
    <row r="466" spans="1:2" ht="15" customHeight="1" x14ac:dyDescent="0.25">
      <c r="A466" s="36">
        <v>5380</v>
      </c>
      <c r="B466" s="34" t="s">
        <v>574</v>
      </c>
    </row>
    <row r="467" spans="1:2" ht="15" customHeight="1" x14ac:dyDescent="0.25">
      <c r="A467" s="33">
        <v>5391</v>
      </c>
      <c r="B467" s="34" t="s">
        <v>575</v>
      </c>
    </row>
    <row r="468" spans="1:2" ht="15" customHeight="1" x14ac:dyDescent="0.25">
      <c r="A468" s="36">
        <v>5399</v>
      </c>
      <c r="B468" s="34" t="s">
        <v>576</v>
      </c>
    </row>
    <row r="469" spans="1:2" ht="15" customHeight="1" x14ac:dyDescent="0.25">
      <c r="A469" s="33">
        <v>5410</v>
      </c>
      <c r="B469" s="34" t="s">
        <v>577</v>
      </c>
    </row>
    <row r="470" spans="1:2" ht="15" customHeight="1" x14ac:dyDescent="0.25">
      <c r="A470" s="36">
        <v>5420</v>
      </c>
      <c r="B470" s="34" t="s">
        <v>578</v>
      </c>
    </row>
    <row r="471" spans="1:2" ht="15" customHeight="1" x14ac:dyDescent="0.25">
      <c r="A471" s="33">
        <v>5430</v>
      </c>
      <c r="B471" s="34" t="s">
        <v>579</v>
      </c>
    </row>
    <row r="472" spans="1:2" ht="15" customHeight="1" x14ac:dyDescent="0.25">
      <c r="A472" s="36">
        <v>5441</v>
      </c>
      <c r="B472" s="34" t="s">
        <v>580</v>
      </c>
    </row>
    <row r="473" spans="1:2" ht="15" customHeight="1" x14ac:dyDescent="0.25">
      <c r="A473" s="33">
        <v>5442</v>
      </c>
      <c r="B473" s="34" t="s">
        <v>581</v>
      </c>
    </row>
    <row r="474" spans="1:2" ht="15" customHeight="1" x14ac:dyDescent="0.25">
      <c r="A474" s="36">
        <v>5449</v>
      </c>
      <c r="B474" s="34" t="s">
        <v>582</v>
      </c>
    </row>
    <row r="475" spans="1:2" ht="15" customHeight="1" x14ac:dyDescent="0.25">
      <c r="A475" s="33">
        <v>5450</v>
      </c>
      <c r="B475" s="34" t="s">
        <v>583</v>
      </c>
    </row>
    <row r="476" spans="1:2" ht="15" customHeight="1" x14ac:dyDescent="0.25">
      <c r="A476" s="36">
        <v>5461</v>
      </c>
      <c r="B476" s="34" t="s">
        <v>584</v>
      </c>
    </row>
    <row r="477" spans="1:2" ht="15" customHeight="1" x14ac:dyDescent="0.25">
      <c r="A477" s="33">
        <v>5462</v>
      </c>
      <c r="B477" s="34" t="s">
        <v>585</v>
      </c>
    </row>
    <row r="478" spans="1:2" ht="15" customHeight="1" x14ac:dyDescent="0.25">
      <c r="A478" s="36">
        <v>5469</v>
      </c>
      <c r="B478" s="34" t="s">
        <v>586</v>
      </c>
    </row>
    <row r="479" spans="1:2" ht="15" customHeight="1" x14ac:dyDescent="0.25">
      <c r="A479" s="33">
        <v>5470</v>
      </c>
      <c r="B479" s="34" t="s">
        <v>587</v>
      </c>
    </row>
    <row r="480" spans="1:2" ht="15" customHeight="1" x14ac:dyDescent="0.25">
      <c r="A480" s="33">
        <v>5471</v>
      </c>
      <c r="B480" s="34" t="s">
        <v>588</v>
      </c>
    </row>
    <row r="481" spans="1:2" ht="15" customHeight="1" x14ac:dyDescent="0.25">
      <c r="A481" s="33">
        <v>5480</v>
      </c>
      <c r="B481" s="34" t="s">
        <v>589</v>
      </c>
    </row>
    <row r="482" spans="1:2" ht="15" customHeight="1" x14ac:dyDescent="0.25">
      <c r="A482" s="33">
        <v>5491</v>
      </c>
      <c r="B482" s="34" t="s">
        <v>590</v>
      </c>
    </row>
    <row r="483" spans="1:2" ht="15" customHeight="1" x14ac:dyDescent="0.25">
      <c r="A483" s="33">
        <v>5499</v>
      </c>
      <c r="B483" s="34" t="s">
        <v>591</v>
      </c>
    </row>
    <row r="484" spans="1:2" ht="15" customHeight="1" x14ac:dyDescent="0.25">
      <c r="A484" s="33">
        <v>5511</v>
      </c>
      <c r="B484" s="34" t="s">
        <v>51</v>
      </c>
    </row>
    <row r="485" spans="1:2" ht="15" customHeight="1" x14ac:dyDescent="0.25">
      <c r="A485" s="33">
        <v>5512</v>
      </c>
      <c r="B485" s="34" t="s">
        <v>150</v>
      </c>
    </row>
    <row r="486" spans="1:2" ht="15" customHeight="1" x14ac:dyDescent="0.25">
      <c r="A486" s="36">
        <v>5517</v>
      </c>
      <c r="B486" s="34" t="s">
        <v>592</v>
      </c>
    </row>
    <row r="487" spans="1:2" ht="15" customHeight="1" x14ac:dyDescent="0.25">
      <c r="A487" s="33">
        <v>5519</v>
      </c>
      <c r="B487" s="34" t="s">
        <v>151</v>
      </c>
    </row>
    <row r="488" spans="1:2" ht="15" customHeight="1" x14ac:dyDescent="0.25">
      <c r="A488" s="33">
        <v>5521</v>
      </c>
      <c r="B488" s="34" t="s">
        <v>593</v>
      </c>
    </row>
    <row r="489" spans="1:2" ht="15" customHeight="1" x14ac:dyDescent="0.25">
      <c r="A489" s="33">
        <v>5522</v>
      </c>
      <c r="B489" s="34" t="s">
        <v>594</v>
      </c>
    </row>
    <row r="490" spans="1:2" ht="15" customHeight="1" x14ac:dyDescent="0.25">
      <c r="A490" s="36">
        <v>5529</v>
      </c>
      <c r="B490" s="34" t="s">
        <v>595</v>
      </c>
    </row>
    <row r="491" spans="1:2" ht="15" customHeight="1" x14ac:dyDescent="0.25">
      <c r="A491" s="33">
        <v>5561</v>
      </c>
      <c r="B491" s="34" t="s">
        <v>596</v>
      </c>
    </row>
    <row r="492" spans="1:2" ht="15" customHeight="1" x14ac:dyDescent="0.25">
      <c r="A492" s="36">
        <v>5562</v>
      </c>
      <c r="B492" s="34" t="s">
        <v>597</v>
      </c>
    </row>
    <row r="493" spans="1:2" ht="15" customHeight="1" x14ac:dyDescent="0.25">
      <c r="A493" s="33">
        <v>5563</v>
      </c>
      <c r="B493" s="34" t="s">
        <v>598</v>
      </c>
    </row>
    <row r="494" spans="1:2" ht="15" customHeight="1" x14ac:dyDescent="0.25">
      <c r="A494" s="33">
        <v>5580</v>
      </c>
      <c r="B494" s="34" t="s">
        <v>599</v>
      </c>
    </row>
    <row r="495" spans="1:2" ht="15" customHeight="1" x14ac:dyDescent="0.25">
      <c r="A495" s="33">
        <v>5591</v>
      </c>
      <c r="B495" s="34" t="s">
        <v>600</v>
      </c>
    </row>
    <row r="496" spans="1:2" ht="15" customHeight="1" x14ac:dyDescent="0.25">
      <c r="A496" s="33">
        <v>5592</v>
      </c>
      <c r="B496" s="34" t="s">
        <v>568</v>
      </c>
    </row>
    <row r="497" spans="1:2" ht="15" customHeight="1" x14ac:dyDescent="0.25">
      <c r="A497" s="33">
        <v>5599</v>
      </c>
      <c r="B497" s="34" t="s">
        <v>601</v>
      </c>
    </row>
    <row r="498" spans="1:2" ht="15" customHeight="1" x14ac:dyDescent="0.25">
      <c r="A498" s="33">
        <v>6111</v>
      </c>
      <c r="B498" s="34" t="s">
        <v>602</v>
      </c>
    </row>
    <row r="499" spans="1:2" ht="15" customHeight="1" x14ac:dyDescent="0.25">
      <c r="A499" s="33">
        <v>6112</v>
      </c>
      <c r="B499" s="34" t="s">
        <v>603</v>
      </c>
    </row>
    <row r="500" spans="1:2" ht="15" customHeight="1" x14ac:dyDescent="0.25">
      <c r="A500" s="33">
        <v>6113</v>
      </c>
      <c r="B500" s="34" t="s">
        <v>52</v>
      </c>
    </row>
    <row r="501" spans="1:2" ht="15" customHeight="1" x14ac:dyDescent="0.25">
      <c r="A501" s="36">
        <v>6114</v>
      </c>
      <c r="B501" s="34" t="s">
        <v>604</v>
      </c>
    </row>
    <row r="502" spans="1:2" ht="15" customHeight="1" x14ac:dyDescent="0.25">
      <c r="A502" s="33">
        <v>6115</v>
      </c>
      <c r="B502" s="34" t="s">
        <v>605</v>
      </c>
    </row>
    <row r="503" spans="1:2" ht="15" customHeight="1" x14ac:dyDescent="0.25">
      <c r="A503" s="36">
        <v>6116</v>
      </c>
      <c r="B503" s="34" t="s">
        <v>606</v>
      </c>
    </row>
    <row r="504" spans="1:2" ht="15" customHeight="1" x14ac:dyDescent="0.25">
      <c r="A504" s="33">
        <v>6117</v>
      </c>
      <c r="B504" s="34" t="s">
        <v>607</v>
      </c>
    </row>
    <row r="505" spans="1:2" ht="15" customHeight="1" x14ac:dyDescent="0.25">
      <c r="A505" s="33">
        <v>6118</v>
      </c>
      <c r="B505" s="34" t="s">
        <v>169</v>
      </c>
    </row>
    <row r="506" spans="1:2" ht="15" customHeight="1" x14ac:dyDescent="0.25">
      <c r="A506" s="33">
        <v>6119</v>
      </c>
      <c r="B506" s="34" t="s">
        <v>608</v>
      </c>
    </row>
    <row r="507" spans="1:2" ht="15" customHeight="1" x14ac:dyDescent="0.25">
      <c r="A507" s="33">
        <v>6120</v>
      </c>
      <c r="B507" s="34" t="s">
        <v>609</v>
      </c>
    </row>
    <row r="508" spans="1:2" ht="15" customHeight="1" x14ac:dyDescent="0.25">
      <c r="A508" s="33">
        <v>6130</v>
      </c>
      <c r="B508" s="34" t="s">
        <v>610</v>
      </c>
    </row>
    <row r="509" spans="1:2" ht="15" customHeight="1" x14ac:dyDescent="0.25">
      <c r="A509" s="36">
        <v>6141</v>
      </c>
      <c r="B509" s="35" t="s">
        <v>611</v>
      </c>
    </row>
    <row r="510" spans="1:2" ht="15" customHeight="1" x14ac:dyDescent="0.25">
      <c r="A510" s="33">
        <v>6142</v>
      </c>
      <c r="B510" s="35" t="s">
        <v>612</v>
      </c>
    </row>
    <row r="511" spans="1:2" ht="15" customHeight="1" x14ac:dyDescent="0.25">
      <c r="A511" s="36">
        <v>6143</v>
      </c>
      <c r="B511" s="35" t="s">
        <v>613</v>
      </c>
    </row>
    <row r="512" spans="1:2" ht="15" customHeight="1" x14ac:dyDescent="0.25">
      <c r="A512" s="33">
        <v>6145</v>
      </c>
      <c r="B512" s="34" t="s">
        <v>614</v>
      </c>
    </row>
    <row r="513" spans="1:2" ht="15" customHeight="1" x14ac:dyDescent="0.25">
      <c r="A513" s="33">
        <v>6146</v>
      </c>
      <c r="B513" s="34" t="s">
        <v>615</v>
      </c>
    </row>
    <row r="514" spans="1:2" ht="15" customHeight="1" x14ac:dyDescent="0.25">
      <c r="A514" s="33">
        <v>6148</v>
      </c>
      <c r="B514" s="34" t="s">
        <v>616</v>
      </c>
    </row>
    <row r="515" spans="1:2" ht="15" customHeight="1" x14ac:dyDescent="0.25">
      <c r="A515" s="33">
        <v>6149</v>
      </c>
      <c r="B515" s="34" t="s">
        <v>617</v>
      </c>
    </row>
    <row r="516" spans="1:2" ht="15" customHeight="1" x14ac:dyDescent="0.25">
      <c r="A516" s="33">
        <v>6151</v>
      </c>
      <c r="B516" s="34" t="s">
        <v>618</v>
      </c>
    </row>
    <row r="517" spans="1:2" ht="15" customHeight="1" x14ac:dyDescent="0.25">
      <c r="A517" s="33">
        <v>6152</v>
      </c>
      <c r="B517" s="34" t="s">
        <v>619</v>
      </c>
    </row>
    <row r="518" spans="1:2" ht="15" customHeight="1" x14ac:dyDescent="0.25">
      <c r="A518" s="36">
        <v>6153</v>
      </c>
      <c r="B518" s="34" t="s">
        <v>620</v>
      </c>
    </row>
    <row r="519" spans="1:2" ht="15" customHeight="1" x14ac:dyDescent="0.25">
      <c r="A519" s="33">
        <v>6159</v>
      </c>
      <c r="B519" s="34" t="s">
        <v>621</v>
      </c>
    </row>
    <row r="520" spans="1:2" ht="15" customHeight="1" x14ac:dyDescent="0.25">
      <c r="A520" s="36">
        <v>6171</v>
      </c>
      <c r="B520" s="34" t="s">
        <v>622</v>
      </c>
    </row>
    <row r="521" spans="1:2" ht="15" customHeight="1" x14ac:dyDescent="0.25">
      <c r="A521" s="33">
        <v>6172</v>
      </c>
      <c r="B521" s="34" t="s">
        <v>54</v>
      </c>
    </row>
    <row r="522" spans="1:2" ht="15" customHeight="1" x14ac:dyDescent="0.25">
      <c r="A522" s="36">
        <v>6173</v>
      </c>
      <c r="B522" s="34" t="s">
        <v>623</v>
      </c>
    </row>
    <row r="523" spans="1:2" ht="15" customHeight="1" x14ac:dyDescent="0.25">
      <c r="A523" s="42">
        <v>6174</v>
      </c>
      <c r="B523" s="43" t="s">
        <v>624</v>
      </c>
    </row>
    <row r="524" spans="1:2" ht="15" customHeight="1" x14ac:dyDescent="0.25">
      <c r="A524" s="33">
        <v>6180</v>
      </c>
      <c r="B524" s="34" t="s">
        <v>625</v>
      </c>
    </row>
    <row r="525" spans="1:2" ht="15" customHeight="1" x14ac:dyDescent="0.25">
      <c r="A525" s="33">
        <v>6190</v>
      </c>
      <c r="B525" s="34" t="s">
        <v>626</v>
      </c>
    </row>
    <row r="526" spans="1:2" ht="15" customHeight="1" x14ac:dyDescent="0.25">
      <c r="A526" s="33">
        <v>6211</v>
      </c>
      <c r="B526" s="34" t="s">
        <v>627</v>
      </c>
    </row>
    <row r="527" spans="1:2" ht="15" customHeight="1" x14ac:dyDescent="0.25">
      <c r="A527" s="33">
        <v>6219</v>
      </c>
      <c r="B527" s="34" t="s">
        <v>628</v>
      </c>
    </row>
    <row r="528" spans="1:2" ht="15" customHeight="1" x14ac:dyDescent="0.25">
      <c r="A528" s="33">
        <v>6221</v>
      </c>
      <c r="B528" s="34" t="s">
        <v>171</v>
      </c>
    </row>
    <row r="529" spans="1:2" ht="15" customHeight="1" x14ac:dyDescent="0.25">
      <c r="A529" s="33">
        <v>6222</v>
      </c>
      <c r="B529" s="34" t="s">
        <v>629</v>
      </c>
    </row>
    <row r="530" spans="1:2" ht="15" customHeight="1" x14ac:dyDescent="0.25">
      <c r="A530" s="33">
        <v>6223</v>
      </c>
      <c r="B530" s="35" t="s">
        <v>172</v>
      </c>
    </row>
    <row r="531" spans="1:2" ht="15" customHeight="1" x14ac:dyDescent="0.25">
      <c r="A531" s="33">
        <v>6224</v>
      </c>
      <c r="B531" s="34" t="s">
        <v>630</v>
      </c>
    </row>
    <row r="532" spans="1:2" ht="15" customHeight="1" x14ac:dyDescent="0.25">
      <c r="A532" s="36">
        <v>6229</v>
      </c>
      <c r="B532" s="34" t="s">
        <v>631</v>
      </c>
    </row>
    <row r="533" spans="1:2" ht="15" customHeight="1" x14ac:dyDescent="0.25">
      <c r="A533" s="33">
        <v>6310</v>
      </c>
      <c r="B533" s="34" t="s">
        <v>56</v>
      </c>
    </row>
    <row r="534" spans="1:2" ht="15" customHeight="1" x14ac:dyDescent="0.25">
      <c r="A534" s="33">
        <v>6320</v>
      </c>
      <c r="B534" s="34" t="s">
        <v>58</v>
      </c>
    </row>
    <row r="535" spans="1:2" ht="15" customHeight="1" x14ac:dyDescent="0.25">
      <c r="A535" s="33">
        <v>6330</v>
      </c>
      <c r="B535" s="34" t="s">
        <v>632</v>
      </c>
    </row>
    <row r="536" spans="1:2" ht="15" customHeight="1" x14ac:dyDescent="0.25">
      <c r="A536" s="33">
        <v>6391</v>
      </c>
      <c r="B536" s="34" t="s">
        <v>633</v>
      </c>
    </row>
    <row r="537" spans="1:2" ht="15" customHeight="1" x14ac:dyDescent="0.25">
      <c r="A537" s="33">
        <v>6399</v>
      </c>
      <c r="B537" s="34" t="s">
        <v>173</v>
      </c>
    </row>
    <row r="538" spans="1:2" ht="15" customHeight="1" x14ac:dyDescent="0.25">
      <c r="A538" s="36">
        <v>6401</v>
      </c>
      <c r="B538" s="34" t="s">
        <v>634</v>
      </c>
    </row>
    <row r="539" spans="1:2" ht="15" customHeight="1" x14ac:dyDescent="0.25">
      <c r="A539" s="33">
        <v>6402</v>
      </c>
      <c r="B539" s="34" t="s">
        <v>60</v>
      </c>
    </row>
    <row r="540" spans="1:2" ht="15" customHeight="1" x14ac:dyDescent="0.25">
      <c r="A540" s="33">
        <v>6409</v>
      </c>
      <c r="B540" s="34" t="s">
        <v>61</v>
      </c>
    </row>
    <row r="543" spans="1:2" ht="15" customHeight="1" x14ac:dyDescent="0.25">
      <c r="A543" s="27"/>
      <c r="B543" s="27" t="s">
        <v>195</v>
      </c>
    </row>
    <row r="544" spans="1:2" ht="15" customHeight="1" x14ac:dyDescent="0.25">
      <c r="A544" s="31"/>
      <c r="B544" s="31" t="s">
        <v>196</v>
      </c>
    </row>
  </sheetData>
  <mergeCells count="3">
    <mergeCell ref="A1:B1"/>
    <mergeCell ref="A3:B3"/>
    <mergeCell ref="A12:B12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2287-341C-4DE4-95AD-1E6D89516424}">
  <sheetPr>
    <pageSetUpPr fitToPage="1"/>
  </sheetPr>
  <dimension ref="A1:B560"/>
  <sheetViews>
    <sheetView showGridLines="0" topLeftCell="A508" zoomScaleNormal="100" zoomScaleSheetLayoutView="100" workbookViewId="0">
      <selection activeCell="B129" sqref="B129"/>
    </sheetView>
  </sheetViews>
  <sheetFormatPr defaultColWidth="9.140625" defaultRowHeight="15" customHeight="1" x14ac:dyDescent="0.25"/>
  <cols>
    <col min="1" max="1" width="5.85546875" style="28" customWidth="1"/>
    <col min="2" max="2" width="100.42578125" style="28" customWidth="1"/>
    <col min="3" max="3" width="11.140625" style="28" customWidth="1"/>
    <col min="4" max="16384" width="9.140625" style="28"/>
  </cols>
  <sheetData>
    <row r="1" spans="1:2" ht="15" customHeight="1" x14ac:dyDescent="0.25">
      <c r="A1" s="44" t="s">
        <v>635</v>
      </c>
    </row>
    <row r="2" spans="1:2" ht="9" customHeight="1" x14ac:dyDescent="0.25">
      <c r="A2" s="44"/>
    </row>
    <row r="3" spans="1:2" ht="15" customHeight="1" x14ac:dyDescent="0.25">
      <c r="A3" s="80" t="s">
        <v>636</v>
      </c>
      <c r="B3" s="80"/>
    </row>
    <row r="4" spans="1:2" ht="9" customHeight="1" x14ac:dyDescent="0.25">
      <c r="A4" s="45"/>
      <c r="B4" s="45"/>
    </row>
    <row r="5" spans="1:2" ht="15" customHeight="1" x14ac:dyDescent="0.25">
      <c r="A5" s="44" t="s">
        <v>198</v>
      </c>
      <c r="B5" s="45" t="s">
        <v>17</v>
      </c>
    </row>
    <row r="6" spans="1:2" ht="15" customHeight="1" x14ac:dyDescent="0.25">
      <c r="A6" s="44" t="s">
        <v>200</v>
      </c>
      <c r="B6" s="45" t="s">
        <v>63</v>
      </c>
    </row>
    <row r="7" spans="1:2" ht="15" customHeight="1" x14ac:dyDescent="0.25">
      <c r="A7" s="44" t="s">
        <v>202</v>
      </c>
      <c r="B7" s="45" t="s">
        <v>637</v>
      </c>
    </row>
    <row r="8" spans="1:2" ht="15" customHeight="1" x14ac:dyDescent="0.25">
      <c r="A8" s="44" t="s">
        <v>204</v>
      </c>
      <c r="B8" s="45" t="s">
        <v>638</v>
      </c>
    </row>
    <row r="9" spans="1:2" ht="15" customHeight="1" x14ac:dyDescent="0.25">
      <c r="A9" s="44" t="s">
        <v>206</v>
      </c>
      <c r="B9" s="45" t="s">
        <v>78</v>
      </c>
    </row>
    <row r="10" spans="1:2" ht="15" customHeight="1" x14ac:dyDescent="0.25">
      <c r="A10" s="44" t="s">
        <v>208</v>
      </c>
      <c r="B10" s="45" t="s">
        <v>181</v>
      </c>
    </row>
    <row r="11" spans="1:2" ht="15" customHeight="1" x14ac:dyDescent="0.25">
      <c r="A11" s="44" t="s">
        <v>639</v>
      </c>
      <c r="B11" s="45" t="s">
        <v>640</v>
      </c>
    </row>
    <row r="12" spans="1:2" ht="8.25" customHeight="1" x14ac:dyDescent="0.25">
      <c r="A12" s="45"/>
      <c r="B12" s="45"/>
    </row>
    <row r="13" spans="1:2" ht="15" customHeight="1" x14ac:dyDescent="0.25">
      <c r="A13" s="80" t="s">
        <v>641</v>
      </c>
      <c r="B13" s="79"/>
    </row>
    <row r="14" spans="1:2" ht="8.25" customHeight="1" x14ac:dyDescent="0.25"/>
    <row r="15" spans="1:2" ht="15" customHeight="1" x14ac:dyDescent="0.25">
      <c r="A15" s="33">
        <v>1111</v>
      </c>
      <c r="B15" s="46" t="s">
        <v>642</v>
      </c>
    </row>
    <row r="16" spans="1:2" ht="15" customHeight="1" x14ac:dyDescent="0.25">
      <c r="A16" s="33">
        <v>1112</v>
      </c>
      <c r="B16" s="46" t="s">
        <v>643</v>
      </c>
    </row>
    <row r="17" spans="1:2" ht="15" customHeight="1" x14ac:dyDescent="0.25">
      <c r="A17" s="33">
        <v>1113</v>
      </c>
      <c r="B17" s="46" t="s">
        <v>644</v>
      </c>
    </row>
    <row r="18" spans="1:2" ht="15" customHeight="1" x14ac:dyDescent="0.25">
      <c r="A18" s="42">
        <v>1119</v>
      </c>
      <c r="B18" s="47" t="s">
        <v>645</v>
      </c>
    </row>
    <row r="19" spans="1:2" ht="15" customHeight="1" x14ac:dyDescent="0.25">
      <c r="A19" s="33">
        <v>1121</v>
      </c>
      <c r="B19" s="46" t="s">
        <v>13</v>
      </c>
    </row>
    <row r="20" spans="1:2" ht="27.75" customHeight="1" x14ac:dyDescent="0.25">
      <c r="A20" s="33">
        <v>1122</v>
      </c>
      <c r="B20" s="46" t="s">
        <v>646</v>
      </c>
    </row>
    <row r="21" spans="1:2" ht="27.75" customHeight="1" x14ac:dyDescent="0.25">
      <c r="A21" s="33">
        <v>1123</v>
      </c>
      <c r="B21" s="46" t="s">
        <v>647</v>
      </c>
    </row>
    <row r="22" spans="1:2" ht="15" customHeight="1" x14ac:dyDescent="0.25">
      <c r="A22" s="42">
        <v>1129</v>
      </c>
      <c r="B22" s="47" t="s">
        <v>648</v>
      </c>
    </row>
    <row r="23" spans="1:2" ht="15" customHeight="1" x14ac:dyDescent="0.25">
      <c r="A23" s="33">
        <v>1211</v>
      </c>
      <c r="B23" s="46" t="s">
        <v>14</v>
      </c>
    </row>
    <row r="24" spans="1:2" ht="15" customHeight="1" x14ac:dyDescent="0.25">
      <c r="A24" s="42">
        <v>1219</v>
      </c>
      <c r="B24" s="47" t="s">
        <v>649</v>
      </c>
    </row>
    <row r="25" spans="1:2" ht="15" customHeight="1" x14ac:dyDescent="0.25">
      <c r="A25" s="33">
        <v>1221</v>
      </c>
      <c r="B25" s="46" t="s">
        <v>650</v>
      </c>
    </row>
    <row r="26" spans="1:2" ht="15" customHeight="1" x14ac:dyDescent="0.25">
      <c r="A26" s="33">
        <v>1222</v>
      </c>
      <c r="B26" s="46" t="s">
        <v>651</v>
      </c>
    </row>
    <row r="27" spans="1:2" ht="15" customHeight="1" x14ac:dyDescent="0.25">
      <c r="A27" s="33">
        <v>1223</v>
      </c>
      <c r="B27" s="46" t="s">
        <v>652</v>
      </c>
    </row>
    <row r="28" spans="1:2" ht="15" customHeight="1" x14ac:dyDescent="0.25">
      <c r="A28" s="33">
        <v>1224</v>
      </c>
      <c r="B28" s="46" t="s">
        <v>653</v>
      </c>
    </row>
    <row r="29" spans="1:2" ht="15" customHeight="1" x14ac:dyDescent="0.25">
      <c r="A29" s="33">
        <v>1225</v>
      </c>
      <c r="B29" s="46" t="s">
        <v>654</v>
      </c>
    </row>
    <row r="30" spans="1:2" ht="15" customHeight="1" x14ac:dyDescent="0.25">
      <c r="A30" s="33">
        <v>1226</v>
      </c>
      <c r="B30" s="46" t="s">
        <v>655</v>
      </c>
    </row>
    <row r="31" spans="1:2" ht="15" customHeight="1" x14ac:dyDescent="0.25">
      <c r="A31" s="33">
        <v>1227</v>
      </c>
      <c r="B31" s="46" t="s">
        <v>656</v>
      </c>
    </row>
    <row r="32" spans="1:2" ht="15" customHeight="1" x14ac:dyDescent="0.25">
      <c r="A32" s="33">
        <v>1228</v>
      </c>
      <c r="B32" s="46" t="s">
        <v>657</v>
      </c>
    </row>
    <row r="33" spans="1:2" ht="15" customHeight="1" x14ac:dyDescent="0.25">
      <c r="A33" s="33">
        <v>1229</v>
      </c>
      <c r="B33" s="46" t="s">
        <v>658</v>
      </c>
    </row>
    <row r="34" spans="1:2" ht="15" customHeight="1" x14ac:dyDescent="0.25">
      <c r="A34" s="33">
        <v>1231</v>
      </c>
      <c r="B34" s="46" t="s">
        <v>659</v>
      </c>
    </row>
    <row r="35" spans="1:2" ht="15" customHeight="1" x14ac:dyDescent="0.25">
      <c r="A35" s="33">
        <v>1232</v>
      </c>
      <c r="B35" s="46" t="s">
        <v>660</v>
      </c>
    </row>
    <row r="36" spans="1:2" ht="15" customHeight="1" x14ac:dyDescent="0.25">
      <c r="A36" s="33">
        <v>1233</v>
      </c>
      <c r="B36" s="46" t="s">
        <v>661</v>
      </c>
    </row>
    <row r="37" spans="1:2" ht="15" customHeight="1" x14ac:dyDescent="0.25">
      <c r="A37" s="33">
        <v>1234</v>
      </c>
      <c r="B37" s="46" t="s">
        <v>662</v>
      </c>
    </row>
    <row r="38" spans="1:2" ht="15" customHeight="1" x14ac:dyDescent="0.25">
      <c r="A38" s="42">
        <v>1235</v>
      </c>
      <c r="B38" s="47" t="s">
        <v>663</v>
      </c>
    </row>
    <row r="39" spans="1:2" ht="15" customHeight="1" x14ac:dyDescent="0.25">
      <c r="A39" s="33">
        <v>1321</v>
      </c>
      <c r="B39" s="46" t="s">
        <v>664</v>
      </c>
    </row>
    <row r="40" spans="1:2" ht="15" customHeight="1" x14ac:dyDescent="0.25">
      <c r="A40" s="33">
        <v>1322</v>
      </c>
      <c r="B40" s="46" t="s">
        <v>665</v>
      </c>
    </row>
    <row r="41" spans="1:2" ht="15" customHeight="1" x14ac:dyDescent="0.25">
      <c r="A41" s="48">
        <v>1323</v>
      </c>
      <c r="B41" s="46" t="s">
        <v>666</v>
      </c>
    </row>
    <row r="42" spans="1:2" ht="15" customHeight="1" x14ac:dyDescent="0.25">
      <c r="A42" s="33">
        <v>1331</v>
      </c>
      <c r="B42" s="46" t="s">
        <v>667</v>
      </c>
    </row>
    <row r="43" spans="1:2" ht="15" customHeight="1" x14ac:dyDescent="0.25">
      <c r="A43" s="33">
        <v>1332</v>
      </c>
      <c r="B43" s="46" t="s">
        <v>15</v>
      </c>
    </row>
    <row r="44" spans="1:2" ht="15" customHeight="1" x14ac:dyDescent="0.25">
      <c r="A44" s="33">
        <v>1333</v>
      </c>
      <c r="B44" s="46" t="s">
        <v>668</v>
      </c>
    </row>
    <row r="45" spans="1:2" ht="27.75" customHeight="1" x14ac:dyDescent="0.25">
      <c r="A45" s="33">
        <v>1334</v>
      </c>
      <c r="B45" s="46" t="s">
        <v>669</v>
      </c>
    </row>
    <row r="46" spans="1:2" ht="15" customHeight="1" x14ac:dyDescent="0.25">
      <c r="A46" s="33">
        <v>1335</v>
      </c>
      <c r="B46" s="46" t="s">
        <v>670</v>
      </c>
    </row>
    <row r="47" spans="1:2" ht="15" customHeight="1" x14ac:dyDescent="0.25">
      <c r="A47" s="33">
        <v>1336</v>
      </c>
      <c r="B47" s="46" t="s">
        <v>671</v>
      </c>
    </row>
    <row r="48" spans="1:2" ht="15" customHeight="1" x14ac:dyDescent="0.25">
      <c r="A48" s="33">
        <v>1337</v>
      </c>
      <c r="B48" s="46" t="s">
        <v>672</v>
      </c>
    </row>
    <row r="49" spans="1:2" ht="15" customHeight="1" x14ac:dyDescent="0.25">
      <c r="A49" s="33">
        <v>1338</v>
      </c>
      <c r="B49" s="46" t="s">
        <v>673</v>
      </c>
    </row>
    <row r="50" spans="1:2" ht="27.75" customHeight="1" x14ac:dyDescent="0.25">
      <c r="A50" s="33">
        <v>1339</v>
      </c>
      <c r="B50" s="35" t="s">
        <v>674</v>
      </c>
    </row>
    <row r="51" spans="1:2" ht="15" customHeight="1" x14ac:dyDescent="0.25">
      <c r="A51" s="42">
        <v>1340</v>
      </c>
      <c r="B51" s="47" t="s">
        <v>675</v>
      </c>
    </row>
    <row r="52" spans="1:2" ht="15" customHeight="1" x14ac:dyDescent="0.25">
      <c r="A52" s="33">
        <v>1341</v>
      </c>
      <c r="B52" s="46" t="s">
        <v>676</v>
      </c>
    </row>
    <row r="53" spans="1:2" ht="15" customHeight="1" x14ac:dyDescent="0.25">
      <c r="A53" s="33">
        <v>1342</v>
      </c>
      <c r="B53" s="35" t="s">
        <v>677</v>
      </c>
    </row>
    <row r="54" spans="1:2" ht="15" customHeight="1" x14ac:dyDescent="0.25">
      <c r="A54" s="33">
        <v>1343</v>
      </c>
      <c r="B54" s="46" t="s">
        <v>678</v>
      </c>
    </row>
    <row r="55" spans="1:2" ht="15" customHeight="1" x14ac:dyDescent="0.25">
      <c r="A55" s="33">
        <v>1344</v>
      </c>
      <c r="B55" s="35" t="s">
        <v>679</v>
      </c>
    </row>
    <row r="56" spans="1:2" ht="27.75" customHeight="1" x14ac:dyDescent="0.25">
      <c r="A56" s="48">
        <v>1345</v>
      </c>
      <c r="B56" s="35" t="s">
        <v>680</v>
      </c>
    </row>
    <row r="57" spans="1:2" ht="15" customHeight="1" x14ac:dyDescent="0.25">
      <c r="A57" s="33">
        <v>1346</v>
      </c>
      <c r="B57" s="35" t="s">
        <v>681</v>
      </c>
    </row>
    <row r="58" spans="1:2" ht="15" customHeight="1" x14ac:dyDescent="0.25">
      <c r="A58" s="33">
        <v>1348</v>
      </c>
      <c r="B58" s="35" t="s">
        <v>682</v>
      </c>
    </row>
    <row r="59" spans="1:2" ht="15" customHeight="1" x14ac:dyDescent="0.25">
      <c r="A59" s="33">
        <v>1349</v>
      </c>
      <c r="B59" s="46" t="s">
        <v>683</v>
      </c>
    </row>
    <row r="60" spans="1:2" ht="15" customHeight="1" x14ac:dyDescent="0.25">
      <c r="A60" s="33">
        <v>1353</v>
      </c>
      <c r="B60" s="35" t="s">
        <v>684</v>
      </c>
    </row>
    <row r="61" spans="1:2" ht="15" customHeight="1" x14ac:dyDescent="0.25">
      <c r="A61" s="33">
        <v>1354</v>
      </c>
      <c r="B61" s="35" t="s">
        <v>685</v>
      </c>
    </row>
    <row r="62" spans="1:2" ht="15" customHeight="1" x14ac:dyDescent="0.25">
      <c r="A62" s="33">
        <v>1356</v>
      </c>
      <c r="B62" s="35" t="s">
        <v>686</v>
      </c>
    </row>
    <row r="63" spans="1:2" ht="15" customHeight="1" x14ac:dyDescent="0.25">
      <c r="A63" s="33">
        <v>1357</v>
      </c>
      <c r="B63" s="35" t="s">
        <v>687</v>
      </c>
    </row>
    <row r="64" spans="1:2" ht="15" customHeight="1" x14ac:dyDescent="0.25">
      <c r="A64" s="33">
        <v>1358</v>
      </c>
      <c r="B64" s="35" t="s">
        <v>688</v>
      </c>
    </row>
    <row r="65" spans="1:2" ht="15" customHeight="1" x14ac:dyDescent="0.25">
      <c r="A65" s="33">
        <v>1359</v>
      </c>
      <c r="B65" s="35" t="s">
        <v>689</v>
      </c>
    </row>
    <row r="66" spans="1:2" ht="15" customHeight="1" x14ac:dyDescent="0.25">
      <c r="A66" s="33">
        <v>1361</v>
      </c>
      <c r="B66" s="46" t="s">
        <v>16</v>
      </c>
    </row>
    <row r="67" spans="1:2" ht="15" customHeight="1" x14ac:dyDescent="0.25">
      <c r="A67" s="33">
        <v>1362</v>
      </c>
      <c r="B67" s="46" t="s">
        <v>690</v>
      </c>
    </row>
    <row r="68" spans="1:2" ht="15" customHeight="1" x14ac:dyDescent="0.25">
      <c r="A68" s="33">
        <v>1371</v>
      </c>
      <c r="B68" s="46" t="s">
        <v>691</v>
      </c>
    </row>
    <row r="69" spans="1:2" ht="15" customHeight="1" x14ac:dyDescent="0.25">
      <c r="A69" s="33">
        <v>1372</v>
      </c>
      <c r="B69" s="46" t="s">
        <v>692</v>
      </c>
    </row>
    <row r="70" spans="1:2" ht="15" customHeight="1" x14ac:dyDescent="0.25">
      <c r="A70" s="33">
        <v>1373</v>
      </c>
      <c r="B70" s="46" t="s">
        <v>693</v>
      </c>
    </row>
    <row r="71" spans="1:2" ht="15" customHeight="1" x14ac:dyDescent="0.25">
      <c r="A71" s="33">
        <v>1379</v>
      </c>
      <c r="B71" s="46" t="s">
        <v>694</v>
      </c>
    </row>
    <row r="72" spans="1:2" ht="15" customHeight="1" x14ac:dyDescent="0.25">
      <c r="A72" s="33">
        <v>1381</v>
      </c>
      <c r="B72" s="46" t="s">
        <v>695</v>
      </c>
    </row>
    <row r="73" spans="1:2" ht="15" customHeight="1" x14ac:dyDescent="0.25">
      <c r="A73" s="33">
        <v>1382</v>
      </c>
      <c r="B73" s="46" t="s">
        <v>696</v>
      </c>
    </row>
    <row r="74" spans="1:2" ht="15" customHeight="1" x14ac:dyDescent="0.25">
      <c r="A74" s="33">
        <v>1383</v>
      </c>
      <c r="B74" s="46" t="s">
        <v>697</v>
      </c>
    </row>
    <row r="75" spans="1:2" ht="15" customHeight="1" x14ac:dyDescent="0.25">
      <c r="A75" s="33">
        <v>1384</v>
      </c>
      <c r="B75" s="46" t="s">
        <v>698</v>
      </c>
    </row>
    <row r="76" spans="1:2" ht="15" customHeight="1" x14ac:dyDescent="0.25">
      <c r="A76" s="33">
        <v>1385</v>
      </c>
      <c r="B76" s="46" t="s">
        <v>699</v>
      </c>
    </row>
    <row r="77" spans="1:2" ht="15" customHeight="1" x14ac:dyDescent="0.25">
      <c r="A77" s="33">
        <v>1401</v>
      </c>
      <c r="B77" s="35" t="s">
        <v>700</v>
      </c>
    </row>
    <row r="78" spans="1:2" ht="15" customHeight="1" x14ac:dyDescent="0.25">
      <c r="A78" s="33">
        <v>1409</v>
      </c>
      <c r="B78" s="35" t="s">
        <v>701</v>
      </c>
    </row>
    <row r="79" spans="1:2" ht="15" customHeight="1" x14ac:dyDescent="0.25">
      <c r="A79" s="33">
        <v>1511</v>
      </c>
      <c r="B79" s="49" t="s">
        <v>702</v>
      </c>
    </row>
    <row r="80" spans="1:2" ht="15" customHeight="1" x14ac:dyDescent="0.25">
      <c r="A80" s="33">
        <v>1521</v>
      </c>
      <c r="B80" s="35" t="s">
        <v>703</v>
      </c>
    </row>
    <row r="81" spans="1:2" ht="15" customHeight="1" x14ac:dyDescent="0.25">
      <c r="A81" s="33">
        <v>1522</v>
      </c>
      <c r="B81" s="35" t="s">
        <v>704</v>
      </c>
    </row>
    <row r="82" spans="1:2" ht="15" customHeight="1" x14ac:dyDescent="0.25">
      <c r="A82" s="33">
        <v>1523</v>
      </c>
      <c r="B82" s="35" t="s">
        <v>705</v>
      </c>
    </row>
    <row r="83" spans="1:2" ht="15" customHeight="1" x14ac:dyDescent="0.25">
      <c r="A83" s="42">
        <v>1529</v>
      </c>
      <c r="B83" s="43" t="s">
        <v>706</v>
      </c>
    </row>
    <row r="84" spans="1:2" ht="15" customHeight="1" x14ac:dyDescent="0.25">
      <c r="A84" s="33">
        <v>1611</v>
      </c>
      <c r="B84" s="35" t="s">
        <v>707</v>
      </c>
    </row>
    <row r="85" spans="1:2" ht="15" customHeight="1" x14ac:dyDescent="0.25">
      <c r="A85" s="33">
        <v>1612</v>
      </c>
      <c r="B85" s="35" t="s">
        <v>708</v>
      </c>
    </row>
    <row r="86" spans="1:2" ht="15" customHeight="1" x14ac:dyDescent="0.25">
      <c r="A86" s="33">
        <v>1613</v>
      </c>
      <c r="B86" s="35" t="s">
        <v>709</v>
      </c>
    </row>
    <row r="87" spans="1:2" ht="15" customHeight="1" x14ac:dyDescent="0.25">
      <c r="A87" s="33">
        <v>1614</v>
      </c>
      <c r="B87" s="35" t="s">
        <v>710</v>
      </c>
    </row>
    <row r="88" spans="1:2" ht="15" customHeight="1" x14ac:dyDescent="0.25">
      <c r="A88" s="33">
        <v>1617</v>
      </c>
      <c r="B88" s="35" t="s">
        <v>711</v>
      </c>
    </row>
    <row r="89" spans="1:2" ht="15" customHeight="1" x14ac:dyDescent="0.25">
      <c r="A89" s="33">
        <v>1618</v>
      </c>
      <c r="B89" s="35" t="s">
        <v>712</v>
      </c>
    </row>
    <row r="90" spans="1:2" ht="15" customHeight="1" x14ac:dyDescent="0.25">
      <c r="A90" s="33">
        <v>1627</v>
      </c>
      <c r="B90" s="35" t="s">
        <v>713</v>
      </c>
    </row>
    <row r="91" spans="1:2" ht="15" customHeight="1" x14ac:dyDescent="0.25">
      <c r="A91" s="33">
        <v>1628</v>
      </c>
      <c r="B91" s="35" t="s">
        <v>714</v>
      </c>
    </row>
    <row r="92" spans="1:2" ht="27.75" customHeight="1" x14ac:dyDescent="0.25">
      <c r="A92" s="33">
        <v>1629</v>
      </c>
      <c r="B92" s="35" t="s">
        <v>715</v>
      </c>
    </row>
    <row r="93" spans="1:2" ht="15" customHeight="1" x14ac:dyDescent="0.25">
      <c r="A93" s="42">
        <v>1691</v>
      </c>
      <c r="B93" s="43" t="s">
        <v>716</v>
      </c>
    </row>
    <row r="94" spans="1:2" ht="15" customHeight="1" x14ac:dyDescent="0.25">
      <c r="A94" s="33">
        <v>1701</v>
      </c>
      <c r="B94" s="35" t="s">
        <v>717</v>
      </c>
    </row>
    <row r="95" spans="1:2" ht="15" customHeight="1" x14ac:dyDescent="0.25">
      <c r="A95" s="33">
        <v>1702</v>
      </c>
      <c r="B95" s="35" t="s">
        <v>718</v>
      </c>
    </row>
    <row r="96" spans="1:2" ht="15" customHeight="1" x14ac:dyDescent="0.25">
      <c r="A96" s="33">
        <v>1703</v>
      </c>
      <c r="B96" s="35" t="s">
        <v>719</v>
      </c>
    </row>
    <row r="97" spans="1:2" ht="15" customHeight="1" x14ac:dyDescent="0.25">
      <c r="A97" s="33">
        <v>1704</v>
      </c>
      <c r="B97" s="35" t="s">
        <v>720</v>
      </c>
    </row>
    <row r="98" spans="1:2" ht="15" customHeight="1" x14ac:dyDescent="0.25">
      <c r="A98" s="33">
        <v>1706</v>
      </c>
      <c r="B98" s="46" t="s">
        <v>721</v>
      </c>
    </row>
    <row r="99" spans="1:2" ht="15" customHeight="1" x14ac:dyDescent="0.25">
      <c r="A99" s="33">
        <v>2111</v>
      </c>
      <c r="B99" s="46" t="s">
        <v>722</v>
      </c>
    </row>
    <row r="100" spans="1:2" ht="15" customHeight="1" x14ac:dyDescent="0.25">
      <c r="A100" s="33">
        <v>2112</v>
      </c>
      <c r="B100" s="35" t="s">
        <v>723</v>
      </c>
    </row>
    <row r="101" spans="1:2" ht="15" customHeight="1" x14ac:dyDescent="0.25">
      <c r="A101" s="33">
        <v>2113</v>
      </c>
      <c r="B101" s="46" t="s">
        <v>724</v>
      </c>
    </row>
    <row r="102" spans="1:2" ht="15" customHeight="1" x14ac:dyDescent="0.25">
      <c r="A102" s="42">
        <v>2114</v>
      </c>
      <c r="B102" s="43" t="s">
        <v>725</v>
      </c>
    </row>
    <row r="103" spans="1:2" ht="15" customHeight="1" x14ac:dyDescent="0.25">
      <c r="A103" s="33">
        <v>2115</v>
      </c>
      <c r="B103" s="35" t="s">
        <v>726</v>
      </c>
    </row>
    <row r="104" spans="1:2" ht="15" customHeight="1" x14ac:dyDescent="0.25">
      <c r="A104" s="33">
        <v>2119</v>
      </c>
      <c r="B104" s="50" t="s">
        <v>40</v>
      </c>
    </row>
    <row r="105" spans="1:2" ht="15" customHeight="1" x14ac:dyDescent="0.25">
      <c r="A105" s="33">
        <v>2121</v>
      </c>
      <c r="B105" s="35" t="s">
        <v>727</v>
      </c>
    </row>
    <row r="106" spans="1:2" ht="15" customHeight="1" x14ac:dyDescent="0.25">
      <c r="A106" s="33">
        <v>2122</v>
      </c>
      <c r="B106" s="46" t="s">
        <v>36</v>
      </c>
    </row>
    <row r="107" spans="1:2" ht="15" customHeight="1" x14ac:dyDescent="0.25">
      <c r="A107" s="33">
        <v>2123</v>
      </c>
      <c r="B107" s="46" t="s">
        <v>728</v>
      </c>
    </row>
    <row r="108" spans="1:2" ht="15" customHeight="1" x14ac:dyDescent="0.25">
      <c r="A108" s="33">
        <v>2124</v>
      </c>
      <c r="B108" s="46" t="s">
        <v>729</v>
      </c>
    </row>
    <row r="109" spans="1:2" ht="15" customHeight="1" x14ac:dyDescent="0.25">
      <c r="A109" s="33">
        <v>2125</v>
      </c>
      <c r="B109" s="35" t="s">
        <v>730</v>
      </c>
    </row>
    <row r="110" spans="1:2" ht="15" customHeight="1" x14ac:dyDescent="0.25">
      <c r="A110" s="33">
        <v>2129</v>
      </c>
      <c r="B110" s="35" t="s">
        <v>731</v>
      </c>
    </row>
    <row r="111" spans="1:2" ht="15" customHeight="1" x14ac:dyDescent="0.25">
      <c r="A111" s="33">
        <v>2131</v>
      </c>
      <c r="B111" s="46" t="s">
        <v>41</v>
      </c>
    </row>
    <row r="112" spans="1:2" ht="15" customHeight="1" x14ac:dyDescent="0.25">
      <c r="A112" s="33">
        <v>2132</v>
      </c>
      <c r="B112" s="46" t="s">
        <v>732</v>
      </c>
    </row>
    <row r="113" spans="1:2" ht="15" customHeight="1" x14ac:dyDescent="0.25">
      <c r="A113" s="33">
        <v>2133</v>
      </c>
      <c r="B113" s="35" t="s">
        <v>733</v>
      </c>
    </row>
    <row r="114" spans="1:2" ht="15" customHeight="1" x14ac:dyDescent="0.25">
      <c r="A114" s="33">
        <v>2139</v>
      </c>
      <c r="B114" s="46" t="s">
        <v>53</v>
      </c>
    </row>
    <row r="115" spans="1:2" ht="15" customHeight="1" x14ac:dyDescent="0.25">
      <c r="A115" s="33">
        <v>2140</v>
      </c>
      <c r="B115" s="35" t="s">
        <v>734</v>
      </c>
    </row>
    <row r="116" spans="1:2" ht="15" customHeight="1" x14ac:dyDescent="0.25">
      <c r="A116" s="33">
        <v>2141</v>
      </c>
      <c r="B116" s="35" t="s">
        <v>55</v>
      </c>
    </row>
    <row r="117" spans="1:2" ht="15" customHeight="1" x14ac:dyDescent="0.25">
      <c r="A117" s="33">
        <v>2142</v>
      </c>
      <c r="B117" s="46" t="s">
        <v>735</v>
      </c>
    </row>
    <row r="118" spans="1:2" ht="15" customHeight="1" x14ac:dyDescent="0.25">
      <c r="A118" s="33">
        <v>2143</v>
      </c>
      <c r="B118" s="34" t="s">
        <v>736</v>
      </c>
    </row>
    <row r="119" spans="1:2" ht="15" customHeight="1" x14ac:dyDescent="0.25">
      <c r="A119" s="33">
        <v>2144</v>
      </c>
      <c r="B119" s="46" t="s">
        <v>737</v>
      </c>
    </row>
    <row r="120" spans="1:2" ht="15" customHeight="1" x14ac:dyDescent="0.25">
      <c r="A120" s="33">
        <v>2145</v>
      </c>
      <c r="B120" s="35" t="s">
        <v>738</v>
      </c>
    </row>
    <row r="121" spans="1:2" ht="15" customHeight="1" x14ac:dyDescent="0.25">
      <c r="A121" s="33">
        <v>2146</v>
      </c>
      <c r="B121" s="34" t="s">
        <v>739</v>
      </c>
    </row>
    <row r="122" spans="1:2" ht="15" customHeight="1" x14ac:dyDescent="0.25">
      <c r="A122" s="33">
        <v>2147</v>
      </c>
      <c r="B122" s="34" t="s">
        <v>740</v>
      </c>
    </row>
    <row r="123" spans="1:2" ht="15" customHeight="1" x14ac:dyDescent="0.25">
      <c r="A123" s="33">
        <v>2148</v>
      </c>
      <c r="B123" s="35" t="s">
        <v>741</v>
      </c>
    </row>
    <row r="124" spans="1:2" ht="15" customHeight="1" x14ac:dyDescent="0.25">
      <c r="A124" s="33">
        <v>2149</v>
      </c>
      <c r="B124" s="34" t="s">
        <v>742</v>
      </c>
    </row>
    <row r="125" spans="1:2" ht="15" customHeight="1" x14ac:dyDescent="0.25">
      <c r="A125" s="33">
        <v>2211</v>
      </c>
      <c r="B125" s="51" t="s">
        <v>743</v>
      </c>
    </row>
    <row r="126" spans="1:2" ht="15" customHeight="1" x14ac:dyDescent="0.25">
      <c r="A126" s="33">
        <v>2212</v>
      </c>
      <c r="B126" s="51" t="s">
        <v>20</v>
      </c>
    </row>
    <row r="127" spans="1:2" ht="15" customHeight="1" x14ac:dyDescent="0.25">
      <c r="A127" s="33">
        <v>2221</v>
      </c>
      <c r="B127" s="52" t="s">
        <v>59</v>
      </c>
    </row>
    <row r="128" spans="1:2" ht="15" customHeight="1" x14ac:dyDescent="0.25">
      <c r="A128" s="33">
        <v>2222</v>
      </c>
      <c r="B128" s="51" t="s">
        <v>744</v>
      </c>
    </row>
    <row r="129" spans="1:2" ht="15" customHeight="1" x14ac:dyDescent="0.25">
      <c r="A129" s="33">
        <v>2223</v>
      </c>
      <c r="B129" s="51" t="s">
        <v>745</v>
      </c>
    </row>
    <row r="130" spans="1:2" ht="15" customHeight="1" x14ac:dyDescent="0.25">
      <c r="A130" s="33">
        <v>2224</v>
      </c>
      <c r="B130" s="51" t="s">
        <v>746</v>
      </c>
    </row>
    <row r="131" spans="1:2" ht="27.75" customHeight="1" x14ac:dyDescent="0.25">
      <c r="A131" s="33">
        <v>2225</v>
      </c>
      <c r="B131" s="51" t="s">
        <v>747</v>
      </c>
    </row>
    <row r="132" spans="1:2" ht="15" customHeight="1" x14ac:dyDescent="0.25">
      <c r="A132" s="33">
        <v>2226</v>
      </c>
      <c r="B132" s="51" t="s">
        <v>748</v>
      </c>
    </row>
    <row r="133" spans="1:2" ht="15" customHeight="1" x14ac:dyDescent="0.25">
      <c r="A133" s="33">
        <v>2227</v>
      </c>
      <c r="B133" s="51" t="s">
        <v>749</v>
      </c>
    </row>
    <row r="134" spans="1:2" ht="15" customHeight="1" x14ac:dyDescent="0.25">
      <c r="A134" s="33">
        <v>2229</v>
      </c>
      <c r="B134" s="52" t="s">
        <v>26</v>
      </c>
    </row>
    <row r="135" spans="1:2" ht="15" customHeight="1" x14ac:dyDescent="0.25">
      <c r="A135" s="33">
        <v>2310</v>
      </c>
      <c r="B135" s="51" t="s">
        <v>750</v>
      </c>
    </row>
    <row r="136" spans="1:2" ht="15" customHeight="1" x14ac:dyDescent="0.25">
      <c r="A136" s="33">
        <v>2321</v>
      </c>
      <c r="B136" s="46" t="s">
        <v>30</v>
      </c>
    </row>
    <row r="137" spans="1:2" ht="15" customHeight="1" x14ac:dyDescent="0.25">
      <c r="A137" s="33">
        <v>2322</v>
      </c>
      <c r="B137" s="46" t="s">
        <v>57</v>
      </c>
    </row>
    <row r="138" spans="1:2" ht="15" customHeight="1" x14ac:dyDescent="0.25">
      <c r="A138" s="33">
        <v>2324</v>
      </c>
      <c r="B138" s="46" t="s">
        <v>18</v>
      </c>
    </row>
    <row r="139" spans="1:2" ht="15" customHeight="1" x14ac:dyDescent="0.25">
      <c r="A139" s="33">
        <v>2325</v>
      </c>
      <c r="B139" s="46" t="s">
        <v>751</v>
      </c>
    </row>
    <row r="140" spans="1:2" ht="15" customHeight="1" x14ac:dyDescent="0.25">
      <c r="A140" s="33">
        <v>2326</v>
      </c>
      <c r="B140" s="50" t="s">
        <v>752</v>
      </c>
    </row>
    <row r="141" spans="1:2" ht="15" customHeight="1" x14ac:dyDescent="0.25">
      <c r="A141" s="33">
        <v>2327</v>
      </c>
      <c r="B141" s="50" t="s">
        <v>753</v>
      </c>
    </row>
    <row r="142" spans="1:2" ht="15" customHeight="1" x14ac:dyDescent="0.25">
      <c r="A142" s="33">
        <v>2328</v>
      </c>
      <c r="B142" s="50" t="s">
        <v>754</v>
      </c>
    </row>
    <row r="143" spans="1:2" ht="15" customHeight="1" x14ac:dyDescent="0.25">
      <c r="A143" s="33">
        <v>2329</v>
      </c>
      <c r="B143" s="50" t="s">
        <v>23</v>
      </c>
    </row>
    <row r="144" spans="1:2" ht="15" customHeight="1" x14ac:dyDescent="0.25">
      <c r="A144" s="33">
        <v>2342</v>
      </c>
      <c r="B144" s="46" t="s">
        <v>755</v>
      </c>
    </row>
    <row r="145" spans="1:2" ht="15" customHeight="1" x14ac:dyDescent="0.25">
      <c r="A145" s="33">
        <v>2343</v>
      </c>
      <c r="B145" s="46" t="s">
        <v>756</v>
      </c>
    </row>
    <row r="146" spans="1:2" ht="15" customHeight="1" x14ac:dyDescent="0.25">
      <c r="A146" s="33">
        <v>2351</v>
      </c>
      <c r="B146" s="46" t="s">
        <v>757</v>
      </c>
    </row>
    <row r="147" spans="1:2" ht="15" customHeight="1" x14ac:dyDescent="0.25">
      <c r="A147" s="33">
        <v>2352</v>
      </c>
      <c r="B147" s="46" t="s">
        <v>758</v>
      </c>
    </row>
    <row r="148" spans="1:2" ht="15" customHeight="1" x14ac:dyDescent="0.25">
      <c r="A148" s="33">
        <v>2353</v>
      </c>
      <c r="B148" s="46" t="s">
        <v>759</v>
      </c>
    </row>
    <row r="149" spans="1:2" ht="15" customHeight="1" x14ac:dyDescent="0.25">
      <c r="A149" s="33">
        <v>2361</v>
      </c>
      <c r="B149" s="46" t="s">
        <v>760</v>
      </c>
    </row>
    <row r="150" spans="1:2" ht="15" customHeight="1" x14ac:dyDescent="0.25">
      <c r="A150" s="33">
        <v>2362</v>
      </c>
      <c r="B150" s="46" t="s">
        <v>761</v>
      </c>
    </row>
    <row r="151" spans="1:2" ht="15" customHeight="1" x14ac:dyDescent="0.25">
      <c r="A151" s="33">
        <v>2391</v>
      </c>
      <c r="B151" s="50" t="s">
        <v>762</v>
      </c>
    </row>
    <row r="152" spans="1:2" ht="15" customHeight="1" x14ac:dyDescent="0.25">
      <c r="A152" s="33">
        <v>2411</v>
      </c>
      <c r="B152" s="46" t="s">
        <v>763</v>
      </c>
    </row>
    <row r="153" spans="1:2" ht="15" customHeight="1" x14ac:dyDescent="0.25">
      <c r="A153" s="33">
        <v>2412</v>
      </c>
      <c r="B153" s="46" t="s">
        <v>764</v>
      </c>
    </row>
    <row r="154" spans="1:2" ht="15" customHeight="1" x14ac:dyDescent="0.25">
      <c r="A154" s="33">
        <v>2413</v>
      </c>
      <c r="B154" s="46" t="s">
        <v>765</v>
      </c>
    </row>
    <row r="155" spans="1:2" ht="15" customHeight="1" x14ac:dyDescent="0.25">
      <c r="A155" s="33">
        <v>2414</v>
      </c>
      <c r="B155" s="50" t="s">
        <v>766</v>
      </c>
    </row>
    <row r="156" spans="1:2" ht="15" customHeight="1" x14ac:dyDescent="0.25">
      <c r="A156" s="33">
        <v>2420</v>
      </c>
      <c r="B156" s="46" t="s">
        <v>767</v>
      </c>
    </row>
    <row r="157" spans="1:2" ht="15" customHeight="1" x14ac:dyDescent="0.25">
      <c r="A157" s="33">
        <v>2431</v>
      </c>
      <c r="B157" s="50" t="s">
        <v>768</v>
      </c>
    </row>
    <row r="158" spans="1:2" ht="15" customHeight="1" x14ac:dyDescent="0.25">
      <c r="A158" s="33">
        <v>2432</v>
      </c>
      <c r="B158" s="50" t="s">
        <v>769</v>
      </c>
    </row>
    <row r="159" spans="1:2" ht="15" customHeight="1" x14ac:dyDescent="0.25">
      <c r="A159" s="33">
        <v>2433</v>
      </c>
      <c r="B159" s="50" t="s">
        <v>770</v>
      </c>
    </row>
    <row r="160" spans="1:2" ht="15" customHeight="1" x14ac:dyDescent="0.25">
      <c r="A160" s="33">
        <v>2434</v>
      </c>
      <c r="B160" s="50" t="s">
        <v>771</v>
      </c>
    </row>
    <row r="161" spans="1:2" ht="15" customHeight="1" x14ac:dyDescent="0.25">
      <c r="A161" s="33">
        <v>2439</v>
      </c>
      <c r="B161" s="50" t="s">
        <v>772</v>
      </c>
    </row>
    <row r="162" spans="1:2" ht="15" customHeight="1" x14ac:dyDescent="0.25">
      <c r="A162" s="33">
        <v>2441</v>
      </c>
      <c r="B162" s="50" t="s">
        <v>62</v>
      </c>
    </row>
    <row r="163" spans="1:2" ht="15" customHeight="1" x14ac:dyDescent="0.25">
      <c r="A163" s="33">
        <v>2442</v>
      </c>
      <c r="B163" s="50" t="s">
        <v>773</v>
      </c>
    </row>
    <row r="164" spans="1:2" ht="15" customHeight="1" x14ac:dyDescent="0.25">
      <c r="A164" s="33">
        <v>2443</v>
      </c>
      <c r="B164" s="50" t="s">
        <v>774</v>
      </c>
    </row>
    <row r="165" spans="1:2" ht="15" customHeight="1" x14ac:dyDescent="0.25">
      <c r="A165" s="33">
        <v>2449</v>
      </c>
      <c r="B165" s="46" t="s">
        <v>775</v>
      </c>
    </row>
    <row r="166" spans="1:2" ht="15" customHeight="1" x14ac:dyDescent="0.25">
      <c r="A166" s="33">
        <v>2451</v>
      </c>
      <c r="B166" s="50" t="s">
        <v>776</v>
      </c>
    </row>
    <row r="167" spans="1:2" ht="15" customHeight="1" x14ac:dyDescent="0.25">
      <c r="A167" s="33">
        <v>2452</v>
      </c>
      <c r="B167" s="50" t="s">
        <v>777</v>
      </c>
    </row>
    <row r="168" spans="1:2" ht="15" customHeight="1" x14ac:dyDescent="0.25">
      <c r="A168" s="33">
        <v>2459</v>
      </c>
      <c r="B168" s="46" t="s">
        <v>778</v>
      </c>
    </row>
    <row r="169" spans="1:2" ht="15" customHeight="1" x14ac:dyDescent="0.25">
      <c r="A169" s="33">
        <v>2460</v>
      </c>
      <c r="B169" s="46" t="s">
        <v>779</v>
      </c>
    </row>
    <row r="170" spans="1:2" ht="15" customHeight="1" x14ac:dyDescent="0.25">
      <c r="A170" s="33">
        <v>2470</v>
      </c>
      <c r="B170" s="50" t="s">
        <v>780</v>
      </c>
    </row>
    <row r="171" spans="1:2" ht="15" customHeight="1" x14ac:dyDescent="0.25">
      <c r="A171" s="33">
        <v>2481</v>
      </c>
      <c r="B171" s="50" t="s">
        <v>781</v>
      </c>
    </row>
    <row r="172" spans="1:2" ht="15" customHeight="1" x14ac:dyDescent="0.25">
      <c r="A172" s="33">
        <v>2482</v>
      </c>
      <c r="B172" s="46" t="s">
        <v>782</v>
      </c>
    </row>
    <row r="173" spans="1:2" ht="15" customHeight="1" x14ac:dyDescent="0.25">
      <c r="A173" s="33">
        <v>2511</v>
      </c>
      <c r="B173" s="46" t="s">
        <v>783</v>
      </c>
    </row>
    <row r="174" spans="1:2" ht="15" customHeight="1" x14ac:dyDescent="0.25">
      <c r="A174" s="33">
        <v>2512</v>
      </c>
      <c r="B174" s="46" t="s">
        <v>784</v>
      </c>
    </row>
    <row r="175" spans="1:2" ht="15" customHeight="1" x14ac:dyDescent="0.25">
      <c r="A175" s="33">
        <v>2513</v>
      </c>
      <c r="B175" s="46" t="s">
        <v>785</v>
      </c>
    </row>
    <row r="176" spans="1:2" ht="15" customHeight="1" x14ac:dyDescent="0.25">
      <c r="A176" s="33">
        <v>3111</v>
      </c>
      <c r="B176" s="46" t="s">
        <v>42</v>
      </c>
    </row>
    <row r="177" spans="1:2" ht="15" customHeight="1" x14ac:dyDescent="0.25">
      <c r="A177" s="33">
        <v>3112</v>
      </c>
      <c r="B177" s="46" t="s">
        <v>786</v>
      </c>
    </row>
    <row r="178" spans="1:2" ht="15" customHeight="1" x14ac:dyDescent="0.25">
      <c r="A178" s="33">
        <v>3113</v>
      </c>
      <c r="B178" s="46" t="s">
        <v>787</v>
      </c>
    </row>
    <row r="179" spans="1:2" ht="15" customHeight="1" x14ac:dyDescent="0.25">
      <c r="A179" s="33">
        <v>3114</v>
      </c>
      <c r="B179" s="46" t="s">
        <v>788</v>
      </c>
    </row>
    <row r="180" spans="1:2" ht="15" customHeight="1" x14ac:dyDescent="0.25">
      <c r="A180" s="33">
        <v>3119</v>
      </c>
      <c r="B180" s="50" t="s">
        <v>789</v>
      </c>
    </row>
    <row r="181" spans="1:2" ht="15" customHeight="1" x14ac:dyDescent="0.25">
      <c r="A181" s="33">
        <v>3121</v>
      </c>
      <c r="B181" s="50" t="s">
        <v>790</v>
      </c>
    </row>
    <row r="182" spans="1:2" ht="15" customHeight="1" x14ac:dyDescent="0.25">
      <c r="A182" s="33">
        <v>3122</v>
      </c>
      <c r="B182" s="46" t="s">
        <v>791</v>
      </c>
    </row>
    <row r="183" spans="1:2" ht="15" customHeight="1" x14ac:dyDescent="0.25">
      <c r="A183" s="33">
        <v>3129</v>
      </c>
      <c r="B183" s="46" t="s">
        <v>50</v>
      </c>
    </row>
    <row r="184" spans="1:2" ht="15" customHeight="1" x14ac:dyDescent="0.25">
      <c r="A184" s="33">
        <v>3201</v>
      </c>
      <c r="B184" s="46" t="s">
        <v>792</v>
      </c>
    </row>
    <row r="185" spans="1:2" ht="15" customHeight="1" x14ac:dyDescent="0.25">
      <c r="A185" s="33">
        <v>3202</v>
      </c>
      <c r="B185" s="46" t="s">
        <v>793</v>
      </c>
    </row>
    <row r="186" spans="1:2" ht="15" customHeight="1" x14ac:dyDescent="0.25">
      <c r="A186" s="33">
        <v>3203</v>
      </c>
      <c r="B186" s="46" t="s">
        <v>794</v>
      </c>
    </row>
    <row r="187" spans="1:2" ht="15" customHeight="1" x14ac:dyDescent="0.25">
      <c r="A187" s="33">
        <v>3209</v>
      </c>
      <c r="B187" s="50" t="s">
        <v>795</v>
      </c>
    </row>
    <row r="188" spans="1:2" ht="15" customHeight="1" x14ac:dyDescent="0.25">
      <c r="A188" s="33">
        <v>4111</v>
      </c>
      <c r="B188" s="50" t="s">
        <v>796</v>
      </c>
    </row>
    <row r="189" spans="1:2" ht="15" customHeight="1" x14ac:dyDescent="0.25">
      <c r="A189" s="33">
        <v>4112</v>
      </c>
      <c r="B189" s="50" t="s">
        <v>797</v>
      </c>
    </row>
    <row r="190" spans="1:2" ht="15" customHeight="1" x14ac:dyDescent="0.25">
      <c r="A190" s="33">
        <v>4113</v>
      </c>
      <c r="B190" s="50" t="s">
        <v>798</v>
      </c>
    </row>
    <row r="191" spans="1:2" ht="15" customHeight="1" x14ac:dyDescent="0.25">
      <c r="A191" s="33">
        <v>4114</v>
      </c>
      <c r="B191" s="50" t="s">
        <v>799</v>
      </c>
    </row>
    <row r="192" spans="1:2" ht="15" customHeight="1" x14ac:dyDescent="0.25">
      <c r="A192" s="33">
        <v>4115</v>
      </c>
      <c r="B192" s="46" t="s">
        <v>800</v>
      </c>
    </row>
    <row r="193" spans="1:2" ht="15" customHeight="1" x14ac:dyDescent="0.25">
      <c r="A193" s="33">
        <v>4116</v>
      </c>
      <c r="B193" s="50" t="s">
        <v>801</v>
      </c>
    </row>
    <row r="194" spans="1:2" ht="15" customHeight="1" x14ac:dyDescent="0.25">
      <c r="A194" s="33">
        <v>4118</v>
      </c>
      <c r="B194" s="50" t="s">
        <v>64</v>
      </c>
    </row>
    <row r="195" spans="1:2" ht="15" customHeight="1" x14ac:dyDescent="0.25">
      <c r="A195" s="33">
        <v>4119</v>
      </c>
      <c r="B195" s="50" t="s">
        <v>802</v>
      </c>
    </row>
    <row r="196" spans="1:2" ht="15" customHeight="1" x14ac:dyDescent="0.25">
      <c r="A196" s="33">
        <v>4121</v>
      </c>
      <c r="B196" s="50" t="s">
        <v>65</v>
      </c>
    </row>
    <row r="197" spans="1:2" ht="15" customHeight="1" x14ac:dyDescent="0.25">
      <c r="A197" s="33">
        <v>4122</v>
      </c>
      <c r="B197" s="50" t="s">
        <v>66</v>
      </c>
    </row>
    <row r="198" spans="1:2" ht="15" customHeight="1" x14ac:dyDescent="0.25">
      <c r="A198" s="42">
        <v>4123</v>
      </c>
      <c r="B198" s="47" t="s">
        <v>803</v>
      </c>
    </row>
    <row r="199" spans="1:2" ht="15" customHeight="1" x14ac:dyDescent="0.25">
      <c r="A199" s="33">
        <v>4129</v>
      </c>
      <c r="B199" s="50" t="s">
        <v>804</v>
      </c>
    </row>
    <row r="200" spans="1:2" ht="15" customHeight="1" x14ac:dyDescent="0.25">
      <c r="A200" s="33">
        <v>4131</v>
      </c>
      <c r="B200" s="46" t="s">
        <v>805</v>
      </c>
    </row>
    <row r="201" spans="1:2" ht="15" customHeight="1" x14ac:dyDescent="0.25">
      <c r="A201" s="33">
        <v>4132</v>
      </c>
      <c r="B201" s="50" t="s">
        <v>806</v>
      </c>
    </row>
    <row r="202" spans="1:2" ht="15" customHeight="1" x14ac:dyDescent="0.25">
      <c r="A202" s="33">
        <v>4133</v>
      </c>
      <c r="B202" s="46" t="s">
        <v>807</v>
      </c>
    </row>
    <row r="203" spans="1:2" ht="15" customHeight="1" x14ac:dyDescent="0.25">
      <c r="A203" s="33">
        <v>4134</v>
      </c>
      <c r="B203" s="50" t="s">
        <v>808</v>
      </c>
    </row>
    <row r="204" spans="1:2" ht="15" customHeight="1" x14ac:dyDescent="0.25">
      <c r="A204" s="33">
        <v>4135</v>
      </c>
      <c r="B204" s="50" t="s">
        <v>809</v>
      </c>
    </row>
    <row r="205" spans="1:2" ht="15" customHeight="1" x14ac:dyDescent="0.25">
      <c r="A205" s="33">
        <v>4136</v>
      </c>
      <c r="B205" s="46" t="s">
        <v>810</v>
      </c>
    </row>
    <row r="206" spans="1:2" ht="15" customHeight="1" x14ac:dyDescent="0.25">
      <c r="A206" s="33">
        <v>4137</v>
      </c>
      <c r="B206" s="46" t="s">
        <v>811</v>
      </c>
    </row>
    <row r="207" spans="1:2" ht="15" customHeight="1" x14ac:dyDescent="0.25">
      <c r="A207" s="33">
        <v>4138</v>
      </c>
      <c r="B207" s="50" t="s">
        <v>812</v>
      </c>
    </row>
    <row r="208" spans="1:2" ht="15" customHeight="1" x14ac:dyDescent="0.25">
      <c r="A208" s="33">
        <v>4139</v>
      </c>
      <c r="B208" s="50" t="s">
        <v>813</v>
      </c>
    </row>
    <row r="209" spans="1:2" ht="15" customHeight="1" x14ac:dyDescent="0.25">
      <c r="A209" s="33">
        <v>4140</v>
      </c>
      <c r="B209" s="50" t="s">
        <v>814</v>
      </c>
    </row>
    <row r="210" spans="1:2" ht="15" customHeight="1" x14ac:dyDescent="0.25">
      <c r="A210" s="33">
        <v>4151</v>
      </c>
      <c r="B210" s="46" t="s">
        <v>67</v>
      </c>
    </row>
    <row r="211" spans="1:2" ht="15" customHeight="1" x14ac:dyDescent="0.25">
      <c r="A211" s="33">
        <v>4152</v>
      </c>
      <c r="B211" s="46" t="s">
        <v>815</v>
      </c>
    </row>
    <row r="212" spans="1:2" ht="15" customHeight="1" x14ac:dyDescent="0.25">
      <c r="A212" s="33">
        <v>4153</v>
      </c>
      <c r="B212" s="50" t="s">
        <v>816</v>
      </c>
    </row>
    <row r="213" spans="1:2" ht="15" customHeight="1" x14ac:dyDescent="0.25">
      <c r="A213" s="33">
        <v>4155</v>
      </c>
      <c r="B213" s="50" t="s">
        <v>817</v>
      </c>
    </row>
    <row r="214" spans="1:2" ht="15" customHeight="1" x14ac:dyDescent="0.25">
      <c r="A214" s="33">
        <v>4156</v>
      </c>
      <c r="B214" s="46" t="s">
        <v>818</v>
      </c>
    </row>
    <row r="215" spans="1:2" ht="15" customHeight="1" x14ac:dyDescent="0.25">
      <c r="A215" s="33">
        <v>4159</v>
      </c>
      <c r="B215" s="46" t="s">
        <v>819</v>
      </c>
    </row>
    <row r="216" spans="1:2" ht="15" customHeight="1" x14ac:dyDescent="0.25">
      <c r="A216" s="33">
        <v>4160</v>
      </c>
      <c r="B216" s="50" t="s">
        <v>820</v>
      </c>
    </row>
    <row r="217" spans="1:2" ht="15" customHeight="1" x14ac:dyDescent="0.25">
      <c r="A217" s="33">
        <v>4211</v>
      </c>
      <c r="B217" s="50" t="s">
        <v>821</v>
      </c>
    </row>
    <row r="218" spans="1:2" ht="15" customHeight="1" x14ac:dyDescent="0.25">
      <c r="A218" s="33">
        <v>4212</v>
      </c>
      <c r="B218" s="50" t="s">
        <v>822</v>
      </c>
    </row>
    <row r="219" spans="1:2" ht="15" customHeight="1" x14ac:dyDescent="0.25">
      <c r="A219" s="33">
        <v>4213</v>
      </c>
      <c r="B219" s="50" t="s">
        <v>69</v>
      </c>
    </row>
    <row r="220" spans="1:2" ht="15" customHeight="1" x14ac:dyDescent="0.25">
      <c r="A220" s="33">
        <v>4214</v>
      </c>
      <c r="B220" s="50" t="s">
        <v>823</v>
      </c>
    </row>
    <row r="221" spans="1:2" ht="15" customHeight="1" x14ac:dyDescent="0.25">
      <c r="A221" s="33">
        <v>4216</v>
      </c>
      <c r="B221" s="50" t="s">
        <v>824</v>
      </c>
    </row>
    <row r="222" spans="1:2" ht="15" customHeight="1" x14ac:dyDescent="0.25">
      <c r="A222" s="33">
        <v>4218</v>
      </c>
      <c r="B222" s="50" t="s">
        <v>825</v>
      </c>
    </row>
    <row r="223" spans="1:2" ht="15" customHeight="1" x14ac:dyDescent="0.25">
      <c r="A223" s="33">
        <v>4219</v>
      </c>
      <c r="B223" s="46" t="s">
        <v>826</v>
      </c>
    </row>
    <row r="224" spans="1:2" ht="15" customHeight="1" x14ac:dyDescent="0.25">
      <c r="A224" s="33">
        <v>4221</v>
      </c>
      <c r="B224" s="50" t="s">
        <v>70</v>
      </c>
    </row>
    <row r="225" spans="1:2" ht="15" customHeight="1" x14ac:dyDescent="0.25">
      <c r="A225" s="33">
        <v>4222</v>
      </c>
      <c r="B225" s="50" t="s">
        <v>827</v>
      </c>
    </row>
    <row r="226" spans="1:2" ht="15" customHeight="1" x14ac:dyDescent="0.25">
      <c r="A226" s="42">
        <v>4223</v>
      </c>
      <c r="B226" s="47" t="s">
        <v>828</v>
      </c>
    </row>
    <row r="227" spans="1:2" ht="15" customHeight="1" x14ac:dyDescent="0.25">
      <c r="A227" s="33">
        <v>4229</v>
      </c>
      <c r="B227" s="50" t="s">
        <v>829</v>
      </c>
    </row>
    <row r="228" spans="1:2" ht="15" customHeight="1" x14ac:dyDescent="0.25">
      <c r="A228" s="33">
        <v>4231</v>
      </c>
      <c r="B228" s="46" t="s">
        <v>71</v>
      </c>
    </row>
    <row r="229" spans="1:2" ht="15" customHeight="1" x14ac:dyDescent="0.25">
      <c r="A229" s="33">
        <v>4232</v>
      </c>
      <c r="B229" s="50" t="s">
        <v>830</v>
      </c>
    </row>
    <row r="230" spans="1:2" ht="15" customHeight="1" x14ac:dyDescent="0.25">
      <c r="A230" s="33">
        <v>4233</v>
      </c>
      <c r="B230" s="50" t="s">
        <v>831</v>
      </c>
    </row>
    <row r="231" spans="1:2" ht="15" customHeight="1" x14ac:dyDescent="0.25">
      <c r="A231" s="33">
        <v>4234</v>
      </c>
      <c r="B231" s="50" t="s">
        <v>832</v>
      </c>
    </row>
    <row r="232" spans="1:2" ht="15" customHeight="1" x14ac:dyDescent="0.25">
      <c r="A232" s="33">
        <v>4235</v>
      </c>
      <c r="B232" s="46" t="s">
        <v>833</v>
      </c>
    </row>
    <row r="233" spans="1:2" ht="15" customHeight="1" x14ac:dyDescent="0.25">
      <c r="A233" s="33">
        <v>4240</v>
      </c>
      <c r="B233" s="50" t="s">
        <v>834</v>
      </c>
    </row>
    <row r="234" spans="1:2" ht="15" customHeight="1" x14ac:dyDescent="0.25">
      <c r="A234" s="33">
        <v>4251</v>
      </c>
      <c r="B234" s="46" t="s">
        <v>835</v>
      </c>
    </row>
    <row r="235" spans="1:2" ht="15" customHeight="1" x14ac:dyDescent="0.25">
      <c r="A235" s="33">
        <v>5011</v>
      </c>
      <c r="B235" s="50" t="s">
        <v>836</v>
      </c>
    </row>
    <row r="236" spans="1:2" ht="15" customHeight="1" x14ac:dyDescent="0.25">
      <c r="A236" s="33">
        <v>5012</v>
      </c>
      <c r="B236" s="50" t="s">
        <v>837</v>
      </c>
    </row>
    <row r="237" spans="1:2" ht="15" customHeight="1" x14ac:dyDescent="0.25">
      <c r="A237" s="33">
        <v>5013</v>
      </c>
      <c r="B237" s="50" t="s">
        <v>838</v>
      </c>
    </row>
    <row r="238" spans="1:2" ht="15" customHeight="1" x14ac:dyDescent="0.25">
      <c r="A238" s="33">
        <v>5014</v>
      </c>
      <c r="B238" s="50" t="s">
        <v>839</v>
      </c>
    </row>
    <row r="239" spans="1:2" ht="15" customHeight="1" x14ac:dyDescent="0.25">
      <c r="A239" s="33">
        <v>5019</v>
      </c>
      <c r="B239" s="50" t="s">
        <v>840</v>
      </c>
    </row>
    <row r="240" spans="1:2" ht="15" customHeight="1" x14ac:dyDescent="0.25">
      <c r="A240" s="33">
        <v>5021</v>
      </c>
      <c r="B240" s="50" t="s">
        <v>841</v>
      </c>
    </row>
    <row r="241" spans="1:2" ht="15" customHeight="1" x14ac:dyDescent="0.25">
      <c r="A241" s="33">
        <v>5022</v>
      </c>
      <c r="B241" s="50" t="s">
        <v>842</v>
      </c>
    </row>
    <row r="242" spans="1:2" ht="15" customHeight="1" x14ac:dyDescent="0.25">
      <c r="A242" s="33">
        <v>5023</v>
      </c>
      <c r="B242" s="50" t="s">
        <v>843</v>
      </c>
    </row>
    <row r="243" spans="1:2" ht="15" customHeight="1" x14ac:dyDescent="0.25">
      <c r="A243" s="33">
        <v>5024</v>
      </c>
      <c r="B243" s="50" t="s">
        <v>844</v>
      </c>
    </row>
    <row r="244" spans="1:2" ht="15" customHeight="1" x14ac:dyDescent="0.25">
      <c r="A244" s="33">
        <v>5025</v>
      </c>
      <c r="B244" s="46" t="s">
        <v>845</v>
      </c>
    </row>
    <row r="245" spans="1:2" ht="15" customHeight="1" x14ac:dyDescent="0.25">
      <c r="A245" s="33">
        <v>5026</v>
      </c>
      <c r="B245" s="50" t="s">
        <v>481</v>
      </c>
    </row>
    <row r="246" spans="1:2" ht="15" customHeight="1" x14ac:dyDescent="0.25">
      <c r="A246" s="33">
        <v>5027</v>
      </c>
      <c r="B246" s="50" t="s">
        <v>846</v>
      </c>
    </row>
    <row r="247" spans="1:2" ht="15" customHeight="1" x14ac:dyDescent="0.25">
      <c r="A247" s="33">
        <v>5028</v>
      </c>
      <c r="B247" s="46" t="s">
        <v>847</v>
      </c>
    </row>
    <row r="248" spans="1:2" ht="15" customHeight="1" x14ac:dyDescent="0.25">
      <c r="A248" s="53">
        <v>5029</v>
      </c>
      <c r="B248" s="54" t="s">
        <v>848</v>
      </c>
    </row>
    <row r="249" spans="1:2" ht="15" customHeight="1" x14ac:dyDescent="0.25">
      <c r="A249" s="53">
        <v>5031</v>
      </c>
      <c r="B249" s="54" t="s">
        <v>849</v>
      </c>
    </row>
    <row r="250" spans="1:2" ht="15" customHeight="1" x14ac:dyDescent="0.25">
      <c r="A250" s="53">
        <v>5032</v>
      </c>
      <c r="B250" s="54" t="s">
        <v>850</v>
      </c>
    </row>
    <row r="251" spans="1:2" ht="15" customHeight="1" x14ac:dyDescent="0.25">
      <c r="A251" s="53">
        <v>5038</v>
      </c>
      <c r="B251" s="55" t="s">
        <v>851</v>
      </c>
    </row>
    <row r="252" spans="1:2" ht="15" customHeight="1" x14ac:dyDescent="0.25">
      <c r="A252" s="53">
        <v>5039</v>
      </c>
      <c r="B252" s="54" t="s">
        <v>852</v>
      </c>
    </row>
    <row r="253" spans="1:2" ht="15" customHeight="1" x14ac:dyDescent="0.25">
      <c r="A253" s="53">
        <v>5041</v>
      </c>
      <c r="B253" s="54" t="s">
        <v>159</v>
      </c>
    </row>
    <row r="254" spans="1:2" ht="15" customHeight="1" x14ac:dyDescent="0.25">
      <c r="A254" s="53">
        <v>5042</v>
      </c>
      <c r="B254" s="54" t="s">
        <v>853</v>
      </c>
    </row>
    <row r="255" spans="1:2" ht="15" customHeight="1" x14ac:dyDescent="0.25">
      <c r="A255" s="53">
        <v>5051</v>
      </c>
      <c r="B255" s="55" t="s">
        <v>854</v>
      </c>
    </row>
    <row r="256" spans="1:2" ht="15" customHeight="1" x14ac:dyDescent="0.25">
      <c r="A256" s="53">
        <v>5061</v>
      </c>
      <c r="B256" s="54" t="s">
        <v>855</v>
      </c>
    </row>
    <row r="257" spans="1:2" ht="15" customHeight="1" x14ac:dyDescent="0.25">
      <c r="A257" s="53">
        <v>5122</v>
      </c>
      <c r="B257" s="54" t="s">
        <v>856</v>
      </c>
    </row>
    <row r="258" spans="1:2" ht="15" customHeight="1" x14ac:dyDescent="0.25">
      <c r="A258" s="53">
        <v>5123</v>
      </c>
      <c r="B258" s="54" t="s">
        <v>857</v>
      </c>
    </row>
    <row r="259" spans="1:2" ht="15" customHeight="1" x14ac:dyDescent="0.25">
      <c r="A259" s="53">
        <v>5131</v>
      </c>
      <c r="B259" s="54" t="s">
        <v>858</v>
      </c>
    </row>
    <row r="260" spans="1:2" ht="15" customHeight="1" x14ac:dyDescent="0.25">
      <c r="A260" s="53">
        <v>5132</v>
      </c>
      <c r="B260" s="54" t="s">
        <v>859</v>
      </c>
    </row>
    <row r="261" spans="1:2" ht="15" customHeight="1" x14ac:dyDescent="0.25">
      <c r="A261" s="53">
        <v>5133</v>
      </c>
      <c r="B261" s="54" t="s">
        <v>860</v>
      </c>
    </row>
    <row r="262" spans="1:2" ht="15" customHeight="1" x14ac:dyDescent="0.25">
      <c r="A262" s="53">
        <v>5134</v>
      </c>
      <c r="B262" s="55" t="s">
        <v>861</v>
      </c>
    </row>
    <row r="263" spans="1:2" ht="15" customHeight="1" x14ac:dyDescent="0.25">
      <c r="A263" s="53">
        <v>5135</v>
      </c>
      <c r="B263" s="55" t="s">
        <v>862</v>
      </c>
    </row>
    <row r="264" spans="1:2" ht="15" customHeight="1" x14ac:dyDescent="0.25">
      <c r="A264" s="53">
        <v>5136</v>
      </c>
      <c r="B264" s="55" t="s">
        <v>863</v>
      </c>
    </row>
    <row r="265" spans="1:2" ht="15" customHeight="1" x14ac:dyDescent="0.25">
      <c r="A265" s="53">
        <v>5137</v>
      </c>
      <c r="B265" s="54" t="s">
        <v>864</v>
      </c>
    </row>
    <row r="266" spans="1:2" ht="15" customHeight="1" x14ac:dyDescent="0.25">
      <c r="A266" s="53">
        <v>5138</v>
      </c>
      <c r="B266" s="55" t="s">
        <v>865</v>
      </c>
    </row>
    <row r="267" spans="1:2" ht="15" customHeight="1" x14ac:dyDescent="0.25">
      <c r="A267" s="53">
        <v>5139</v>
      </c>
      <c r="B267" s="54" t="s">
        <v>866</v>
      </c>
    </row>
    <row r="268" spans="1:2" ht="15" customHeight="1" x14ac:dyDescent="0.25">
      <c r="A268" s="53">
        <v>5141</v>
      </c>
      <c r="B268" s="54" t="s">
        <v>867</v>
      </c>
    </row>
    <row r="269" spans="1:2" ht="15" customHeight="1" x14ac:dyDescent="0.25">
      <c r="A269" s="53">
        <v>5142</v>
      </c>
      <c r="B269" s="54" t="s">
        <v>868</v>
      </c>
    </row>
    <row r="270" spans="1:2" ht="15" customHeight="1" x14ac:dyDescent="0.25">
      <c r="A270" s="53">
        <v>5143</v>
      </c>
      <c r="B270" s="54" t="s">
        <v>869</v>
      </c>
    </row>
    <row r="271" spans="1:2" ht="15" customHeight="1" x14ac:dyDescent="0.25">
      <c r="A271" s="53">
        <v>5144</v>
      </c>
      <c r="B271" s="55" t="s">
        <v>870</v>
      </c>
    </row>
    <row r="272" spans="1:2" ht="15" customHeight="1" x14ac:dyDescent="0.25">
      <c r="A272" s="53">
        <v>5145</v>
      </c>
      <c r="B272" s="54" t="s">
        <v>871</v>
      </c>
    </row>
    <row r="273" spans="1:2" ht="15" customHeight="1" x14ac:dyDescent="0.25">
      <c r="A273" s="53">
        <v>5146</v>
      </c>
      <c r="B273" s="54" t="s">
        <v>872</v>
      </c>
    </row>
    <row r="274" spans="1:2" ht="15" customHeight="1" x14ac:dyDescent="0.25">
      <c r="A274" s="53">
        <v>5147</v>
      </c>
      <c r="B274" s="55" t="s">
        <v>873</v>
      </c>
    </row>
    <row r="275" spans="1:2" ht="15" customHeight="1" x14ac:dyDescent="0.25">
      <c r="A275" s="53">
        <v>5148</v>
      </c>
      <c r="B275" s="55" t="s">
        <v>874</v>
      </c>
    </row>
    <row r="276" spans="1:2" ht="15" customHeight="1" x14ac:dyDescent="0.25">
      <c r="A276" s="53">
        <v>5149</v>
      </c>
      <c r="B276" s="54" t="s">
        <v>875</v>
      </c>
    </row>
    <row r="277" spans="1:2" ht="15" customHeight="1" x14ac:dyDescent="0.25">
      <c r="A277" s="53">
        <v>5151</v>
      </c>
      <c r="B277" s="55" t="s">
        <v>876</v>
      </c>
    </row>
    <row r="278" spans="1:2" ht="15" customHeight="1" x14ac:dyDescent="0.25">
      <c r="A278" s="53">
        <v>5152</v>
      </c>
      <c r="B278" s="54" t="s">
        <v>877</v>
      </c>
    </row>
    <row r="279" spans="1:2" ht="15" customHeight="1" x14ac:dyDescent="0.25">
      <c r="A279" s="53">
        <v>5153</v>
      </c>
      <c r="B279" s="54" t="s">
        <v>878</v>
      </c>
    </row>
    <row r="280" spans="1:2" ht="15" customHeight="1" x14ac:dyDescent="0.25">
      <c r="A280" s="53">
        <v>5154</v>
      </c>
      <c r="B280" s="54" t="s">
        <v>239</v>
      </c>
    </row>
    <row r="281" spans="1:2" ht="15" customHeight="1" x14ac:dyDescent="0.25">
      <c r="A281" s="53">
        <v>5155</v>
      </c>
      <c r="B281" s="54" t="s">
        <v>879</v>
      </c>
    </row>
    <row r="282" spans="1:2" ht="15" customHeight="1" x14ac:dyDescent="0.25">
      <c r="A282" s="53">
        <v>5156</v>
      </c>
      <c r="B282" s="54" t="s">
        <v>880</v>
      </c>
    </row>
    <row r="283" spans="1:2" ht="15" customHeight="1" x14ac:dyDescent="0.25">
      <c r="A283" s="53">
        <v>5157</v>
      </c>
      <c r="B283" s="54" t="s">
        <v>881</v>
      </c>
    </row>
    <row r="284" spans="1:2" ht="15" customHeight="1" x14ac:dyDescent="0.25">
      <c r="A284" s="53">
        <v>5159</v>
      </c>
      <c r="B284" s="54" t="s">
        <v>882</v>
      </c>
    </row>
    <row r="285" spans="1:2" ht="15" customHeight="1" x14ac:dyDescent="0.25">
      <c r="A285" s="53">
        <v>5161</v>
      </c>
      <c r="B285" s="54" t="s">
        <v>883</v>
      </c>
    </row>
    <row r="286" spans="1:2" ht="15" customHeight="1" x14ac:dyDescent="0.25">
      <c r="A286" s="53">
        <v>5162</v>
      </c>
      <c r="B286" s="54" t="s">
        <v>884</v>
      </c>
    </row>
    <row r="287" spans="1:2" ht="15" customHeight="1" x14ac:dyDescent="0.25">
      <c r="A287" s="53">
        <v>5163</v>
      </c>
      <c r="B287" s="54" t="s">
        <v>885</v>
      </c>
    </row>
    <row r="288" spans="1:2" ht="15" customHeight="1" x14ac:dyDescent="0.25">
      <c r="A288" s="53">
        <v>5164</v>
      </c>
      <c r="B288" s="54" t="s">
        <v>886</v>
      </c>
    </row>
    <row r="289" spans="1:2" ht="15" customHeight="1" x14ac:dyDescent="0.25">
      <c r="A289" s="53">
        <v>5165</v>
      </c>
      <c r="B289" s="55" t="s">
        <v>887</v>
      </c>
    </row>
    <row r="290" spans="1:2" ht="15" customHeight="1" x14ac:dyDescent="0.25">
      <c r="A290" s="53">
        <v>5166</v>
      </c>
      <c r="B290" s="54" t="s">
        <v>888</v>
      </c>
    </row>
    <row r="291" spans="1:2" ht="15" customHeight="1" x14ac:dyDescent="0.25">
      <c r="A291" s="53">
        <v>5167</v>
      </c>
      <c r="B291" s="54" t="s">
        <v>889</v>
      </c>
    </row>
    <row r="292" spans="1:2" ht="15" customHeight="1" x14ac:dyDescent="0.25">
      <c r="A292" s="53">
        <v>5168</v>
      </c>
      <c r="B292" s="54" t="s">
        <v>890</v>
      </c>
    </row>
    <row r="293" spans="1:2" ht="15" customHeight="1" x14ac:dyDescent="0.25">
      <c r="A293" s="53">
        <v>5169</v>
      </c>
      <c r="B293" s="54" t="s">
        <v>891</v>
      </c>
    </row>
    <row r="294" spans="1:2" ht="15" customHeight="1" x14ac:dyDescent="0.25">
      <c r="A294" s="53">
        <v>5171</v>
      </c>
      <c r="B294" s="54" t="s">
        <v>892</v>
      </c>
    </row>
    <row r="295" spans="1:2" ht="15" customHeight="1" x14ac:dyDescent="0.25">
      <c r="A295" s="53">
        <v>5172</v>
      </c>
      <c r="B295" s="55" t="s">
        <v>893</v>
      </c>
    </row>
    <row r="296" spans="1:2" ht="15" customHeight="1" x14ac:dyDescent="0.25">
      <c r="A296" s="53">
        <v>5173</v>
      </c>
      <c r="B296" s="54" t="s">
        <v>894</v>
      </c>
    </row>
    <row r="297" spans="1:2" ht="15" customHeight="1" x14ac:dyDescent="0.25">
      <c r="A297" s="53">
        <v>5175</v>
      </c>
      <c r="B297" s="54" t="s">
        <v>895</v>
      </c>
    </row>
    <row r="298" spans="1:2" ht="15" customHeight="1" x14ac:dyDescent="0.25">
      <c r="A298" s="53">
        <v>5176</v>
      </c>
      <c r="B298" s="55" t="s">
        <v>896</v>
      </c>
    </row>
    <row r="299" spans="1:2" ht="15" customHeight="1" x14ac:dyDescent="0.25">
      <c r="A299" s="53">
        <v>5177</v>
      </c>
      <c r="B299" s="54" t="s">
        <v>897</v>
      </c>
    </row>
    <row r="300" spans="1:2" ht="15" customHeight="1" x14ac:dyDescent="0.25">
      <c r="A300" s="53">
        <v>5178</v>
      </c>
      <c r="B300" s="54" t="s">
        <v>898</v>
      </c>
    </row>
    <row r="301" spans="1:2" ht="15" customHeight="1" x14ac:dyDescent="0.25">
      <c r="A301" s="53">
        <v>5179</v>
      </c>
      <c r="B301" s="54" t="s">
        <v>899</v>
      </c>
    </row>
    <row r="302" spans="1:2" ht="15" customHeight="1" x14ac:dyDescent="0.25">
      <c r="A302" s="53">
        <v>5181</v>
      </c>
      <c r="B302" s="54" t="s">
        <v>900</v>
      </c>
    </row>
    <row r="303" spans="1:2" ht="15" customHeight="1" x14ac:dyDescent="0.25">
      <c r="A303" s="53">
        <v>5182</v>
      </c>
      <c r="B303" s="54" t="s">
        <v>901</v>
      </c>
    </row>
    <row r="304" spans="1:2" ht="15" customHeight="1" x14ac:dyDescent="0.25">
      <c r="A304" s="53">
        <v>5183</v>
      </c>
      <c r="B304" s="54" t="s">
        <v>902</v>
      </c>
    </row>
    <row r="305" spans="1:2" ht="15" customHeight="1" x14ac:dyDescent="0.25">
      <c r="A305" s="53">
        <v>5184</v>
      </c>
      <c r="B305" s="54" t="s">
        <v>903</v>
      </c>
    </row>
    <row r="306" spans="1:2" ht="15" customHeight="1" x14ac:dyDescent="0.25">
      <c r="A306" s="53">
        <v>5185</v>
      </c>
      <c r="B306" s="54" t="s">
        <v>904</v>
      </c>
    </row>
    <row r="307" spans="1:2" ht="15" customHeight="1" x14ac:dyDescent="0.25">
      <c r="A307" s="53">
        <v>5189</v>
      </c>
      <c r="B307" s="55" t="s">
        <v>905</v>
      </c>
    </row>
    <row r="308" spans="1:2" ht="15" customHeight="1" x14ac:dyDescent="0.25">
      <c r="A308" s="53">
        <v>5191</v>
      </c>
      <c r="B308" s="54" t="s">
        <v>906</v>
      </c>
    </row>
    <row r="309" spans="1:2" ht="15" customHeight="1" x14ac:dyDescent="0.25">
      <c r="A309" s="53">
        <v>5192</v>
      </c>
      <c r="B309" s="54" t="s">
        <v>907</v>
      </c>
    </row>
    <row r="310" spans="1:2" ht="15" customHeight="1" x14ac:dyDescent="0.25">
      <c r="A310" s="56">
        <v>5193</v>
      </c>
      <c r="B310" s="57" t="s">
        <v>908</v>
      </c>
    </row>
    <row r="311" spans="1:2" ht="15" customHeight="1" x14ac:dyDescent="0.25">
      <c r="A311" s="53">
        <v>5194</v>
      </c>
      <c r="B311" s="55" t="s">
        <v>909</v>
      </c>
    </row>
    <row r="312" spans="1:2" ht="15" customHeight="1" x14ac:dyDescent="0.25">
      <c r="A312" s="53">
        <v>5195</v>
      </c>
      <c r="B312" s="54" t="s">
        <v>910</v>
      </c>
    </row>
    <row r="313" spans="1:2" ht="15" customHeight="1" x14ac:dyDescent="0.25">
      <c r="A313" s="53">
        <v>5196</v>
      </c>
      <c r="B313" s="54" t="s">
        <v>911</v>
      </c>
    </row>
    <row r="314" spans="1:2" ht="15" customHeight="1" x14ac:dyDescent="0.25">
      <c r="A314" s="53">
        <v>5197</v>
      </c>
      <c r="B314" s="54" t="s">
        <v>912</v>
      </c>
    </row>
    <row r="315" spans="1:2" ht="15" customHeight="1" x14ac:dyDescent="0.25">
      <c r="A315" s="53">
        <v>5198</v>
      </c>
      <c r="B315" s="54" t="s">
        <v>913</v>
      </c>
    </row>
    <row r="316" spans="1:2" ht="15" customHeight="1" x14ac:dyDescent="0.25">
      <c r="A316" s="53">
        <v>5199</v>
      </c>
      <c r="B316" s="54" t="s">
        <v>914</v>
      </c>
    </row>
    <row r="317" spans="1:2" ht="15" customHeight="1" x14ac:dyDescent="0.25">
      <c r="A317" s="53">
        <v>5211</v>
      </c>
      <c r="B317" s="54" t="s">
        <v>915</v>
      </c>
    </row>
    <row r="318" spans="1:2" ht="15" customHeight="1" x14ac:dyDescent="0.25">
      <c r="A318" s="53">
        <v>5212</v>
      </c>
      <c r="B318" s="55" t="s">
        <v>916</v>
      </c>
    </row>
    <row r="319" spans="1:2" ht="15" customHeight="1" x14ac:dyDescent="0.25">
      <c r="A319" s="53">
        <v>5213</v>
      </c>
      <c r="B319" s="55" t="s">
        <v>917</v>
      </c>
    </row>
    <row r="320" spans="1:2" ht="15" customHeight="1" x14ac:dyDescent="0.25">
      <c r="A320" s="53">
        <v>5214</v>
      </c>
      <c r="B320" s="54" t="s">
        <v>918</v>
      </c>
    </row>
    <row r="321" spans="1:2" ht="15" customHeight="1" x14ac:dyDescent="0.25">
      <c r="A321" s="53">
        <v>5215</v>
      </c>
      <c r="B321" s="55" t="s">
        <v>919</v>
      </c>
    </row>
    <row r="322" spans="1:2" ht="15" customHeight="1" x14ac:dyDescent="0.25">
      <c r="A322" s="53">
        <v>5216</v>
      </c>
      <c r="B322" s="54" t="s">
        <v>920</v>
      </c>
    </row>
    <row r="323" spans="1:2" ht="15" customHeight="1" x14ac:dyDescent="0.25">
      <c r="A323" s="53">
        <v>5219</v>
      </c>
      <c r="B323" s="55" t="s">
        <v>921</v>
      </c>
    </row>
    <row r="324" spans="1:2" ht="15" customHeight="1" x14ac:dyDescent="0.25">
      <c r="A324" s="53">
        <v>5221</v>
      </c>
      <c r="B324" s="54" t="s">
        <v>922</v>
      </c>
    </row>
    <row r="325" spans="1:2" ht="15" customHeight="1" x14ac:dyDescent="0.25">
      <c r="A325" s="53">
        <v>5222</v>
      </c>
      <c r="B325" s="54" t="s">
        <v>923</v>
      </c>
    </row>
    <row r="326" spans="1:2" ht="15" customHeight="1" x14ac:dyDescent="0.25">
      <c r="A326" s="53">
        <v>5223</v>
      </c>
      <c r="B326" s="54" t="s">
        <v>924</v>
      </c>
    </row>
    <row r="327" spans="1:2" ht="15" customHeight="1" x14ac:dyDescent="0.25">
      <c r="A327" s="53">
        <v>5224</v>
      </c>
      <c r="B327" s="54" t="s">
        <v>925</v>
      </c>
    </row>
    <row r="328" spans="1:2" ht="15" customHeight="1" x14ac:dyDescent="0.25">
      <c r="A328" s="53">
        <v>5225</v>
      </c>
      <c r="B328" s="54" t="s">
        <v>926</v>
      </c>
    </row>
    <row r="329" spans="1:2" ht="15" customHeight="1" x14ac:dyDescent="0.25">
      <c r="A329" s="53">
        <v>5229</v>
      </c>
      <c r="B329" s="55" t="s">
        <v>927</v>
      </c>
    </row>
    <row r="330" spans="1:2" ht="15" customHeight="1" x14ac:dyDescent="0.25">
      <c r="A330" s="56">
        <v>5250</v>
      </c>
      <c r="B330" s="57" t="s">
        <v>928</v>
      </c>
    </row>
    <row r="331" spans="1:2" ht="15" customHeight="1" x14ac:dyDescent="0.25">
      <c r="A331" s="53">
        <v>5311</v>
      </c>
      <c r="B331" s="54" t="s">
        <v>929</v>
      </c>
    </row>
    <row r="332" spans="1:2" ht="15" customHeight="1" x14ac:dyDescent="0.25">
      <c r="A332" s="53">
        <v>5312</v>
      </c>
      <c r="B332" s="54" t="s">
        <v>930</v>
      </c>
    </row>
    <row r="333" spans="1:2" ht="15" customHeight="1" x14ac:dyDescent="0.25">
      <c r="A333" s="53">
        <v>5313</v>
      </c>
      <c r="B333" s="54" t="s">
        <v>931</v>
      </c>
    </row>
    <row r="334" spans="1:2" ht="15" customHeight="1" x14ac:dyDescent="0.25">
      <c r="A334" s="53">
        <v>5314</v>
      </c>
      <c r="B334" s="54" t="s">
        <v>932</v>
      </c>
    </row>
    <row r="335" spans="1:2" ht="15" customHeight="1" x14ac:dyDescent="0.25">
      <c r="A335" s="53">
        <v>5315</v>
      </c>
      <c r="B335" s="54" t="s">
        <v>933</v>
      </c>
    </row>
    <row r="336" spans="1:2" ht="15" customHeight="1" x14ac:dyDescent="0.25">
      <c r="A336" s="53">
        <v>5316</v>
      </c>
      <c r="B336" s="54" t="s">
        <v>934</v>
      </c>
    </row>
    <row r="337" spans="1:2" ht="15" customHeight="1" x14ac:dyDescent="0.25">
      <c r="A337" s="53">
        <v>5317</v>
      </c>
      <c r="B337" s="54" t="s">
        <v>935</v>
      </c>
    </row>
    <row r="338" spans="1:2" ht="15" customHeight="1" x14ac:dyDescent="0.25">
      <c r="A338" s="53">
        <v>5318</v>
      </c>
      <c r="B338" s="54" t="s">
        <v>936</v>
      </c>
    </row>
    <row r="339" spans="1:2" ht="15" customHeight="1" x14ac:dyDescent="0.25">
      <c r="A339" s="53">
        <v>5319</v>
      </c>
      <c r="B339" s="54" t="s">
        <v>937</v>
      </c>
    </row>
    <row r="340" spans="1:2" ht="15" customHeight="1" x14ac:dyDescent="0.25">
      <c r="A340" s="53">
        <v>5321</v>
      </c>
      <c r="B340" s="54" t="s">
        <v>938</v>
      </c>
    </row>
    <row r="341" spans="1:2" ht="15" customHeight="1" x14ac:dyDescent="0.25">
      <c r="A341" s="53">
        <v>5322</v>
      </c>
      <c r="B341" s="54" t="s">
        <v>939</v>
      </c>
    </row>
    <row r="342" spans="1:2" ht="15" customHeight="1" x14ac:dyDescent="0.25">
      <c r="A342" s="53">
        <v>5323</v>
      </c>
      <c r="B342" s="54" t="s">
        <v>940</v>
      </c>
    </row>
    <row r="343" spans="1:2" ht="15" customHeight="1" x14ac:dyDescent="0.25">
      <c r="A343" s="53">
        <v>5324</v>
      </c>
      <c r="B343" s="54" t="s">
        <v>941</v>
      </c>
    </row>
    <row r="344" spans="1:2" ht="15" customHeight="1" x14ac:dyDescent="0.25">
      <c r="A344" s="56">
        <v>5325</v>
      </c>
      <c r="B344" s="57" t="s">
        <v>942</v>
      </c>
    </row>
    <row r="345" spans="1:2" ht="15" customHeight="1" x14ac:dyDescent="0.25">
      <c r="A345" s="53">
        <v>5329</v>
      </c>
      <c r="B345" s="55" t="s">
        <v>943</v>
      </c>
    </row>
    <row r="346" spans="1:2" ht="15" customHeight="1" x14ac:dyDescent="0.25">
      <c r="A346" s="53">
        <v>5331</v>
      </c>
      <c r="B346" s="54" t="s">
        <v>944</v>
      </c>
    </row>
    <row r="347" spans="1:2" ht="15" customHeight="1" x14ac:dyDescent="0.25">
      <c r="A347" s="53">
        <v>5332</v>
      </c>
      <c r="B347" s="55" t="s">
        <v>945</v>
      </c>
    </row>
    <row r="348" spans="1:2" ht="15" customHeight="1" x14ac:dyDescent="0.25">
      <c r="A348" s="53">
        <v>5333</v>
      </c>
      <c r="B348" s="54" t="s">
        <v>946</v>
      </c>
    </row>
    <row r="349" spans="1:2" ht="15" customHeight="1" x14ac:dyDescent="0.25">
      <c r="A349" s="53">
        <v>5334</v>
      </c>
      <c r="B349" s="54" t="s">
        <v>947</v>
      </c>
    </row>
    <row r="350" spans="1:2" ht="15" customHeight="1" x14ac:dyDescent="0.25">
      <c r="A350" s="53">
        <v>5336</v>
      </c>
      <c r="B350" s="54" t="s">
        <v>948</v>
      </c>
    </row>
    <row r="351" spans="1:2" ht="15" customHeight="1" x14ac:dyDescent="0.25">
      <c r="A351" s="53">
        <v>5339</v>
      </c>
      <c r="B351" s="54" t="s">
        <v>949</v>
      </c>
    </row>
    <row r="352" spans="1:2" ht="15" customHeight="1" x14ac:dyDescent="0.25">
      <c r="A352" s="53">
        <v>5341</v>
      </c>
      <c r="B352" s="55" t="s">
        <v>950</v>
      </c>
    </row>
    <row r="353" spans="1:2" ht="15" customHeight="1" x14ac:dyDescent="0.25">
      <c r="A353" s="53">
        <v>5342</v>
      </c>
      <c r="B353" s="54" t="s">
        <v>951</v>
      </c>
    </row>
    <row r="354" spans="1:2" ht="15" customHeight="1" x14ac:dyDescent="0.25">
      <c r="A354" s="53">
        <v>5343</v>
      </c>
      <c r="B354" s="54" t="s">
        <v>952</v>
      </c>
    </row>
    <row r="355" spans="1:2" ht="15" customHeight="1" x14ac:dyDescent="0.25">
      <c r="A355" s="53">
        <v>5344</v>
      </c>
      <c r="B355" s="54" t="s">
        <v>953</v>
      </c>
    </row>
    <row r="356" spans="1:2" ht="15" customHeight="1" x14ac:dyDescent="0.25">
      <c r="A356" s="53">
        <v>5345</v>
      </c>
      <c r="B356" s="54" t="s">
        <v>178</v>
      </c>
    </row>
    <row r="357" spans="1:2" ht="15" customHeight="1" x14ac:dyDescent="0.25">
      <c r="A357" s="53">
        <v>5346</v>
      </c>
      <c r="B357" s="54" t="s">
        <v>954</v>
      </c>
    </row>
    <row r="358" spans="1:2" ht="15" customHeight="1" x14ac:dyDescent="0.25">
      <c r="A358" s="53">
        <v>5347</v>
      </c>
      <c r="B358" s="55" t="s">
        <v>955</v>
      </c>
    </row>
    <row r="359" spans="1:2" ht="15" customHeight="1" x14ac:dyDescent="0.25">
      <c r="A359" s="53">
        <v>5348</v>
      </c>
      <c r="B359" s="54" t="s">
        <v>179</v>
      </c>
    </row>
    <row r="360" spans="1:2" ht="15" customHeight="1" x14ac:dyDescent="0.25">
      <c r="A360" s="53">
        <v>5349</v>
      </c>
      <c r="B360" s="54" t="s">
        <v>180</v>
      </c>
    </row>
    <row r="361" spans="1:2" ht="15" customHeight="1" x14ac:dyDescent="0.25">
      <c r="A361" s="53">
        <v>5350</v>
      </c>
      <c r="B361" s="54" t="s">
        <v>956</v>
      </c>
    </row>
    <row r="362" spans="1:2" ht="15" customHeight="1" x14ac:dyDescent="0.25">
      <c r="A362" s="53">
        <v>5361</v>
      </c>
      <c r="B362" s="54" t="s">
        <v>957</v>
      </c>
    </row>
    <row r="363" spans="1:2" ht="15" customHeight="1" x14ac:dyDescent="0.25">
      <c r="A363" s="53">
        <v>5362</v>
      </c>
      <c r="B363" s="55" t="s">
        <v>958</v>
      </c>
    </row>
    <row r="364" spans="1:2" ht="15" customHeight="1" x14ac:dyDescent="0.25">
      <c r="A364" s="53">
        <v>5363</v>
      </c>
      <c r="B364" s="55" t="s">
        <v>959</v>
      </c>
    </row>
    <row r="365" spans="1:2" ht="15" customHeight="1" x14ac:dyDescent="0.25">
      <c r="A365" s="53">
        <v>5364</v>
      </c>
      <c r="B365" s="54" t="s">
        <v>960</v>
      </c>
    </row>
    <row r="366" spans="1:2" ht="15" customHeight="1" x14ac:dyDescent="0.25">
      <c r="A366" s="53">
        <v>5365</v>
      </c>
      <c r="B366" s="55" t="s">
        <v>961</v>
      </c>
    </row>
    <row r="367" spans="1:2" ht="15" customHeight="1" x14ac:dyDescent="0.25">
      <c r="A367" s="53">
        <v>5366</v>
      </c>
      <c r="B367" s="54" t="s">
        <v>962</v>
      </c>
    </row>
    <row r="368" spans="1:2" ht="15" customHeight="1" x14ac:dyDescent="0.25">
      <c r="A368" s="53">
        <v>5367</v>
      </c>
      <c r="B368" s="54" t="s">
        <v>963</v>
      </c>
    </row>
    <row r="369" spans="1:2" ht="15" customHeight="1" x14ac:dyDescent="0.25">
      <c r="A369" s="53">
        <v>5368</v>
      </c>
      <c r="B369" s="54" t="s">
        <v>964</v>
      </c>
    </row>
    <row r="370" spans="1:2" ht="15" customHeight="1" x14ac:dyDescent="0.25">
      <c r="A370" s="53">
        <v>5369</v>
      </c>
      <c r="B370" s="54" t="s">
        <v>937</v>
      </c>
    </row>
    <row r="371" spans="1:2" ht="15" customHeight="1" x14ac:dyDescent="0.25">
      <c r="A371" s="53">
        <v>5410</v>
      </c>
      <c r="B371" s="54" t="s">
        <v>965</v>
      </c>
    </row>
    <row r="372" spans="1:2" ht="15" customHeight="1" x14ac:dyDescent="0.25">
      <c r="A372" s="53">
        <v>5421</v>
      </c>
      <c r="B372" s="55" t="s">
        <v>966</v>
      </c>
    </row>
    <row r="373" spans="1:2" ht="15" customHeight="1" x14ac:dyDescent="0.25">
      <c r="A373" s="53">
        <v>5423</v>
      </c>
      <c r="B373" s="55" t="s">
        <v>967</v>
      </c>
    </row>
    <row r="374" spans="1:2" ht="15" customHeight="1" x14ac:dyDescent="0.25">
      <c r="A374" s="53">
        <v>5424</v>
      </c>
      <c r="B374" s="55" t="s">
        <v>968</v>
      </c>
    </row>
    <row r="375" spans="1:2" ht="15" customHeight="1" x14ac:dyDescent="0.25">
      <c r="A375" s="53">
        <v>5425</v>
      </c>
      <c r="B375" s="54" t="s">
        <v>969</v>
      </c>
    </row>
    <row r="376" spans="1:2" ht="15" customHeight="1" x14ac:dyDescent="0.25">
      <c r="A376" s="33">
        <v>5491</v>
      </c>
      <c r="B376" s="50" t="s">
        <v>970</v>
      </c>
    </row>
    <row r="377" spans="1:2" ht="15" customHeight="1" x14ac:dyDescent="0.25">
      <c r="A377" s="53">
        <v>5492</v>
      </c>
      <c r="B377" s="55" t="s">
        <v>971</v>
      </c>
    </row>
    <row r="378" spans="1:2" ht="15" customHeight="1" x14ac:dyDescent="0.25">
      <c r="A378" s="53">
        <v>5493</v>
      </c>
      <c r="B378" s="54" t="s">
        <v>972</v>
      </c>
    </row>
    <row r="379" spans="1:2" ht="15" customHeight="1" x14ac:dyDescent="0.25">
      <c r="A379" s="53">
        <v>5494</v>
      </c>
      <c r="B379" s="55" t="s">
        <v>973</v>
      </c>
    </row>
    <row r="380" spans="1:2" ht="15" customHeight="1" x14ac:dyDescent="0.25">
      <c r="A380" s="33">
        <v>5495</v>
      </c>
      <c r="B380" s="50" t="s">
        <v>974</v>
      </c>
    </row>
    <row r="381" spans="1:2" ht="15" customHeight="1" x14ac:dyDescent="0.25">
      <c r="A381" s="53">
        <v>5496</v>
      </c>
      <c r="B381" s="54" t="s">
        <v>975</v>
      </c>
    </row>
    <row r="382" spans="1:2" ht="15" customHeight="1" x14ac:dyDescent="0.25">
      <c r="A382" s="53">
        <v>5497</v>
      </c>
      <c r="B382" s="54" t="s">
        <v>976</v>
      </c>
    </row>
    <row r="383" spans="1:2" ht="15" customHeight="1" x14ac:dyDescent="0.25">
      <c r="A383" s="53">
        <v>5498</v>
      </c>
      <c r="B383" s="54" t="s">
        <v>977</v>
      </c>
    </row>
    <row r="384" spans="1:2" ht="15" customHeight="1" x14ac:dyDescent="0.25">
      <c r="A384" s="53">
        <v>5499</v>
      </c>
      <c r="B384" s="55" t="s">
        <v>978</v>
      </c>
    </row>
    <row r="385" spans="1:2" ht="15" customHeight="1" x14ac:dyDescent="0.25">
      <c r="A385" s="53">
        <v>5511</v>
      </c>
      <c r="B385" s="54" t="s">
        <v>979</v>
      </c>
    </row>
    <row r="386" spans="1:2" ht="15" customHeight="1" x14ac:dyDescent="0.25">
      <c r="A386" s="53">
        <v>5512</v>
      </c>
      <c r="B386" s="54" t="s">
        <v>980</v>
      </c>
    </row>
    <row r="387" spans="1:2" ht="15" customHeight="1" x14ac:dyDescent="0.25">
      <c r="A387" s="53">
        <v>5513</v>
      </c>
      <c r="B387" s="54" t="s">
        <v>981</v>
      </c>
    </row>
    <row r="388" spans="1:2" ht="15" customHeight="1" x14ac:dyDescent="0.25">
      <c r="A388" s="53">
        <v>5514</v>
      </c>
      <c r="B388" s="54" t="s">
        <v>982</v>
      </c>
    </row>
    <row r="389" spans="1:2" ht="15" customHeight="1" x14ac:dyDescent="0.25">
      <c r="A389" s="53">
        <v>5515</v>
      </c>
      <c r="B389" s="54" t="s">
        <v>983</v>
      </c>
    </row>
    <row r="390" spans="1:2" ht="15" customHeight="1" x14ac:dyDescent="0.25">
      <c r="A390" s="53">
        <v>5516</v>
      </c>
      <c r="B390" s="54" t="s">
        <v>984</v>
      </c>
    </row>
    <row r="391" spans="1:2" ht="15" customHeight="1" x14ac:dyDescent="0.25">
      <c r="A391" s="53">
        <v>5517</v>
      </c>
      <c r="B391" s="54" t="s">
        <v>985</v>
      </c>
    </row>
    <row r="392" spans="1:2" ht="15" customHeight="1" x14ac:dyDescent="0.25">
      <c r="A392" s="53">
        <v>5520</v>
      </c>
      <c r="B392" s="54" t="s">
        <v>986</v>
      </c>
    </row>
    <row r="393" spans="1:2" ht="15" customHeight="1" x14ac:dyDescent="0.25">
      <c r="A393" s="53">
        <v>5531</v>
      </c>
      <c r="B393" s="54" t="s">
        <v>987</v>
      </c>
    </row>
    <row r="394" spans="1:2" ht="15" customHeight="1" x14ac:dyDescent="0.25">
      <c r="A394" s="53">
        <v>5532</v>
      </c>
      <c r="B394" s="54" t="s">
        <v>988</v>
      </c>
    </row>
    <row r="395" spans="1:2" ht="15" customHeight="1" x14ac:dyDescent="0.25">
      <c r="A395" s="53">
        <v>5541</v>
      </c>
      <c r="B395" s="54" t="s">
        <v>989</v>
      </c>
    </row>
    <row r="396" spans="1:2" ht="15" customHeight="1" x14ac:dyDescent="0.25">
      <c r="A396" s="53">
        <v>5542</v>
      </c>
      <c r="B396" s="54" t="s">
        <v>990</v>
      </c>
    </row>
    <row r="397" spans="1:2" ht="15" customHeight="1" x14ac:dyDescent="0.25">
      <c r="A397" s="53">
        <v>5611</v>
      </c>
      <c r="B397" s="54" t="s">
        <v>991</v>
      </c>
    </row>
    <row r="398" spans="1:2" ht="15" customHeight="1" x14ac:dyDescent="0.25">
      <c r="A398" s="53">
        <v>5612</v>
      </c>
      <c r="B398" s="55" t="s">
        <v>992</v>
      </c>
    </row>
    <row r="399" spans="1:2" ht="15" customHeight="1" x14ac:dyDescent="0.25">
      <c r="A399" s="53">
        <v>5613</v>
      </c>
      <c r="B399" s="55" t="s">
        <v>993</v>
      </c>
    </row>
    <row r="400" spans="1:2" ht="15" customHeight="1" x14ac:dyDescent="0.25">
      <c r="A400" s="53">
        <v>5614</v>
      </c>
      <c r="B400" s="54" t="s">
        <v>994</v>
      </c>
    </row>
    <row r="401" spans="1:2" ht="15" customHeight="1" x14ac:dyDescent="0.25">
      <c r="A401" s="53">
        <v>5615</v>
      </c>
      <c r="B401" s="55" t="s">
        <v>995</v>
      </c>
    </row>
    <row r="402" spans="1:2" ht="15" customHeight="1" x14ac:dyDescent="0.25">
      <c r="A402" s="53">
        <v>5619</v>
      </c>
      <c r="B402" s="55" t="s">
        <v>996</v>
      </c>
    </row>
    <row r="403" spans="1:2" ht="15" customHeight="1" x14ac:dyDescent="0.25">
      <c r="A403" s="53">
        <v>5621</v>
      </c>
      <c r="B403" s="54" t="s">
        <v>997</v>
      </c>
    </row>
    <row r="404" spans="1:2" ht="15" customHeight="1" x14ac:dyDescent="0.25">
      <c r="A404" s="53">
        <v>5622</v>
      </c>
      <c r="B404" s="54" t="s">
        <v>998</v>
      </c>
    </row>
    <row r="405" spans="1:2" ht="15" customHeight="1" x14ac:dyDescent="0.25">
      <c r="A405" s="53">
        <v>5623</v>
      </c>
      <c r="B405" s="54" t="s">
        <v>999</v>
      </c>
    </row>
    <row r="406" spans="1:2" ht="15" customHeight="1" x14ac:dyDescent="0.25">
      <c r="A406" s="53">
        <v>5624</v>
      </c>
      <c r="B406" s="54" t="s">
        <v>1000</v>
      </c>
    </row>
    <row r="407" spans="1:2" ht="15" customHeight="1" x14ac:dyDescent="0.25">
      <c r="A407" s="53">
        <v>5629</v>
      </c>
      <c r="B407" s="55" t="s">
        <v>1001</v>
      </c>
    </row>
    <row r="408" spans="1:2" ht="15" customHeight="1" x14ac:dyDescent="0.25">
      <c r="A408" s="53">
        <v>5631</v>
      </c>
      <c r="B408" s="54" t="s">
        <v>1002</v>
      </c>
    </row>
    <row r="409" spans="1:2" ht="15" customHeight="1" x14ac:dyDescent="0.25">
      <c r="A409" s="53">
        <v>5632</v>
      </c>
      <c r="B409" s="54" t="s">
        <v>1003</v>
      </c>
    </row>
    <row r="410" spans="1:2" ht="15" customHeight="1" x14ac:dyDescent="0.25">
      <c r="A410" s="53">
        <v>5633</v>
      </c>
      <c r="B410" s="54" t="s">
        <v>1004</v>
      </c>
    </row>
    <row r="411" spans="1:2" ht="15" customHeight="1" x14ac:dyDescent="0.25">
      <c r="A411" s="53">
        <v>5634</v>
      </c>
      <c r="B411" s="54" t="s">
        <v>1005</v>
      </c>
    </row>
    <row r="412" spans="1:2" ht="15" customHeight="1" x14ac:dyDescent="0.25">
      <c r="A412" s="53">
        <v>5639</v>
      </c>
      <c r="B412" s="54" t="s">
        <v>1006</v>
      </c>
    </row>
    <row r="413" spans="1:2" ht="15" customHeight="1" x14ac:dyDescent="0.25">
      <c r="A413" s="53">
        <v>5641</v>
      </c>
      <c r="B413" s="54" t="s">
        <v>1007</v>
      </c>
    </row>
    <row r="414" spans="1:2" ht="15" customHeight="1" x14ac:dyDescent="0.25">
      <c r="A414" s="53">
        <v>5642</v>
      </c>
      <c r="B414" s="54" t="s">
        <v>1008</v>
      </c>
    </row>
    <row r="415" spans="1:2" ht="15" customHeight="1" x14ac:dyDescent="0.25">
      <c r="A415" s="56">
        <v>5643</v>
      </c>
      <c r="B415" s="57" t="s">
        <v>1009</v>
      </c>
    </row>
    <row r="416" spans="1:2" ht="15" customHeight="1" x14ac:dyDescent="0.25">
      <c r="A416" s="53">
        <v>5649</v>
      </c>
      <c r="B416" s="54" t="s">
        <v>1010</v>
      </c>
    </row>
    <row r="417" spans="1:2" ht="15" customHeight="1" x14ac:dyDescent="0.25">
      <c r="A417" s="53">
        <v>5651</v>
      </c>
      <c r="B417" s="54" t="s">
        <v>1011</v>
      </c>
    </row>
    <row r="418" spans="1:2" ht="15" customHeight="1" x14ac:dyDescent="0.25">
      <c r="A418" s="53">
        <v>5652</v>
      </c>
      <c r="B418" s="55" t="s">
        <v>1012</v>
      </c>
    </row>
    <row r="419" spans="1:2" ht="15" customHeight="1" x14ac:dyDescent="0.25">
      <c r="A419" s="53">
        <v>5659</v>
      </c>
      <c r="B419" s="55" t="s">
        <v>1013</v>
      </c>
    </row>
    <row r="420" spans="1:2" ht="15" customHeight="1" x14ac:dyDescent="0.25">
      <c r="A420" s="53">
        <v>5660</v>
      </c>
      <c r="B420" s="55" t="s">
        <v>1014</v>
      </c>
    </row>
    <row r="421" spans="1:2" ht="15" customHeight="1" x14ac:dyDescent="0.25">
      <c r="A421" s="53">
        <v>5670</v>
      </c>
      <c r="B421" s="54" t="s">
        <v>1015</v>
      </c>
    </row>
    <row r="422" spans="1:2" ht="15" customHeight="1" x14ac:dyDescent="0.25">
      <c r="A422" s="53">
        <v>5711</v>
      </c>
      <c r="B422" s="54" t="s">
        <v>1016</v>
      </c>
    </row>
    <row r="423" spans="1:2" ht="15" customHeight="1" x14ac:dyDescent="0.25">
      <c r="A423" s="53">
        <v>5719</v>
      </c>
      <c r="B423" s="54" t="s">
        <v>1017</v>
      </c>
    </row>
    <row r="424" spans="1:2" ht="15" customHeight="1" x14ac:dyDescent="0.25">
      <c r="A424" s="53">
        <v>5811</v>
      </c>
      <c r="B424" s="54" t="s">
        <v>1018</v>
      </c>
    </row>
    <row r="425" spans="1:2" ht="27.75" customHeight="1" x14ac:dyDescent="0.25">
      <c r="A425" s="58">
        <v>5812</v>
      </c>
      <c r="B425" s="55" t="s">
        <v>1019</v>
      </c>
    </row>
    <row r="426" spans="1:2" ht="15" customHeight="1" x14ac:dyDescent="0.25">
      <c r="A426" s="53">
        <v>5901</v>
      </c>
      <c r="B426" s="54" t="s">
        <v>1020</v>
      </c>
    </row>
    <row r="427" spans="1:2" ht="15" customHeight="1" x14ac:dyDescent="0.25">
      <c r="A427" s="53">
        <v>5902</v>
      </c>
      <c r="B427" s="54" t="s">
        <v>1021</v>
      </c>
    </row>
    <row r="428" spans="1:2" ht="15" customHeight="1" x14ac:dyDescent="0.25">
      <c r="A428" s="53">
        <v>5903</v>
      </c>
      <c r="B428" s="54" t="s">
        <v>1022</v>
      </c>
    </row>
    <row r="429" spans="1:2" ht="15" customHeight="1" x14ac:dyDescent="0.25">
      <c r="A429" s="53">
        <v>5904</v>
      </c>
      <c r="B429" s="54" t="s">
        <v>1023</v>
      </c>
    </row>
    <row r="430" spans="1:2" ht="15" customHeight="1" x14ac:dyDescent="0.25">
      <c r="A430" s="53">
        <v>5909</v>
      </c>
      <c r="B430" s="54" t="s">
        <v>1024</v>
      </c>
    </row>
    <row r="431" spans="1:2" ht="15" customHeight="1" x14ac:dyDescent="0.25">
      <c r="A431" s="53">
        <v>5991</v>
      </c>
      <c r="B431" s="54" t="s">
        <v>1025</v>
      </c>
    </row>
    <row r="432" spans="1:2" ht="15" customHeight="1" x14ac:dyDescent="0.25">
      <c r="A432" s="53">
        <v>6111</v>
      </c>
      <c r="B432" s="54" t="s">
        <v>1026</v>
      </c>
    </row>
    <row r="433" spans="1:2" ht="15" customHeight="1" x14ac:dyDescent="0.25">
      <c r="A433" s="53">
        <v>6112</v>
      </c>
      <c r="B433" s="54" t="s">
        <v>1027</v>
      </c>
    </row>
    <row r="434" spans="1:2" ht="15" customHeight="1" x14ac:dyDescent="0.25">
      <c r="A434" s="53">
        <v>6113</v>
      </c>
      <c r="B434" s="54" t="s">
        <v>1028</v>
      </c>
    </row>
    <row r="435" spans="1:2" ht="15" customHeight="1" x14ac:dyDescent="0.25">
      <c r="A435" s="53">
        <v>6119</v>
      </c>
      <c r="B435" s="54" t="s">
        <v>1029</v>
      </c>
    </row>
    <row r="436" spans="1:2" ht="15" customHeight="1" x14ac:dyDescent="0.25">
      <c r="A436" s="53">
        <v>6121</v>
      </c>
      <c r="B436" s="55" t="s">
        <v>1030</v>
      </c>
    </row>
    <row r="437" spans="1:2" ht="15" customHeight="1" x14ac:dyDescent="0.25">
      <c r="A437" s="53">
        <v>6122</v>
      </c>
      <c r="B437" s="54" t="s">
        <v>1031</v>
      </c>
    </row>
    <row r="438" spans="1:2" ht="15" customHeight="1" x14ac:dyDescent="0.25">
      <c r="A438" s="53">
        <v>6123</v>
      </c>
      <c r="B438" s="54" t="s">
        <v>1032</v>
      </c>
    </row>
    <row r="439" spans="1:2" ht="15" customHeight="1" x14ac:dyDescent="0.25">
      <c r="A439" s="53">
        <v>6124</v>
      </c>
      <c r="B439" s="54" t="s">
        <v>1033</v>
      </c>
    </row>
    <row r="440" spans="1:2" ht="15" customHeight="1" x14ac:dyDescent="0.25">
      <c r="A440" s="53">
        <v>6125</v>
      </c>
      <c r="B440" s="55" t="s">
        <v>1034</v>
      </c>
    </row>
    <row r="441" spans="1:2" ht="15" customHeight="1" x14ac:dyDescent="0.25">
      <c r="A441" s="53">
        <v>6127</v>
      </c>
      <c r="B441" s="54" t="s">
        <v>1035</v>
      </c>
    </row>
    <row r="442" spans="1:2" ht="15" customHeight="1" x14ac:dyDescent="0.25">
      <c r="A442" s="53">
        <v>6129</v>
      </c>
      <c r="B442" s="55" t="s">
        <v>1036</v>
      </c>
    </row>
    <row r="443" spans="1:2" ht="15" customHeight="1" x14ac:dyDescent="0.25">
      <c r="A443" s="53">
        <v>6130</v>
      </c>
      <c r="B443" s="54" t="s">
        <v>1037</v>
      </c>
    </row>
    <row r="444" spans="1:2" ht="15" customHeight="1" x14ac:dyDescent="0.25">
      <c r="A444" s="53">
        <v>6141</v>
      </c>
      <c r="B444" s="54" t="s">
        <v>1038</v>
      </c>
    </row>
    <row r="445" spans="1:2" ht="15" customHeight="1" x14ac:dyDescent="0.25">
      <c r="A445" s="53">
        <v>6142</v>
      </c>
      <c r="B445" s="54" t="s">
        <v>1039</v>
      </c>
    </row>
    <row r="446" spans="1:2" ht="15" customHeight="1" x14ac:dyDescent="0.25">
      <c r="A446" s="53">
        <v>6201</v>
      </c>
      <c r="B446" s="54" t="s">
        <v>1040</v>
      </c>
    </row>
    <row r="447" spans="1:2" ht="15" customHeight="1" x14ac:dyDescent="0.25">
      <c r="A447" s="53">
        <v>6202</v>
      </c>
      <c r="B447" s="54" t="s">
        <v>1041</v>
      </c>
    </row>
    <row r="448" spans="1:2" ht="15" customHeight="1" x14ac:dyDescent="0.25">
      <c r="A448" s="53">
        <v>6209</v>
      </c>
      <c r="B448" s="55" t="s">
        <v>1042</v>
      </c>
    </row>
    <row r="449" spans="1:2" ht="15" customHeight="1" x14ac:dyDescent="0.25">
      <c r="A449" s="53">
        <v>6211</v>
      </c>
      <c r="B449" s="54" t="s">
        <v>1043</v>
      </c>
    </row>
    <row r="450" spans="1:2" ht="15" customHeight="1" x14ac:dyDescent="0.25">
      <c r="A450" s="53">
        <v>6212</v>
      </c>
      <c r="B450" s="54" t="s">
        <v>1044</v>
      </c>
    </row>
    <row r="451" spans="1:2" ht="15" customHeight="1" x14ac:dyDescent="0.25">
      <c r="A451" s="53">
        <v>6213</v>
      </c>
      <c r="B451" s="54" t="s">
        <v>1045</v>
      </c>
    </row>
    <row r="452" spans="1:2" ht="15" customHeight="1" x14ac:dyDescent="0.25">
      <c r="A452" s="53">
        <v>6311</v>
      </c>
      <c r="B452" s="54" t="s">
        <v>1046</v>
      </c>
    </row>
    <row r="453" spans="1:2" ht="15" customHeight="1" x14ac:dyDescent="0.25">
      <c r="A453" s="53">
        <v>6312</v>
      </c>
      <c r="B453" s="55" t="s">
        <v>1047</v>
      </c>
    </row>
    <row r="454" spans="1:2" ht="15" customHeight="1" x14ac:dyDescent="0.25">
      <c r="A454" s="53">
        <v>6313</v>
      </c>
      <c r="B454" s="55" t="s">
        <v>1048</v>
      </c>
    </row>
    <row r="455" spans="1:2" ht="15" customHeight="1" x14ac:dyDescent="0.25">
      <c r="A455" s="53">
        <v>6314</v>
      </c>
      <c r="B455" s="54" t="s">
        <v>1049</v>
      </c>
    </row>
    <row r="456" spans="1:2" ht="15" customHeight="1" x14ac:dyDescent="0.25">
      <c r="A456" s="53">
        <v>6315</v>
      </c>
      <c r="B456" s="55" t="s">
        <v>1050</v>
      </c>
    </row>
    <row r="457" spans="1:2" ht="15" customHeight="1" x14ac:dyDescent="0.25">
      <c r="A457" s="53">
        <v>6316</v>
      </c>
      <c r="B457" s="54" t="s">
        <v>1051</v>
      </c>
    </row>
    <row r="458" spans="1:2" ht="15" customHeight="1" x14ac:dyDescent="0.25">
      <c r="A458" s="53">
        <v>6319</v>
      </c>
      <c r="B458" s="55" t="s">
        <v>1052</v>
      </c>
    </row>
    <row r="459" spans="1:2" ht="15" customHeight="1" x14ac:dyDescent="0.25">
      <c r="A459" s="53">
        <v>6321</v>
      </c>
      <c r="B459" s="54" t="s">
        <v>1053</v>
      </c>
    </row>
    <row r="460" spans="1:2" ht="15" customHeight="1" x14ac:dyDescent="0.25">
      <c r="A460" s="53">
        <v>6322</v>
      </c>
      <c r="B460" s="54" t="s">
        <v>1054</v>
      </c>
    </row>
    <row r="461" spans="1:2" ht="15" customHeight="1" x14ac:dyDescent="0.25">
      <c r="A461" s="53">
        <v>6323</v>
      </c>
      <c r="B461" s="54" t="s">
        <v>1055</v>
      </c>
    </row>
    <row r="462" spans="1:2" ht="15" customHeight="1" x14ac:dyDescent="0.25">
      <c r="A462" s="53">
        <v>6324</v>
      </c>
      <c r="B462" s="54" t="s">
        <v>1056</v>
      </c>
    </row>
    <row r="463" spans="1:2" ht="15" customHeight="1" x14ac:dyDescent="0.25">
      <c r="A463" s="53">
        <v>6329</v>
      </c>
      <c r="B463" s="55" t="s">
        <v>1057</v>
      </c>
    </row>
    <row r="464" spans="1:2" ht="15" customHeight="1" x14ac:dyDescent="0.25">
      <c r="A464" s="53">
        <v>6331</v>
      </c>
      <c r="B464" s="54" t="s">
        <v>1058</v>
      </c>
    </row>
    <row r="465" spans="1:2" ht="15" customHeight="1" x14ac:dyDescent="0.25">
      <c r="A465" s="53">
        <v>6332</v>
      </c>
      <c r="B465" s="54" t="s">
        <v>1059</v>
      </c>
    </row>
    <row r="466" spans="1:2" ht="15" customHeight="1" x14ac:dyDescent="0.25">
      <c r="A466" s="53">
        <v>6333</v>
      </c>
      <c r="B466" s="54" t="s">
        <v>1060</v>
      </c>
    </row>
    <row r="467" spans="1:2" ht="15" customHeight="1" x14ac:dyDescent="0.25">
      <c r="A467" s="53">
        <v>6334</v>
      </c>
      <c r="B467" s="54" t="s">
        <v>1061</v>
      </c>
    </row>
    <row r="468" spans="1:2" ht="15" customHeight="1" x14ac:dyDescent="0.25">
      <c r="A468" s="53">
        <v>6335</v>
      </c>
      <c r="B468" s="54" t="s">
        <v>1062</v>
      </c>
    </row>
    <row r="469" spans="1:2" ht="15" customHeight="1" x14ac:dyDescent="0.25">
      <c r="A469" s="53">
        <v>6339</v>
      </c>
      <c r="B469" s="55" t="s">
        <v>1063</v>
      </c>
    </row>
    <row r="470" spans="1:2" ht="15" customHeight="1" x14ac:dyDescent="0.25">
      <c r="A470" s="53">
        <v>6341</v>
      </c>
      <c r="B470" s="54" t="s">
        <v>1064</v>
      </c>
    </row>
    <row r="471" spans="1:2" ht="15" customHeight="1" x14ac:dyDescent="0.25">
      <c r="A471" s="53">
        <v>6342</v>
      </c>
      <c r="B471" s="54" t="s">
        <v>1065</v>
      </c>
    </row>
    <row r="472" spans="1:2" ht="15" customHeight="1" x14ac:dyDescent="0.25">
      <c r="A472" s="53">
        <v>6343</v>
      </c>
      <c r="B472" s="54" t="s">
        <v>1066</v>
      </c>
    </row>
    <row r="473" spans="1:2" ht="15" customHeight="1" x14ac:dyDescent="0.25">
      <c r="A473" s="53">
        <v>6344</v>
      </c>
      <c r="B473" s="54" t="s">
        <v>1067</v>
      </c>
    </row>
    <row r="474" spans="1:2" ht="15" customHeight="1" x14ac:dyDescent="0.25">
      <c r="A474" s="56">
        <v>6345</v>
      </c>
      <c r="B474" s="57" t="s">
        <v>1068</v>
      </c>
    </row>
    <row r="475" spans="1:2" ht="15" customHeight="1" x14ac:dyDescent="0.25">
      <c r="A475" s="53">
        <v>6349</v>
      </c>
      <c r="B475" s="55" t="s">
        <v>1069</v>
      </c>
    </row>
    <row r="476" spans="1:2" ht="15" customHeight="1" x14ac:dyDescent="0.25">
      <c r="A476" s="53">
        <v>6351</v>
      </c>
      <c r="B476" s="54" t="s">
        <v>1070</v>
      </c>
    </row>
    <row r="477" spans="1:2" ht="15" customHeight="1" x14ac:dyDescent="0.25">
      <c r="A477" s="53">
        <v>6352</v>
      </c>
      <c r="B477" s="55" t="s">
        <v>1071</v>
      </c>
    </row>
    <row r="478" spans="1:2" ht="15" customHeight="1" x14ac:dyDescent="0.25">
      <c r="A478" s="53">
        <v>6353</v>
      </c>
      <c r="B478" s="54" t="s">
        <v>1072</v>
      </c>
    </row>
    <row r="479" spans="1:2" ht="15" customHeight="1" x14ac:dyDescent="0.25">
      <c r="A479" s="53">
        <v>6354</v>
      </c>
      <c r="B479" s="54" t="s">
        <v>1073</v>
      </c>
    </row>
    <row r="480" spans="1:2" ht="15" customHeight="1" x14ac:dyDescent="0.25">
      <c r="A480" s="53">
        <v>6356</v>
      </c>
      <c r="B480" s="54" t="s">
        <v>1074</v>
      </c>
    </row>
    <row r="481" spans="1:2" ht="15" customHeight="1" x14ac:dyDescent="0.25">
      <c r="A481" s="53">
        <v>6359</v>
      </c>
      <c r="B481" s="55" t="s">
        <v>1075</v>
      </c>
    </row>
    <row r="482" spans="1:2" ht="15" customHeight="1" x14ac:dyDescent="0.25">
      <c r="A482" s="53">
        <v>6361</v>
      </c>
      <c r="B482" s="54" t="s">
        <v>1076</v>
      </c>
    </row>
    <row r="483" spans="1:2" ht="15" customHeight="1" x14ac:dyDescent="0.25">
      <c r="A483" s="53">
        <v>6362</v>
      </c>
      <c r="B483" s="54" t="s">
        <v>1077</v>
      </c>
    </row>
    <row r="484" spans="1:2" ht="15" customHeight="1" x14ac:dyDescent="0.25">
      <c r="A484" s="53">
        <v>6363</v>
      </c>
      <c r="B484" s="55" t="s">
        <v>1078</v>
      </c>
    </row>
    <row r="485" spans="1:2" ht="15" customHeight="1" x14ac:dyDescent="0.25">
      <c r="A485" s="53">
        <v>6371</v>
      </c>
      <c r="B485" s="54" t="s">
        <v>1079</v>
      </c>
    </row>
    <row r="486" spans="1:2" ht="15" customHeight="1" x14ac:dyDescent="0.25">
      <c r="A486" s="53">
        <v>6379</v>
      </c>
      <c r="B486" s="55" t="s">
        <v>1080</v>
      </c>
    </row>
    <row r="487" spans="1:2" ht="15" customHeight="1" x14ac:dyDescent="0.25">
      <c r="A487" s="53">
        <v>6380</v>
      </c>
      <c r="B487" s="54" t="s">
        <v>1081</v>
      </c>
    </row>
    <row r="488" spans="1:2" ht="15" customHeight="1" x14ac:dyDescent="0.25">
      <c r="A488" s="53">
        <v>6411</v>
      </c>
      <c r="B488" s="54" t="s">
        <v>1082</v>
      </c>
    </row>
    <row r="489" spans="1:2" ht="15" customHeight="1" x14ac:dyDescent="0.25">
      <c r="A489" s="53">
        <v>6412</v>
      </c>
      <c r="B489" s="55" t="s">
        <v>1083</v>
      </c>
    </row>
    <row r="490" spans="1:2" ht="15" customHeight="1" x14ac:dyDescent="0.25">
      <c r="A490" s="53">
        <v>6413</v>
      </c>
      <c r="B490" s="55" t="s">
        <v>1084</v>
      </c>
    </row>
    <row r="491" spans="1:2" ht="15" customHeight="1" x14ac:dyDescent="0.25">
      <c r="A491" s="53">
        <v>6414</v>
      </c>
      <c r="B491" s="34" t="s">
        <v>1085</v>
      </c>
    </row>
    <row r="492" spans="1:2" ht="15" customHeight="1" x14ac:dyDescent="0.25">
      <c r="A492" s="53">
        <v>6415</v>
      </c>
      <c r="B492" s="34" t="s">
        <v>1086</v>
      </c>
    </row>
    <row r="493" spans="1:2" ht="15" customHeight="1" x14ac:dyDescent="0.25">
      <c r="A493" s="53">
        <v>6419</v>
      </c>
      <c r="B493" s="34" t="s">
        <v>1087</v>
      </c>
    </row>
    <row r="494" spans="1:2" ht="15" customHeight="1" x14ac:dyDescent="0.25">
      <c r="A494" s="53">
        <v>6421</v>
      </c>
      <c r="B494" s="34" t="s">
        <v>1088</v>
      </c>
    </row>
    <row r="495" spans="1:2" ht="15" customHeight="1" x14ac:dyDescent="0.25">
      <c r="A495" s="53">
        <v>6422</v>
      </c>
      <c r="B495" s="34" t="s">
        <v>1089</v>
      </c>
    </row>
    <row r="496" spans="1:2" ht="15" customHeight="1" x14ac:dyDescent="0.25">
      <c r="A496" s="53">
        <v>6423</v>
      </c>
      <c r="B496" s="34" t="s">
        <v>1090</v>
      </c>
    </row>
    <row r="497" spans="1:2" ht="15" customHeight="1" x14ac:dyDescent="0.25">
      <c r="A497" s="53">
        <v>6424</v>
      </c>
      <c r="B497" s="34" t="s">
        <v>1091</v>
      </c>
    </row>
    <row r="498" spans="1:2" ht="15" customHeight="1" x14ac:dyDescent="0.25">
      <c r="A498" s="53">
        <v>6429</v>
      </c>
      <c r="B498" s="35" t="s">
        <v>1092</v>
      </c>
    </row>
    <row r="499" spans="1:2" ht="15" customHeight="1" x14ac:dyDescent="0.25">
      <c r="A499" s="53">
        <v>6431</v>
      </c>
      <c r="B499" s="34" t="s">
        <v>1093</v>
      </c>
    </row>
    <row r="500" spans="1:2" ht="15" customHeight="1" x14ac:dyDescent="0.25">
      <c r="A500" s="53">
        <v>6432</v>
      </c>
      <c r="B500" s="34" t="s">
        <v>1094</v>
      </c>
    </row>
    <row r="501" spans="1:2" ht="15" customHeight="1" x14ac:dyDescent="0.25">
      <c r="A501" s="53">
        <v>6433</v>
      </c>
      <c r="B501" s="34" t="s">
        <v>1095</v>
      </c>
    </row>
    <row r="502" spans="1:2" ht="15" customHeight="1" x14ac:dyDescent="0.25">
      <c r="A502" s="53">
        <v>6434</v>
      </c>
      <c r="B502" s="34" t="s">
        <v>1096</v>
      </c>
    </row>
    <row r="503" spans="1:2" ht="15" customHeight="1" x14ac:dyDescent="0.25">
      <c r="A503" s="53">
        <v>6439</v>
      </c>
      <c r="B503" s="35" t="s">
        <v>1097</v>
      </c>
    </row>
    <row r="504" spans="1:2" ht="15" customHeight="1" x14ac:dyDescent="0.25">
      <c r="A504" s="53">
        <v>6441</v>
      </c>
      <c r="B504" s="34" t="s">
        <v>1098</v>
      </c>
    </row>
    <row r="505" spans="1:2" ht="15" customHeight="1" x14ac:dyDescent="0.25">
      <c r="A505" s="53">
        <v>6442</v>
      </c>
      <c r="B505" s="34" t="s">
        <v>1099</v>
      </c>
    </row>
    <row r="506" spans="1:2" ht="15" customHeight="1" x14ac:dyDescent="0.25">
      <c r="A506" s="56">
        <v>6443</v>
      </c>
      <c r="B506" s="43" t="s">
        <v>1100</v>
      </c>
    </row>
    <row r="507" spans="1:2" ht="15" customHeight="1" x14ac:dyDescent="0.25">
      <c r="A507" s="53">
        <v>6449</v>
      </c>
      <c r="B507" s="35" t="s">
        <v>1101</v>
      </c>
    </row>
    <row r="508" spans="1:2" ht="15" customHeight="1" x14ac:dyDescent="0.25">
      <c r="A508" s="53">
        <v>6451</v>
      </c>
      <c r="B508" s="34" t="s">
        <v>1102</v>
      </c>
    </row>
    <row r="509" spans="1:2" ht="15" customHeight="1" x14ac:dyDescent="0.25">
      <c r="A509" s="53">
        <v>6452</v>
      </c>
      <c r="B509" s="35" t="s">
        <v>1103</v>
      </c>
    </row>
    <row r="510" spans="1:2" ht="15" customHeight="1" x14ac:dyDescent="0.25">
      <c r="A510" s="53">
        <v>6459</v>
      </c>
      <c r="B510" s="34" t="s">
        <v>1104</v>
      </c>
    </row>
    <row r="511" spans="1:2" ht="15" customHeight="1" x14ac:dyDescent="0.25">
      <c r="A511" s="53">
        <v>6460</v>
      </c>
      <c r="B511" s="35" t="s">
        <v>1105</v>
      </c>
    </row>
    <row r="512" spans="1:2" ht="15" customHeight="1" x14ac:dyDescent="0.25">
      <c r="A512" s="53">
        <v>6470</v>
      </c>
      <c r="B512" s="34" t="s">
        <v>1106</v>
      </c>
    </row>
    <row r="513" spans="1:2" ht="15" customHeight="1" x14ac:dyDescent="0.25">
      <c r="A513" s="53">
        <v>6711</v>
      </c>
      <c r="B513" s="34" t="s">
        <v>1107</v>
      </c>
    </row>
    <row r="514" spans="1:2" ht="15" customHeight="1" x14ac:dyDescent="0.25">
      <c r="A514" s="53">
        <v>6901</v>
      </c>
      <c r="B514" s="35" t="s">
        <v>1108</v>
      </c>
    </row>
    <row r="515" spans="1:2" ht="15" customHeight="1" x14ac:dyDescent="0.25">
      <c r="A515" s="53">
        <v>6909</v>
      </c>
      <c r="B515" s="35" t="s">
        <v>1109</v>
      </c>
    </row>
    <row r="516" spans="1:2" ht="15" customHeight="1" x14ac:dyDescent="0.25">
      <c r="A516" s="53">
        <v>8111</v>
      </c>
      <c r="B516" s="34" t="s">
        <v>1110</v>
      </c>
    </row>
    <row r="517" spans="1:2" ht="15" customHeight="1" x14ac:dyDescent="0.25">
      <c r="A517" s="53">
        <v>8112</v>
      </c>
      <c r="B517" s="34" t="s">
        <v>1111</v>
      </c>
    </row>
    <row r="518" spans="1:2" ht="15" customHeight="1" x14ac:dyDescent="0.25">
      <c r="A518" s="53">
        <v>8113</v>
      </c>
      <c r="B518" s="34" t="s">
        <v>1112</v>
      </c>
    </row>
    <row r="519" spans="1:2" ht="15" customHeight="1" x14ac:dyDescent="0.25">
      <c r="A519" s="53">
        <v>8114</v>
      </c>
      <c r="B519" s="34" t="s">
        <v>1113</v>
      </c>
    </row>
    <row r="520" spans="1:2" ht="27.75" customHeight="1" x14ac:dyDescent="0.25">
      <c r="A520" s="53">
        <v>8115</v>
      </c>
      <c r="B520" s="35" t="s">
        <v>1114</v>
      </c>
    </row>
    <row r="521" spans="1:2" ht="27.75" customHeight="1" x14ac:dyDescent="0.25">
      <c r="A521" s="53">
        <v>8116</v>
      </c>
      <c r="B521" s="35" t="s">
        <v>1115</v>
      </c>
    </row>
    <row r="522" spans="1:2" ht="15" customHeight="1" x14ac:dyDescent="0.25">
      <c r="A522" s="53">
        <v>8117</v>
      </c>
      <c r="B522" s="34" t="s">
        <v>1116</v>
      </c>
    </row>
    <row r="523" spans="1:2" ht="15" customHeight="1" x14ac:dyDescent="0.25">
      <c r="A523" s="53">
        <v>8118</v>
      </c>
      <c r="B523" s="34" t="s">
        <v>1117</v>
      </c>
    </row>
    <row r="524" spans="1:2" ht="15" customHeight="1" x14ac:dyDescent="0.25">
      <c r="A524" s="53">
        <v>8121</v>
      </c>
      <c r="B524" s="34" t="s">
        <v>1118</v>
      </c>
    </row>
    <row r="525" spans="1:2" ht="15" customHeight="1" x14ac:dyDescent="0.25">
      <c r="A525" s="53">
        <v>8122</v>
      </c>
      <c r="B525" s="34" t="s">
        <v>1119</v>
      </c>
    </row>
    <row r="526" spans="1:2" ht="15" customHeight="1" x14ac:dyDescent="0.25">
      <c r="A526" s="53">
        <v>8123</v>
      </c>
      <c r="B526" s="34" t="s">
        <v>1120</v>
      </c>
    </row>
    <row r="527" spans="1:2" ht="15" customHeight="1" x14ac:dyDescent="0.25">
      <c r="A527" s="53">
        <v>8124</v>
      </c>
      <c r="B527" s="34" t="s">
        <v>1121</v>
      </c>
    </row>
    <row r="528" spans="1:2" ht="15" customHeight="1" x14ac:dyDescent="0.25">
      <c r="A528" s="53">
        <v>8125</v>
      </c>
      <c r="B528" s="34" t="s">
        <v>1122</v>
      </c>
    </row>
    <row r="529" spans="1:2" ht="15" customHeight="1" x14ac:dyDescent="0.25">
      <c r="A529" s="53">
        <v>8127</v>
      </c>
      <c r="B529" s="34" t="s">
        <v>1123</v>
      </c>
    </row>
    <row r="530" spans="1:2" ht="15" customHeight="1" x14ac:dyDescent="0.25">
      <c r="A530" s="53">
        <v>8128</v>
      </c>
      <c r="B530" s="34" t="s">
        <v>1124</v>
      </c>
    </row>
    <row r="531" spans="1:2" ht="15" customHeight="1" x14ac:dyDescent="0.25">
      <c r="A531" s="53">
        <v>8211</v>
      </c>
      <c r="B531" s="34" t="s">
        <v>1110</v>
      </c>
    </row>
    <row r="532" spans="1:2" ht="15" customHeight="1" x14ac:dyDescent="0.25">
      <c r="A532" s="53">
        <v>8212</v>
      </c>
      <c r="B532" s="34" t="s">
        <v>1111</v>
      </c>
    </row>
    <row r="533" spans="1:2" ht="15" customHeight="1" x14ac:dyDescent="0.25">
      <c r="A533" s="53">
        <v>8213</v>
      </c>
      <c r="B533" s="34" t="s">
        <v>1112</v>
      </c>
    </row>
    <row r="534" spans="1:2" ht="15" customHeight="1" x14ac:dyDescent="0.25">
      <c r="A534" s="53">
        <v>8214</v>
      </c>
      <c r="B534" s="34" t="s">
        <v>1113</v>
      </c>
    </row>
    <row r="535" spans="1:2" ht="15" customHeight="1" x14ac:dyDescent="0.25">
      <c r="A535" s="53">
        <v>8215</v>
      </c>
      <c r="B535" s="35" t="s">
        <v>1125</v>
      </c>
    </row>
    <row r="536" spans="1:2" ht="15" customHeight="1" x14ac:dyDescent="0.25">
      <c r="A536" s="53">
        <v>8216</v>
      </c>
      <c r="B536" s="34" t="s">
        <v>1126</v>
      </c>
    </row>
    <row r="537" spans="1:2" ht="15" customHeight="1" x14ac:dyDescent="0.25">
      <c r="A537" s="53">
        <v>8217</v>
      </c>
      <c r="B537" s="34" t="s">
        <v>1116</v>
      </c>
    </row>
    <row r="538" spans="1:2" ht="15" customHeight="1" x14ac:dyDescent="0.25">
      <c r="A538" s="53">
        <v>8218</v>
      </c>
      <c r="B538" s="34" t="s">
        <v>1117</v>
      </c>
    </row>
    <row r="539" spans="1:2" ht="15" customHeight="1" x14ac:dyDescent="0.25">
      <c r="A539" s="53">
        <v>8221</v>
      </c>
      <c r="B539" s="34" t="s">
        <v>1118</v>
      </c>
    </row>
    <row r="540" spans="1:2" ht="15" customHeight="1" x14ac:dyDescent="0.25">
      <c r="A540" s="53">
        <v>8222</v>
      </c>
      <c r="B540" s="34" t="s">
        <v>1119</v>
      </c>
    </row>
    <row r="541" spans="1:2" ht="15" customHeight="1" x14ac:dyDescent="0.25">
      <c r="A541" s="53">
        <v>8223</v>
      </c>
      <c r="B541" s="34" t="s">
        <v>1120</v>
      </c>
    </row>
    <row r="542" spans="1:2" ht="15" customHeight="1" x14ac:dyDescent="0.25">
      <c r="A542" s="53">
        <v>8224</v>
      </c>
      <c r="B542" s="34" t="s">
        <v>1121</v>
      </c>
    </row>
    <row r="543" spans="1:2" ht="15" customHeight="1" x14ac:dyDescent="0.25">
      <c r="A543" s="53">
        <v>8225</v>
      </c>
      <c r="B543" s="34" t="s">
        <v>1122</v>
      </c>
    </row>
    <row r="544" spans="1:2" ht="15" customHeight="1" x14ac:dyDescent="0.25">
      <c r="A544" s="53">
        <v>8227</v>
      </c>
      <c r="B544" s="34" t="s">
        <v>1123</v>
      </c>
    </row>
    <row r="545" spans="1:2" ht="15" customHeight="1" x14ac:dyDescent="0.25">
      <c r="A545" s="53">
        <v>8228</v>
      </c>
      <c r="B545" s="34" t="s">
        <v>1124</v>
      </c>
    </row>
    <row r="546" spans="1:2" ht="15" customHeight="1" x14ac:dyDescent="0.25">
      <c r="A546" s="53">
        <v>8300</v>
      </c>
      <c r="B546" s="34" t="s">
        <v>1127</v>
      </c>
    </row>
    <row r="547" spans="1:2" ht="15" customHeight="1" x14ac:dyDescent="0.25">
      <c r="A547" s="53">
        <v>8301</v>
      </c>
      <c r="B547" s="34" t="s">
        <v>1128</v>
      </c>
    </row>
    <row r="548" spans="1:2" ht="15" customHeight="1" x14ac:dyDescent="0.25">
      <c r="A548" s="53">
        <v>8302</v>
      </c>
      <c r="B548" s="35" t="s">
        <v>1129</v>
      </c>
    </row>
    <row r="549" spans="1:2" ht="15" customHeight="1" x14ac:dyDescent="0.25">
      <c r="A549" s="53">
        <v>8413</v>
      </c>
      <c r="B549" s="34" t="s">
        <v>1130</v>
      </c>
    </row>
    <row r="550" spans="1:2" ht="15" customHeight="1" x14ac:dyDescent="0.25">
      <c r="A550" s="53">
        <v>8414</v>
      </c>
      <c r="B550" s="34" t="s">
        <v>1113</v>
      </c>
    </row>
    <row r="551" spans="1:2" ht="15" customHeight="1" x14ac:dyDescent="0.25">
      <c r="A551" s="53">
        <v>8417</v>
      </c>
      <c r="B551" s="34" t="s">
        <v>1131</v>
      </c>
    </row>
    <row r="552" spans="1:2" ht="15" customHeight="1" x14ac:dyDescent="0.25">
      <c r="A552" s="53">
        <v>8418</v>
      </c>
      <c r="B552" s="34" t="s">
        <v>1132</v>
      </c>
    </row>
    <row r="553" spans="1:2" ht="15" customHeight="1" x14ac:dyDescent="0.25">
      <c r="A553" s="53">
        <v>8427</v>
      </c>
      <c r="B553" s="34" t="s">
        <v>1133</v>
      </c>
    </row>
    <row r="554" spans="1:2" ht="15" customHeight="1" x14ac:dyDescent="0.25">
      <c r="A554" s="53">
        <v>8428</v>
      </c>
      <c r="B554" s="34" t="s">
        <v>1134</v>
      </c>
    </row>
    <row r="555" spans="1:2" ht="15" customHeight="1" x14ac:dyDescent="0.25">
      <c r="A555" s="53">
        <v>8901</v>
      </c>
      <c r="B555" s="35" t="s">
        <v>1135</v>
      </c>
    </row>
    <row r="556" spans="1:2" ht="15" customHeight="1" x14ac:dyDescent="0.25">
      <c r="A556" s="53">
        <v>8902</v>
      </c>
      <c r="B556" s="34" t="s">
        <v>1136</v>
      </c>
    </row>
    <row r="557" spans="1:2" ht="15" customHeight="1" x14ac:dyDescent="0.25">
      <c r="A557" s="53">
        <v>8905</v>
      </c>
      <c r="B557" s="34" t="s">
        <v>1137</v>
      </c>
    </row>
    <row r="559" spans="1:2" ht="15" customHeight="1" x14ac:dyDescent="0.25">
      <c r="A559" s="27"/>
      <c r="B559" s="27" t="s">
        <v>195</v>
      </c>
    </row>
    <row r="560" spans="1:2" ht="15" customHeight="1" x14ac:dyDescent="0.25">
      <c r="A560" s="31"/>
      <c r="B560" s="31" t="s">
        <v>196</v>
      </c>
    </row>
  </sheetData>
  <mergeCells count="2">
    <mergeCell ref="A3:B3"/>
    <mergeCell ref="A13:B13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185"/>
  <sheetViews>
    <sheetView showGridLines="0" zoomScaleNormal="100" workbookViewId="0">
      <pane xSplit="2" ySplit="4" topLeftCell="C6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9.140625" defaultRowHeight="12.75" x14ac:dyDescent="0.2"/>
  <cols>
    <col min="1" max="1" width="8.140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ht="15" customHeight="1" x14ac:dyDescent="0.2">
      <c r="A1" s="81" t="s">
        <v>9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</v>
      </c>
      <c r="B2" s="81"/>
      <c r="C2" s="81"/>
      <c r="D2" s="81"/>
      <c r="E2" s="81"/>
      <c r="F2" s="81"/>
      <c r="G2" s="81"/>
    </row>
    <row r="3" spans="1:7" ht="15" customHeight="1" thickBot="1" x14ac:dyDescent="0.25">
      <c r="A3" s="1" t="s">
        <v>10</v>
      </c>
      <c r="G3" s="2" t="s">
        <v>11</v>
      </c>
    </row>
    <row r="4" spans="1:7" s="25" customFormat="1" ht="26.25" thickBot="1" x14ac:dyDescent="0.3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</row>
    <row r="5" spans="1:7" ht="15" customHeight="1" x14ac:dyDescent="0.2">
      <c r="A5" s="5" t="s">
        <v>12</v>
      </c>
      <c r="B5" s="26">
        <v>1111</v>
      </c>
      <c r="C5" s="59" t="str">
        <f>IF(COUNTBLANK(B5)=1,"",VLOOKUP(B5,Položky!$A$15:$B$557,2,0))</f>
        <v>Příjem z daně z příjmů fyzických osob placené plátci</v>
      </c>
      <c r="D5" s="6">
        <v>1300000</v>
      </c>
      <c r="E5" s="6">
        <v>1300000</v>
      </c>
      <c r="F5" s="6">
        <v>495137</v>
      </c>
      <c r="G5" s="7">
        <v>38.1</v>
      </c>
    </row>
    <row r="6" spans="1:7" ht="15" customHeight="1" x14ac:dyDescent="0.2">
      <c r="A6" s="5" t="s">
        <v>12</v>
      </c>
      <c r="B6" s="26">
        <v>1112</v>
      </c>
      <c r="C6" s="59" t="str">
        <f>IF(COUNTBLANK(B6)=1,"",VLOOKUP(B6,Položky!$A$15:$B$557,2,0))</f>
        <v>Příjem z daně z příjmů fyzických osob placené poplatníky</v>
      </c>
      <c r="D6" s="6">
        <v>80000</v>
      </c>
      <c r="E6" s="6">
        <v>80000</v>
      </c>
      <c r="F6" s="6">
        <v>25442</v>
      </c>
      <c r="G6" s="7">
        <v>31.8</v>
      </c>
    </row>
    <row r="7" spans="1:7" ht="15" customHeight="1" x14ac:dyDescent="0.2">
      <c r="A7" s="5" t="s">
        <v>12</v>
      </c>
      <c r="B7" s="26">
        <v>1113</v>
      </c>
      <c r="C7" s="59" t="str">
        <f>IF(COUNTBLANK(B7)=1,"",VLOOKUP(B7,Položky!$A$15:$B$557,2,0))</f>
        <v>Příjem z daně z příjmů fyzických osob vybírané srážkou podle zvláštní sazby daně</v>
      </c>
      <c r="D7" s="6">
        <v>270000</v>
      </c>
      <c r="E7" s="6">
        <v>270000</v>
      </c>
      <c r="F7" s="6">
        <v>114857</v>
      </c>
      <c r="G7" s="7">
        <v>42.5</v>
      </c>
    </row>
    <row r="8" spans="1:7" ht="15" customHeight="1" x14ac:dyDescent="0.2">
      <c r="A8" s="5" t="s">
        <v>12</v>
      </c>
      <c r="B8" s="26">
        <v>1121</v>
      </c>
      <c r="C8" s="59" t="str">
        <f>IF(COUNTBLANK(B8)=1,"",VLOOKUP(B8,Položky!$A$15:$B$557,2,0))</f>
        <v>Příjem z daně z příjmů právnických osob</v>
      </c>
      <c r="D8" s="6">
        <v>1900000</v>
      </c>
      <c r="E8" s="6">
        <v>1900000</v>
      </c>
      <c r="F8" s="6">
        <v>574810</v>
      </c>
      <c r="G8" s="7">
        <v>30.3</v>
      </c>
    </row>
    <row r="9" spans="1:7" ht="15" customHeight="1" x14ac:dyDescent="0.2">
      <c r="A9" s="5" t="s">
        <v>12</v>
      </c>
      <c r="B9" s="26">
        <v>1123</v>
      </c>
      <c r="C9" s="59" t="str">
        <f>IF(COUNTBLANK(B9)=1,"",VLOOKUP(B9,Položky!$A$15:$B$557,2,0))</f>
        <v>Příjem z daně z příjmů právnických osob v případech, kdy poplatníkem je kraj, s výjimkou daně vybírané srážkou podle zvláštní sazby daně</v>
      </c>
      <c r="D9" s="6">
        <v>60000</v>
      </c>
      <c r="E9" s="6">
        <v>60000</v>
      </c>
      <c r="F9" s="6">
        <v>0</v>
      </c>
      <c r="G9" s="7">
        <v>0</v>
      </c>
    </row>
    <row r="10" spans="1:7" ht="15" customHeight="1" x14ac:dyDescent="0.2">
      <c r="A10" s="5" t="s">
        <v>12</v>
      </c>
      <c r="B10" s="26">
        <v>1211</v>
      </c>
      <c r="C10" s="59" t="str">
        <f>IF(COUNTBLANK(B10)=1,"",VLOOKUP(B10,Položky!$A$15:$B$557,2,0))</f>
        <v>Příjem z daně z přidané hodnoty</v>
      </c>
      <c r="D10" s="6">
        <v>4950000</v>
      </c>
      <c r="E10" s="6">
        <v>4950000</v>
      </c>
      <c r="F10" s="6">
        <v>1601519</v>
      </c>
      <c r="G10" s="7">
        <v>32.4</v>
      </c>
    </row>
    <row r="11" spans="1:7" ht="15" customHeight="1" x14ac:dyDescent="0.2">
      <c r="A11" s="5" t="s">
        <v>12</v>
      </c>
      <c r="B11" s="26">
        <v>1332</v>
      </c>
      <c r="C11" s="59" t="str">
        <f>IF(COUNTBLANK(B11)=1,"",VLOOKUP(B11,Položky!$A$15:$B$557,2,0))</f>
        <v>Příjem z poplatků za znečišťování ovzduší</v>
      </c>
      <c r="D11" s="6">
        <v>4000</v>
      </c>
      <c r="E11" s="6">
        <v>4000</v>
      </c>
      <c r="F11" s="6">
        <v>3141</v>
      </c>
      <c r="G11" s="7">
        <v>78.5</v>
      </c>
    </row>
    <row r="12" spans="1:7" ht="15" customHeight="1" x14ac:dyDescent="0.2">
      <c r="A12" s="5" t="s">
        <v>12</v>
      </c>
      <c r="B12" s="26">
        <v>1357</v>
      </c>
      <c r="C12" s="59" t="str">
        <f>IF(COUNTBLANK(B12)=1,"",VLOOKUP(B12,Položky!$A$15:$B$557,2,0))</f>
        <v>Příjem z poplatku za odebrané množství podzemní vody</v>
      </c>
      <c r="D12" s="6">
        <v>15000</v>
      </c>
      <c r="E12" s="6">
        <v>15000</v>
      </c>
      <c r="F12" s="6">
        <v>615</v>
      </c>
      <c r="G12" s="7">
        <v>4.0999999999999996</v>
      </c>
    </row>
    <row r="13" spans="1:7" ht="15" customHeight="1" x14ac:dyDescent="0.2">
      <c r="A13" s="5" t="s">
        <v>12</v>
      </c>
      <c r="B13" s="26">
        <v>1361</v>
      </c>
      <c r="C13" s="59" t="str">
        <f>IF(COUNTBLANK(B13)=1,"",VLOOKUP(B13,Položky!$A$15:$B$557,2,0))</f>
        <v>Příjem ze správních poplatků</v>
      </c>
      <c r="D13" s="6">
        <v>1950</v>
      </c>
      <c r="E13" s="6">
        <v>1964</v>
      </c>
      <c r="F13" s="6">
        <v>1012</v>
      </c>
      <c r="G13" s="7">
        <v>51.5</v>
      </c>
    </row>
    <row r="14" spans="1:7" ht="15" customHeight="1" x14ac:dyDescent="0.2">
      <c r="A14" s="8" t="s">
        <v>12</v>
      </c>
      <c r="B14" s="9"/>
      <c r="C14" s="10" t="s">
        <v>17</v>
      </c>
      <c r="D14" s="11">
        <v>8580950</v>
      </c>
      <c r="E14" s="11">
        <v>8580964</v>
      </c>
      <c r="F14" s="11">
        <v>2816533</v>
      </c>
      <c r="G14" s="12">
        <v>32.799999999999997</v>
      </c>
    </row>
    <row r="15" spans="1:7" ht="15" customHeight="1" x14ac:dyDescent="0.2">
      <c r="A15" s="13"/>
      <c r="B15" s="13"/>
      <c r="C15" s="13"/>
      <c r="D15" s="13"/>
      <c r="E15" s="13"/>
      <c r="F15" s="13"/>
      <c r="G15" s="13"/>
    </row>
    <row r="16" spans="1:7" ht="15" customHeight="1" x14ac:dyDescent="0.2">
      <c r="A16" s="5">
        <v>1039</v>
      </c>
      <c r="B16" s="26">
        <v>2324</v>
      </c>
      <c r="C16" s="59" t="str">
        <f>IF(COUNTBLANK(B16)=1,"",VLOOKUP(B16,Položky!$A$15:$B$557,2,0))</f>
        <v>Přijaté neinvestiční příspěvky a náhrady</v>
      </c>
      <c r="D16" s="6">
        <v>0</v>
      </c>
      <c r="E16" s="6">
        <v>0</v>
      </c>
      <c r="F16" s="6">
        <v>1</v>
      </c>
      <c r="G16" s="7">
        <v>0</v>
      </c>
    </row>
    <row r="17" spans="1:7" ht="15" customHeight="1" x14ac:dyDescent="0.2">
      <c r="A17" s="8">
        <v>1039</v>
      </c>
      <c r="B17" s="9"/>
      <c r="C17" s="10" t="str">
        <f>IF(COUNTBLANK(A17)=1,"",VLOOKUP(A17,Paragrafy!A14:B540,2,0))</f>
        <v>Ostatní záležitosti lesního hospodářství</v>
      </c>
      <c r="D17" s="11">
        <v>0</v>
      </c>
      <c r="E17" s="11">
        <v>0</v>
      </c>
      <c r="F17" s="11">
        <v>1</v>
      </c>
      <c r="G17" s="12">
        <v>0</v>
      </c>
    </row>
    <row r="18" spans="1:7" ht="15" customHeight="1" x14ac:dyDescent="0.2">
      <c r="A18" s="13"/>
      <c r="B18" s="13"/>
      <c r="C18" s="13"/>
      <c r="D18" s="13"/>
      <c r="E18" s="13"/>
      <c r="F18" s="13"/>
      <c r="G18" s="13"/>
    </row>
    <row r="19" spans="1:7" ht="15" customHeight="1" x14ac:dyDescent="0.2">
      <c r="A19" s="5">
        <v>2143</v>
      </c>
      <c r="B19" s="26">
        <v>2211</v>
      </c>
      <c r="C19" s="59" t="str">
        <f>IF(COUNTBLANK(B19)=1,"",VLOOKUP(B19,Položky!$A$15:$B$557,2,0))</f>
        <v>Příjem sankčních plateb přijatých od státu, obcí a krajů</v>
      </c>
      <c r="D19" s="6">
        <v>0</v>
      </c>
      <c r="E19" s="6">
        <v>0</v>
      </c>
      <c r="F19" s="6">
        <v>40</v>
      </c>
      <c r="G19" s="7">
        <v>0</v>
      </c>
    </row>
    <row r="20" spans="1:7" ht="15" customHeight="1" x14ac:dyDescent="0.2">
      <c r="A20" s="5">
        <v>2143</v>
      </c>
      <c r="B20" s="26">
        <v>2212</v>
      </c>
      <c r="C20" s="59" t="str">
        <f>IF(COUNTBLANK(B20)=1,"",VLOOKUP(B20,Položky!$A$15:$B$557,2,0))</f>
        <v>Příjem sankčních plateb přijatých od jiných osob</v>
      </c>
      <c r="D20" s="6">
        <v>0</v>
      </c>
      <c r="E20" s="6">
        <v>7</v>
      </c>
      <c r="F20" s="6">
        <v>11</v>
      </c>
      <c r="G20" s="7">
        <v>157.1</v>
      </c>
    </row>
    <row r="21" spans="1:7" ht="15" customHeight="1" x14ac:dyDescent="0.2">
      <c r="A21" s="5">
        <v>2143</v>
      </c>
      <c r="B21" s="26">
        <v>2324</v>
      </c>
      <c r="C21" s="59" t="str">
        <f>IF(COUNTBLANK(B21)=1,"",VLOOKUP(B21,Položky!$A$15:$B$557,2,0))</f>
        <v>Přijaté neinvestiční příspěvky a náhrady</v>
      </c>
      <c r="D21" s="6">
        <v>0</v>
      </c>
      <c r="E21" s="6">
        <v>0</v>
      </c>
      <c r="F21" s="6">
        <v>25</v>
      </c>
      <c r="G21" s="7">
        <v>0</v>
      </c>
    </row>
    <row r="22" spans="1:7" ht="15" customHeight="1" x14ac:dyDescent="0.2">
      <c r="A22" s="8">
        <v>2143</v>
      </c>
      <c r="B22" s="9"/>
      <c r="C22" s="10" t="str">
        <f>IF(COUNTBLANK(A22)=1,"",VLOOKUP(A22,Paragrafy!A19:B545,2,0))</f>
        <v>Cestovní ruch</v>
      </c>
      <c r="D22" s="11">
        <v>0</v>
      </c>
      <c r="E22" s="11">
        <v>7</v>
      </c>
      <c r="F22" s="11">
        <v>76</v>
      </c>
      <c r="G22" s="12">
        <v>1085.7</v>
      </c>
    </row>
    <row r="23" spans="1:7" ht="15" customHeight="1" x14ac:dyDescent="0.2">
      <c r="A23" s="13"/>
      <c r="B23" s="13"/>
      <c r="C23" s="13"/>
      <c r="D23" s="13"/>
      <c r="E23" s="13"/>
      <c r="F23" s="13"/>
      <c r="G23" s="13"/>
    </row>
    <row r="24" spans="1:7" ht="15" customHeight="1" x14ac:dyDescent="0.2">
      <c r="A24" s="5">
        <v>2212</v>
      </c>
      <c r="B24" s="26">
        <v>2310</v>
      </c>
      <c r="C24" s="59" t="str">
        <f>IF(COUNTBLANK(B24)=1,"",VLOOKUP(B24,Položky!$A$15:$B$557,2,0))</f>
        <v>Příjem z prodeje krátkodobého a drobného dlouhodobého neinvestičního majetku</v>
      </c>
      <c r="D24" s="6">
        <v>0</v>
      </c>
      <c r="E24" s="6">
        <v>0</v>
      </c>
      <c r="F24" s="6">
        <v>10</v>
      </c>
      <c r="G24" s="7">
        <v>0</v>
      </c>
    </row>
    <row r="25" spans="1:7" ht="15" customHeight="1" x14ac:dyDescent="0.2">
      <c r="A25" s="5">
        <v>2212</v>
      </c>
      <c r="B25" s="26">
        <v>2324</v>
      </c>
      <c r="C25" s="59" t="str">
        <f>IF(COUNTBLANK(B25)=1,"",VLOOKUP(B25,Položky!$A$15:$B$557,2,0))</f>
        <v>Přijaté neinvestiční příspěvky a náhrady</v>
      </c>
      <c r="D25" s="6">
        <v>0</v>
      </c>
      <c r="E25" s="6">
        <v>0</v>
      </c>
      <c r="F25" s="6">
        <v>1</v>
      </c>
      <c r="G25" s="7">
        <v>0</v>
      </c>
    </row>
    <row r="26" spans="1:7" ht="15" customHeight="1" x14ac:dyDescent="0.2">
      <c r="A26" s="8">
        <v>2212</v>
      </c>
      <c r="B26" s="9"/>
      <c r="C26" s="10" t="str">
        <f>IF(COUNTBLANK(A26)=1,"",VLOOKUP(A26,Paragrafy!A23:B549,2,0))</f>
        <v>Silnice</v>
      </c>
      <c r="D26" s="11">
        <v>0</v>
      </c>
      <c r="E26" s="11">
        <v>0</v>
      </c>
      <c r="F26" s="11">
        <v>11</v>
      </c>
      <c r="G26" s="12">
        <v>0</v>
      </c>
    </row>
    <row r="27" spans="1:7" ht="15" customHeight="1" x14ac:dyDescent="0.2">
      <c r="A27" s="13"/>
      <c r="B27" s="13"/>
      <c r="C27" s="13"/>
      <c r="D27" s="13"/>
      <c r="E27" s="13"/>
      <c r="F27" s="13"/>
      <c r="G27" s="13"/>
    </row>
    <row r="28" spans="1:7" ht="15" customHeight="1" x14ac:dyDescent="0.2">
      <c r="A28" s="5">
        <v>2229</v>
      </c>
      <c r="B28" s="26">
        <v>2212</v>
      </c>
      <c r="C28" s="59" t="str">
        <f>IF(COUNTBLANK(B28)=1,"",VLOOKUP(B28,Položky!$A$15:$B$557,2,0))</f>
        <v>Příjem sankčních plateb přijatých od jiných osob</v>
      </c>
      <c r="D28" s="6">
        <v>5000</v>
      </c>
      <c r="E28" s="6">
        <v>5000</v>
      </c>
      <c r="F28" s="6">
        <v>4927</v>
      </c>
      <c r="G28" s="7">
        <v>98.5</v>
      </c>
    </row>
    <row r="29" spans="1:7" ht="15" customHeight="1" x14ac:dyDescent="0.2">
      <c r="A29" s="5">
        <v>2229</v>
      </c>
      <c r="B29" s="26">
        <v>2324</v>
      </c>
      <c r="C29" s="59" t="str">
        <f>IF(COUNTBLANK(B29)=1,"",VLOOKUP(B29,Položky!$A$15:$B$557,2,0))</f>
        <v>Přijaté neinvestiční příspěvky a náhrady</v>
      </c>
      <c r="D29" s="6">
        <v>0</v>
      </c>
      <c r="E29" s="6">
        <v>17</v>
      </c>
      <c r="F29" s="6">
        <v>19</v>
      </c>
      <c r="G29" s="7">
        <v>111.8</v>
      </c>
    </row>
    <row r="30" spans="1:7" ht="15" customHeight="1" x14ac:dyDescent="0.2">
      <c r="A30" s="5">
        <v>2229</v>
      </c>
      <c r="B30" s="26">
        <v>2329</v>
      </c>
      <c r="C30" s="59" t="str">
        <f>IF(COUNTBLANK(B30)=1,"",VLOOKUP(B30,Položky!$A$15:$B$557,2,0))</f>
        <v>Ostatní nedaňové příjmy jinde nezařazené</v>
      </c>
      <c r="D30" s="6">
        <v>0</v>
      </c>
      <c r="E30" s="6">
        <v>0</v>
      </c>
      <c r="F30" s="6">
        <v>55</v>
      </c>
      <c r="G30" s="7">
        <v>0</v>
      </c>
    </row>
    <row r="31" spans="1:7" ht="15" customHeight="1" x14ac:dyDescent="0.2">
      <c r="A31" s="8">
        <v>2229</v>
      </c>
      <c r="B31" s="9"/>
      <c r="C31" s="10" t="str">
        <f>IF(COUNTBLANK(A31)=1,"",VLOOKUP(A31,Paragrafy!A28:B554,2,0))</f>
        <v>Ostatní záležitosti v silniční dopravě</v>
      </c>
      <c r="D31" s="11">
        <v>5000</v>
      </c>
      <c r="E31" s="11">
        <v>5017</v>
      </c>
      <c r="F31" s="11">
        <v>5001</v>
      </c>
      <c r="G31" s="12">
        <v>99.7</v>
      </c>
    </row>
    <row r="32" spans="1:7" ht="15" customHeight="1" x14ac:dyDescent="0.2">
      <c r="A32" s="13"/>
      <c r="B32" s="13"/>
      <c r="C32" s="13"/>
      <c r="D32" s="13"/>
      <c r="E32" s="13"/>
      <c r="F32" s="13"/>
      <c r="G32" s="13"/>
    </row>
    <row r="33" spans="1:7" ht="15" customHeight="1" x14ac:dyDescent="0.2">
      <c r="A33" s="5">
        <v>2251</v>
      </c>
      <c r="B33" s="26">
        <v>2132</v>
      </c>
      <c r="C33" s="59" t="str">
        <f>IF(COUNTBLANK(B33)=1,"",VLOOKUP(B33,Položky!$A$15:$B$557,2,0))</f>
        <v>Příjem z pronájmu nebo pachtu ostatních nemovitých věcí a jejich částí</v>
      </c>
      <c r="D33" s="6">
        <v>8954</v>
      </c>
      <c r="E33" s="6">
        <v>1554</v>
      </c>
      <c r="F33" s="6">
        <v>0</v>
      </c>
      <c r="G33" s="7">
        <v>0</v>
      </c>
    </row>
    <row r="34" spans="1:7" ht="15" customHeight="1" x14ac:dyDescent="0.2">
      <c r="A34" s="8">
        <v>2251</v>
      </c>
      <c r="B34" s="9"/>
      <c r="C34" s="10" t="str">
        <f>IF(COUNTBLANK(A34)=1,"",VLOOKUP(A34,Paragrafy!A31:B557,2,0))</f>
        <v>Letiště</v>
      </c>
      <c r="D34" s="11">
        <v>8954</v>
      </c>
      <c r="E34" s="11">
        <v>1554</v>
      </c>
      <c r="F34" s="11">
        <v>0</v>
      </c>
      <c r="G34" s="12">
        <v>0</v>
      </c>
    </row>
    <row r="35" spans="1:7" ht="15" customHeight="1" x14ac:dyDescent="0.2">
      <c r="A35" s="13"/>
      <c r="B35" s="13"/>
      <c r="C35" s="13"/>
      <c r="D35" s="13"/>
      <c r="E35" s="13"/>
      <c r="F35" s="13"/>
      <c r="G35" s="13"/>
    </row>
    <row r="36" spans="1:7" ht="15" customHeight="1" x14ac:dyDescent="0.2">
      <c r="A36" s="5">
        <v>2292</v>
      </c>
      <c r="B36" s="26">
        <v>2212</v>
      </c>
      <c r="C36" s="59" t="str">
        <f>IF(COUNTBLANK(B36)=1,"",VLOOKUP(B36,Položky!$A$15:$B$557,2,0))</f>
        <v>Příjem sankčních plateb přijatých od jiných osob</v>
      </c>
      <c r="D36" s="6">
        <v>0</v>
      </c>
      <c r="E36" s="6">
        <v>1118</v>
      </c>
      <c r="F36" s="6">
        <v>1456</v>
      </c>
      <c r="G36" s="7">
        <v>130.19999999999999</v>
      </c>
    </row>
    <row r="37" spans="1:7" ht="15" customHeight="1" x14ac:dyDescent="0.2">
      <c r="A37" s="5">
        <v>2292</v>
      </c>
      <c r="B37" s="26">
        <v>2223</v>
      </c>
      <c r="C37" s="59" t="str">
        <f>IF(COUNTBLANK(B37)=1,"",VLOOKUP(B37,Položky!$A$15:$B$557,2,0))</f>
        <v>Příjem z finančního vypořádání mezi kraji, obcemi a dobrovolnými svazky obcí</v>
      </c>
      <c r="D37" s="6">
        <v>0</v>
      </c>
      <c r="E37" s="6">
        <v>0</v>
      </c>
      <c r="F37" s="6">
        <v>328</v>
      </c>
      <c r="G37" s="7">
        <v>0</v>
      </c>
    </row>
    <row r="38" spans="1:7" ht="15" customHeight="1" x14ac:dyDescent="0.2">
      <c r="A38" s="5">
        <v>2292</v>
      </c>
      <c r="B38" s="26">
        <v>2229</v>
      </c>
      <c r="C38" s="59" t="str">
        <f>IF(COUNTBLANK(B38)=1,"",VLOOKUP(B38,Položky!$A$15:$B$557,2,0))</f>
        <v>Ostatní přijaté vratky transferů a podobné příjmy</v>
      </c>
      <c r="D38" s="6">
        <v>45000</v>
      </c>
      <c r="E38" s="6">
        <v>45000</v>
      </c>
      <c r="F38" s="6">
        <v>0</v>
      </c>
      <c r="G38" s="7">
        <v>0</v>
      </c>
    </row>
    <row r="39" spans="1:7" ht="15" customHeight="1" x14ac:dyDescent="0.2">
      <c r="A39" s="8">
        <v>2292</v>
      </c>
      <c r="B39" s="9"/>
      <c r="C39" s="10" t="str">
        <f>IF(COUNTBLANK(A39)=1,"",VLOOKUP(A39,Paragrafy!A36:B562,2,0))</f>
        <v>Dopravní obslužnost veřejnými službami - linková</v>
      </c>
      <c r="D39" s="11">
        <v>45000</v>
      </c>
      <c r="E39" s="11">
        <v>46118</v>
      </c>
      <c r="F39" s="11">
        <v>1784</v>
      </c>
      <c r="G39" s="12">
        <v>3.9</v>
      </c>
    </row>
    <row r="40" spans="1:7" ht="15" customHeight="1" x14ac:dyDescent="0.2">
      <c r="A40" s="13"/>
      <c r="B40" s="13"/>
      <c r="C40" s="13"/>
      <c r="D40" s="13"/>
      <c r="E40" s="13"/>
      <c r="F40" s="13"/>
      <c r="G40" s="13"/>
    </row>
    <row r="41" spans="1:7" ht="15" customHeight="1" x14ac:dyDescent="0.2">
      <c r="A41" s="5">
        <v>2294</v>
      </c>
      <c r="B41" s="26">
        <v>2212</v>
      </c>
      <c r="C41" s="59" t="str">
        <f>IF(COUNTBLANK(B41)=1,"",VLOOKUP(B41,Položky!$A$15:$B$557,2,0))</f>
        <v>Příjem sankčních plateb přijatých od jiných osob</v>
      </c>
      <c r="D41" s="6">
        <v>0</v>
      </c>
      <c r="E41" s="6">
        <v>773</v>
      </c>
      <c r="F41" s="6">
        <v>2823</v>
      </c>
      <c r="G41" s="7">
        <v>365.2</v>
      </c>
    </row>
    <row r="42" spans="1:7" ht="15" customHeight="1" x14ac:dyDescent="0.2">
      <c r="A42" s="5">
        <v>2294</v>
      </c>
      <c r="B42" s="26">
        <v>2229</v>
      </c>
      <c r="C42" s="59" t="str">
        <f>IF(COUNTBLANK(B42)=1,"",VLOOKUP(B42,Položky!$A$15:$B$557,2,0))</f>
        <v>Ostatní přijaté vratky transferů a podobné příjmy</v>
      </c>
      <c r="D42" s="6">
        <v>0</v>
      </c>
      <c r="E42" s="6">
        <v>0</v>
      </c>
      <c r="F42" s="6">
        <v>996</v>
      </c>
      <c r="G42" s="7">
        <v>0</v>
      </c>
    </row>
    <row r="43" spans="1:7" ht="15" customHeight="1" x14ac:dyDescent="0.2">
      <c r="A43" s="8">
        <v>2294</v>
      </c>
      <c r="B43" s="9"/>
      <c r="C43" s="10" t="str">
        <f>IF(COUNTBLANK(A43)=1,"",VLOOKUP(A43,Paragrafy!A40:B566,2,0))</f>
        <v>Dopravní obslužnost veřejnými službami - drážní</v>
      </c>
      <c r="D43" s="11">
        <v>0</v>
      </c>
      <c r="E43" s="11">
        <v>773</v>
      </c>
      <c r="F43" s="11">
        <v>3819</v>
      </c>
      <c r="G43" s="12">
        <v>494</v>
      </c>
    </row>
    <row r="44" spans="1:7" ht="15" customHeight="1" x14ac:dyDescent="0.2">
      <c r="A44" s="13"/>
      <c r="B44" s="13"/>
      <c r="C44" s="13"/>
      <c r="D44" s="13"/>
      <c r="E44" s="13"/>
      <c r="F44" s="13"/>
      <c r="G44" s="13"/>
    </row>
    <row r="45" spans="1:7" ht="15" customHeight="1" x14ac:dyDescent="0.2">
      <c r="A45" s="5">
        <v>2299</v>
      </c>
      <c r="B45" s="26">
        <v>2212</v>
      </c>
      <c r="C45" s="59" t="str">
        <f>IF(COUNTBLANK(B45)=1,"",VLOOKUP(B45,Položky!$A$15:$B$557,2,0))</f>
        <v>Příjem sankčních plateb přijatých od jiných osob</v>
      </c>
      <c r="D45" s="6">
        <v>0</v>
      </c>
      <c r="E45" s="6">
        <v>21</v>
      </c>
      <c r="F45" s="6">
        <v>21</v>
      </c>
      <c r="G45" s="7">
        <v>100</v>
      </c>
    </row>
    <row r="46" spans="1:7" ht="15" customHeight="1" x14ac:dyDescent="0.2">
      <c r="A46" s="8">
        <v>2299</v>
      </c>
      <c r="B46" s="9"/>
      <c r="C46" s="10" t="str">
        <f>IF(COUNTBLANK(A46)=1,"",VLOOKUP(A46,Paragrafy!A43:B569,2,0))</f>
        <v>Ostatní záležitosti v dopravě</v>
      </c>
      <c r="D46" s="11">
        <v>0</v>
      </c>
      <c r="E46" s="11">
        <v>21</v>
      </c>
      <c r="F46" s="11">
        <v>21</v>
      </c>
      <c r="G46" s="12">
        <v>100</v>
      </c>
    </row>
    <row r="47" spans="1:7" ht="15" customHeight="1" x14ac:dyDescent="0.2">
      <c r="A47" s="13"/>
      <c r="B47" s="13"/>
      <c r="C47" s="13"/>
      <c r="D47" s="13"/>
      <c r="E47" s="13"/>
      <c r="F47" s="13"/>
      <c r="G47" s="13"/>
    </row>
    <row r="48" spans="1:7" ht="15" customHeight="1" x14ac:dyDescent="0.2">
      <c r="A48" s="5">
        <v>3127</v>
      </c>
      <c r="B48" s="26">
        <v>2112</v>
      </c>
      <c r="C48" s="59" t="str">
        <f>IF(COUNTBLANK(B48)=1,"",VLOOKUP(B48,Položky!$A$15:$B$557,2,0))</f>
        <v>Příjem z prodeje zboží (již nakoupeného za účelem prodeje)</v>
      </c>
      <c r="D48" s="6">
        <v>0</v>
      </c>
      <c r="E48" s="6">
        <v>0</v>
      </c>
      <c r="F48" s="6">
        <v>28</v>
      </c>
      <c r="G48" s="7">
        <v>0</v>
      </c>
    </row>
    <row r="49" spans="1:7" ht="15" customHeight="1" x14ac:dyDescent="0.2">
      <c r="A49" s="5">
        <v>3127</v>
      </c>
      <c r="B49" s="26">
        <v>2212</v>
      </c>
      <c r="C49" s="59" t="str">
        <f>IF(COUNTBLANK(B49)=1,"",VLOOKUP(B49,Položky!$A$15:$B$557,2,0))</f>
        <v>Příjem sankčních plateb přijatých od jiných osob</v>
      </c>
      <c r="D49" s="6">
        <v>0</v>
      </c>
      <c r="E49" s="6">
        <v>0</v>
      </c>
      <c r="F49" s="6">
        <v>264</v>
      </c>
      <c r="G49" s="7">
        <v>0</v>
      </c>
    </row>
    <row r="50" spans="1:7" ht="15" customHeight="1" x14ac:dyDescent="0.2">
      <c r="A50" s="5">
        <v>3127</v>
      </c>
      <c r="B50" s="26">
        <v>2321</v>
      </c>
      <c r="C50" s="59" t="str">
        <f>IF(COUNTBLANK(B50)=1,"",VLOOKUP(B50,Položky!$A$15:$B$557,2,0))</f>
        <v>Přijaté peněžité neinvestiční dary</v>
      </c>
      <c r="D50" s="6">
        <v>0</v>
      </c>
      <c r="E50" s="6">
        <v>100</v>
      </c>
      <c r="F50" s="6">
        <v>100</v>
      </c>
      <c r="G50" s="7">
        <v>100</v>
      </c>
    </row>
    <row r="51" spans="1:7" ht="15" customHeight="1" x14ac:dyDescent="0.2">
      <c r="A51" s="8">
        <v>3127</v>
      </c>
      <c r="B51" s="9"/>
      <c r="C51" s="10" t="str">
        <f>IF(COUNTBLANK(A51)=1,"",VLOOKUP(A51,Paragrafy!A48:B574,2,0))</f>
        <v>Střední školy</v>
      </c>
      <c r="D51" s="11">
        <v>0</v>
      </c>
      <c r="E51" s="11">
        <v>100</v>
      </c>
      <c r="F51" s="11">
        <v>392</v>
      </c>
      <c r="G51" s="12">
        <v>392</v>
      </c>
    </row>
    <row r="52" spans="1:7" ht="15" customHeight="1" x14ac:dyDescent="0.2">
      <c r="A52" s="13"/>
      <c r="B52" s="13"/>
      <c r="C52" s="13"/>
      <c r="D52" s="13"/>
      <c r="E52" s="13"/>
      <c r="F52" s="13"/>
      <c r="G52" s="13"/>
    </row>
    <row r="53" spans="1:7" ht="15" customHeight="1" x14ac:dyDescent="0.2">
      <c r="A53" s="5">
        <v>3315</v>
      </c>
      <c r="B53" s="26">
        <v>2212</v>
      </c>
      <c r="C53" s="59" t="str">
        <f>IF(COUNTBLANK(B53)=1,"",VLOOKUP(B53,Položky!$A$15:$B$557,2,0))</f>
        <v>Příjem sankčních plateb přijatých od jiných osob</v>
      </c>
      <c r="D53" s="6">
        <v>0</v>
      </c>
      <c r="E53" s="6">
        <v>0</v>
      </c>
      <c r="F53" s="6">
        <v>53</v>
      </c>
      <c r="G53" s="7">
        <v>0</v>
      </c>
    </row>
    <row r="54" spans="1:7" ht="15" customHeight="1" x14ac:dyDescent="0.2">
      <c r="A54" s="8">
        <v>3315</v>
      </c>
      <c r="B54" s="9"/>
      <c r="C54" s="10" t="str">
        <f>IF(COUNTBLANK(A54)=1,"",VLOOKUP(A54,Paragrafy!A51:B577,2,0))</f>
        <v>Činnosti muzeí a galerií</v>
      </c>
      <c r="D54" s="11">
        <v>0</v>
      </c>
      <c r="E54" s="11">
        <v>0</v>
      </c>
      <c r="F54" s="11">
        <v>53</v>
      </c>
      <c r="G54" s="12">
        <v>0</v>
      </c>
    </row>
    <row r="55" spans="1:7" ht="15" customHeight="1" x14ac:dyDescent="0.2">
      <c r="A55" s="13"/>
      <c r="B55" s="13"/>
      <c r="C55" s="13"/>
      <c r="D55" s="13"/>
      <c r="E55" s="13"/>
      <c r="F55" s="13"/>
      <c r="G55" s="13"/>
    </row>
    <row r="56" spans="1:7" ht="15" customHeight="1" x14ac:dyDescent="0.2">
      <c r="A56" s="5">
        <v>3317</v>
      </c>
      <c r="B56" s="26">
        <v>2212</v>
      </c>
      <c r="C56" s="59" t="str">
        <f>IF(COUNTBLANK(B56)=1,"",VLOOKUP(B56,Položky!$A$15:$B$557,2,0))</f>
        <v>Příjem sankčních plateb přijatých od jiných osob</v>
      </c>
      <c r="D56" s="6">
        <v>0</v>
      </c>
      <c r="E56" s="6">
        <v>0</v>
      </c>
      <c r="F56" s="6">
        <v>3</v>
      </c>
      <c r="G56" s="7">
        <v>0</v>
      </c>
    </row>
    <row r="57" spans="1:7" ht="15" customHeight="1" x14ac:dyDescent="0.2">
      <c r="A57" s="8">
        <v>3317</v>
      </c>
      <c r="B57" s="9"/>
      <c r="C57" s="10" t="str">
        <f>IF(COUNTBLANK(A57)=1,"",VLOOKUP(A57,Paragrafy!A54:B580,2,0))</f>
        <v>Výstavní činnosti v kultuře</v>
      </c>
      <c r="D57" s="11">
        <v>0</v>
      </c>
      <c r="E57" s="11">
        <v>0</v>
      </c>
      <c r="F57" s="11">
        <v>3</v>
      </c>
      <c r="G57" s="12">
        <v>0</v>
      </c>
    </row>
    <row r="58" spans="1:7" ht="15" customHeight="1" x14ac:dyDescent="0.2">
      <c r="A58" s="13"/>
      <c r="B58" s="13"/>
      <c r="C58" s="13"/>
      <c r="D58" s="13"/>
      <c r="E58" s="13"/>
      <c r="F58" s="13"/>
      <c r="G58" s="13"/>
    </row>
    <row r="59" spans="1:7" ht="15" customHeight="1" x14ac:dyDescent="0.2">
      <c r="A59" s="5">
        <v>3319</v>
      </c>
      <c r="B59" s="26">
        <v>2111</v>
      </c>
      <c r="C59" s="59" t="str">
        <f>IF(COUNTBLANK(B59)=1,"",VLOOKUP(B59,Položky!$A$15:$B$557,2,0))</f>
        <v>Příjem z poskytování služeb, výrobků, prací, výkonů a práv</v>
      </c>
      <c r="D59" s="6">
        <v>242</v>
      </c>
      <c r="E59" s="6">
        <v>242</v>
      </c>
      <c r="F59" s="6">
        <v>242</v>
      </c>
      <c r="G59" s="7">
        <v>100</v>
      </c>
    </row>
    <row r="60" spans="1:7" ht="15" customHeight="1" x14ac:dyDescent="0.2">
      <c r="A60" s="8">
        <v>3319</v>
      </c>
      <c r="B60" s="9"/>
      <c r="C60" s="10" t="str">
        <f>IF(COUNTBLANK(A60)=1,"",VLOOKUP(A60,Paragrafy!A57:B583,2,0))</f>
        <v>Ostatní záležitosti kultury</v>
      </c>
      <c r="D60" s="11">
        <v>242</v>
      </c>
      <c r="E60" s="11">
        <v>242</v>
      </c>
      <c r="F60" s="11">
        <v>242</v>
      </c>
      <c r="G60" s="12">
        <v>100</v>
      </c>
    </row>
    <row r="61" spans="1:7" ht="15" customHeight="1" x14ac:dyDescent="0.2">
      <c r="A61" s="13"/>
      <c r="B61" s="13"/>
      <c r="C61" s="13"/>
      <c r="D61" s="13"/>
      <c r="E61" s="13"/>
      <c r="F61" s="13"/>
      <c r="G61" s="13"/>
    </row>
    <row r="62" spans="1:7" ht="15" customHeight="1" x14ac:dyDescent="0.2">
      <c r="A62" s="5">
        <v>3329</v>
      </c>
      <c r="B62" s="26">
        <v>2212</v>
      </c>
      <c r="C62" s="59" t="str">
        <f>IF(COUNTBLANK(B62)=1,"",VLOOKUP(B62,Položky!$A$15:$B$557,2,0))</f>
        <v>Příjem sankčních plateb přijatých od jiných osob</v>
      </c>
      <c r="D62" s="6">
        <v>0</v>
      </c>
      <c r="E62" s="6">
        <v>4</v>
      </c>
      <c r="F62" s="6">
        <v>4</v>
      </c>
      <c r="G62" s="7">
        <v>100</v>
      </c>
    </row>
    <row r="63" spans="1:7" ht="15" customHeight="1" x14ac:dyDescent="0.2">
      <c r="A63" s="8">
        <v>3329</v>
      </c>
      <c r="B63" s="9"/>
      <c r="C63" s="10" t="str">
        <f>IF(COUNTBLANK(A63)=1,"",VLOOKUP(A63,Paragrafy!A60:B586,2,0))</f>
        <v>Ostatní záležitosti ochrany památek a péče o kulturní dědictví</v>
      </c>
      <c r="D63" s="11">
        <v>0</v>
      </c>
      <c r="E63" s="11">
        <v>4</v>
      </c>
      <c r="F63" s="11">
        <v>4</v>
      </c>
      <c r="G63" s="12">
        <v>100</v>
      </c>
    </row>
    <row r="64" spans="1:7" ht="15" customHeight="1" x14ac:dyDescent="0.2">
      <c r="A64" s="13"/>
      <c r="B64" s="13"/>
      <c r="C64" s="13"/>
      <c r="D64" s="13"/>
      <c r="E64" s="13"/>
      <c r="F64" s="13"/>
      <c r="G64" s="13"/>
    </row>
    <row r="65" spans="1:7" ht="15" customHeight="1" x14ac:dyDescent="0.2">
      <c r="A65" s="5">
        <v>3419</v>
      </c>
      <c r="B65" s="26">
        <v>2111</v>
      </c>
      <c r="C65" s="59" t="str">
        <f>IF(COUNTBLANK(B65)=1,"",VLOOKUP(B65,Položky!$A$15:$B$557,2,0))</f>
        <v>Příjem z poskytování služeb, výrobků, prací, výkonů a práv</v>
      </c>
      <c r="D65" s="6">
        <v>0</v>
      </c>
      <c r="E65" s="6">
        <v>0</v>
      </c>
      <c r="F65" s="6">
        <v>605</v>
      </c>
      <c r="G65" s="7">
        <v>0</v>
      </c>
    </row>
    <row r="66" spans="1:7" ht="15" customHeight="1" x14ac:dyDescent="0.2">
      <c r="A66" s="5">
        <v>3419</v>
      </c>
      <c r="B66" s="26">
        <v>2212</v>
      </c>
      <c r="C66" s="59" t="str">
        <f>IF(COUNTBLANK(B66)=1,"",VLOOKUP(B66,Položky!$A$15:$B$557,2,0))</f>
        <v>Příjem sankčních plateb přijatých od jiných osob</v>
      </c>
      <c r="D66" s="6">
        <v>0</v>
      </c>
      <c r="E66" s="6">
        <v>0</v>
      </c>
      <c r="F66" s="6">
        <v>27</v>
      </c>
      <c r="G66" s="7">
        <v>0</v>
      </c>
    </row>
    <row r="67" spans="1:7" ht="15" customHeight="1" x14ac:dyDescent="0.2">
      <c r="A67" s="8">
        <v>3419</v>
      </c>
      <c r="B67" s="9"/>
      <c r="C67" s="10" t="str">
        <f>IF(COUNTBLANK(A67)=1,"",VLOOKUP(A67,Paragrafy!A64:B590,2,0))</f>
        <v>Ostatní sportovní činnost</v>
      </c>
      <c r="D67" s="11">
        <v>0</v>
      </c>
      <c r="E67" s="11">
        <v>0</v>
      </c>
      <c r="F67" s="11">
        <v>632</v>
      </c>
      <c r="G67" s="12">
        <v>0</v>
      </c>
    </row>
    <row r="68" spans="1:7" ht="15" customHeight="1" x14ac:dyDescent="0.2">
      <c r="A68" s="13"/>
      <c r="B68" s="13"/>
      <c r="C68" s="13"/>
      <c r="D68" s="13"/>
      <c r="E68" s="13"/>
      <c r="F68" s="13"/>
      <c r="G68" s="13"/>
    </row>
    <row r="69" spans="1:7" ht="15" customHeight="1" x14ac:dyDescent="0.2">
      <c r="A69" s="5">
        <v>3522</v>
      </c>
      <c r="B69" s="26">
        <v>2122</v>
      </c>
      <c r="C69" s="59" t="str">
        <f>IF(COUNTBLANK(B69)=1,"",VLOOKUP(B69,Položky!$A$15:$B$557,2,0))</f>
        <v>Příjem z odvodů příspěvkových organizací</v>
      </c>
      <c r="D69" s="6">
        <v>0</v>
      </c>
      <c r="E69" s="6">
        <v>3522</v>
      </c>
      <c r="F69" s="6">
        <v>3522</v>
      </c>
      <c r="G69" s="7">
        <v>100</v>
      </c>
    </row>
    <row r="70" spans="1:7" ht="15" customHeight="1" x14ac:dyDescent="0.2">
      <c r="A70" s="5">
        <v>3522</v>
      </c>
      <c r="B70" s="26">
        <v>2132</v>
      </c>
      <c r="C70" s="59" t="str">
        <f>IF(COUNTBLANK(B70)=1,"",VLOOKUP(B70,Položky!$A$15:$B$557,2,0))</f>
        <v>Příjem z pronájmu nebo pachtu ostatních nemovitých věcí a jejich částí</v>
      </c>
      <c r="D70" s="6">
        <v>18379</v>
      </c>
      <c r="E70" s="6">
        <v>18379</v>
      </c>
      <c r="F70" s="6">
        <v>18379</v>
      </c>
      <c r="G70" s="7">
        <v>100</v>
      </c>
    </row>
    <row r="71" spans="1:7" ht="15" customHeight="1" x14ac:dyDescent="0.2">
      <c r="A71" s="8">
        <v>3522</v>
      </c>
      <c r="B71" s="9"/>
      <c r="C71" s="10" t="str">
        <f>IF(COUNTBLANK(A71)=1,"",VLOOKUP(A71,Paragrafy!A68:B594,2,0))</f>
        <v>Ostatní nemocnice</v>
      </c>
      <c r="D71" s="11">
        <v>18379</v>
      </c>
      <c r="E71" s="11">
        <v>21901</v>
      </c>
      <c r="F71" s="11">
        <v>21901</v>
      </c>
      <c r="G71" s="12">
        <v>100</v>
      </c>
    </row>
    <row r="72" spans="1:7" ht="15" customHeight="1" x14ac:dyDescent="0.2">
      <c r="A72" s="13"/>
      <c r="B72" s="13"/>
      <c r="C72" s="13"/>
      <c r="D72" s="13"/>
      <c r="E72" s="13"/>
      <c r="F72" s="13"/>
      <c r="G72" s="13"/>
    </row>
    <row r="73" spans="1:7" ht="15" customHeight="1" x14ac:dyDescent="0.2">
      <c r="A73" s="5">
        <v>3599</v>
      </c>
      <c r="B73" s="26">
        <v>2212</v>
      </c>
      <c r="C73" s="59" t="str">
        <f>IF(COUNTBLANK(B73)=1,"",VLOOKUP(B73,Položky!$A$15:$B$557,2,0))</f>
        <v>Příjem sankčních plateb přijatých od jiných osob</v>
      </c>
      <c r="D73" s="6">
        <v>0</v>
      </c>
      <c r="E73" s="6">
        <v>7</v>
      </c>
      <c r="F73" s="6">
        <v>14</v>
      </c>
      <c r="G73" s="7">
        <v>200</v>
      </c>
    </row>
    <row r="74" spans="1:7" ht="15" customHeight="1" x14ac:dyDescent="0.2">
      <c r="A74" s="5">
        <v>3599</v>
      </c>
      <c r="B74" s="26">
        <v>2324</v>
      </c>
      <c r="C74" s="59" t="str">
        <f>IF(COUNTBLANK(B74)=1,"",VLOOKUP(B74,Položky!$A$15:$B$557,2,0))</f>
        <v>Přijaté neinvestiční příspěvky a náhrady</v>
      </c>
      <c r="D74" s="6">
        <v>0</v>
      </c>
      <c r="E74" s="6">
        <v>1</v>
      </c>
      <c r="F74" s="6">
        <v>1</v>
      </c>
      <c r="G74" s="7">
        <v>100</v>
      </c>
    </row>
    <row r="75" spans="1:7" ht="15" customHeight="1" x14ac:dyDescent="0.2">
      <c r="A75" s="5">
        <v>3599</v>
      </c>
      <c r="B75" s="26">
        <v>2329</v>
      </c>
      <c r="C75" s="59" t="str">
        <f>IF(COUNTBLANK(B75)=1,"",VLOOKUP(B75,Položky!$A$15:$B$557,2,0))</f>
        <v>Ostatní nedaňové příjmy jinde nezařazené</v>
      </c>
      <c r="D75" s="6">
        <v>0</v>
      </c>
      <c r="E75" s="6">
        <v>0</v>
      </c>
      <c r="F75" s="6">
        <v>4</v>
      </c>
      <c r="G75" s="7">
        <v>0</v>
      </c>
    </row>
    <row r="76" spans="1:7" ht="15" customHeight="1" x14ac:dyDescent="0.2">
      <c r="A76" s="8">
        <v>3599</v>
      </c>
      <c r="B76" s="9"/>
      <c r="C76" s="10" t="str">
        <f>IF(COUNTBLANK(A76)=1,"",VLOOKUP(A76,Paragrafy!A73:B599,2,0))</f>
        <v>Ostatní činnost ve zdravotnictví</v>
      </c>
      <c r="D76" s="11">
        <v>0</v>
      </c>
      <c r="E76" s="11">
        <v>8</v>
      </c>
      <c r="F76" s="11">
        <v>19</v>
      </c>
      <c r="G76" s="12">
        <v>237.5</v>
      </c>
    </row>
    <row r="77" spans="1:7" ht="15" customHeight="1" x14ac:dyDescent="0.2">
      <c r="A77" s="13"/>
      <c r="B77" s="13"/>
      <c r="C77" s="13"/>
      <c r="D77" s="13"/>
      <c r="E77" s="13"/>
      <c r="F77" s="13"/>
      <c r="G77" s="13"/>
    </row>
    <row r="78" spans="1:7" ht="15" customHeight="1" x14ac:dyDescent="0.2">
      <c r="A78" s="5">
        <v>3636</v>
      </c>
      <c r="B78" s="26">
        <v>2212</v>
      </c>
      <c r="C78" s="59" t="str">
        <f>IF(COUNTBLANK(B78)=1,"",VLOOKUP(B78,Položky!$A$15:$B$557,2,0))</f>
        <v>Příjem sankčních plateb přijatých od jiných osob</v>
      </c>
      <c r="D78" s="6">
        <v>0</v>
      </c>
      <c r="E78" s="6">
        <v>0</v>
      </c>
      <c r="F78" s="6">
        <v>1</v>
      </c>
      <c r="G78" s="7">
        <v>0</v>
      </c>
    </row>
    <row r="79" spans="1:7" ht="15" customHeight="1" x14ac:dyDescent="0.2">
      <c r="A79" s="8">
        <v>3636</v>
      </c>
      <c r="B79" s="9"/>
      <c r="C79" s="10" t="str">
        <f>IF(COUNTBLANK(A79)=1,"",VLOOKUP(A79,Paragrafy!A76:B602,2,0))</f>
        <v>Územní rozvoj</v>
      </c>
      <c r="D79" s="11">
        <v>0</v>
      </c>
      <c r="E79" s="11">
        <v>0</v>
      </c>
      <c r="F79" s="11">
        <v>1</v>
      </c>
      <c r="G79" s="12">
        <v>0</v>
      </c>
    </row>
    <row r="80" spans="1:7" ht="15" customHeight="1" x14ac:dyDescent="0.2">
      <c r="A80" s="13"/>
      <c r="B80" s="13"/>
      <c r="C80" s="13"/>
      <c r="D80" s="13"/>
      <c r="E80" s="13"/>
      <c r="F80" s="13"/>
      <c r="G80" s="13"/>
    </row>
    <row r="81" spans="1:7" ht="15" customHeight="1" x14ac:dyDescent="0.2">
      <c r="A81" s="5">
        <v>3639</v>
      </c>
      <c r="B81" s="26">
        <v>2111</v>
      </c>
      <c r="C81" s="59" t="str">
        <f>IF(COUNTBLANK(B81)=1,"",VLOOKUP(B81,Položky!$A$15:$B$557,2,0))</f>
        <v>Příjem z poskytování služeb, výrobků, prací, výkonů a práv</v>
      </c>
      <c r="D81" s="6">
        <v>4187</v>
      </c>
      <c r="E81" s="6">
        <v>4187</v>
      </c>
      <c r="F81" s="6">
        <v>581</v>
      </c>
      <c r="G81" s="7">
        <v>13.9</v>
      </c>
    </row>
    <row r="82" spans="1:7" ht="15" customHeight="1" x14ac:dyDescent="0.2">
      <c r="A82" s="5">
        <v>3639</v>
      </c>
      <c r="B82" s="26">
        <v>2119</v>
      </c>
      <c r="C82" s="59" t="str">
        <f>IF(COUNTBLANK(B82)=1,"",VLOOKUP(B82,Položky!$A$15:$B$557,2,0))</f>
        <v>Ostatní příjmy z vlastní činnosti</v>
      </c>
      <c r="D82" s="6">
        <v>2500</v>
      </c>
      <c r="E82" s="6">
        <v>2500</v>
      </c>
      <c r="F82" s="6">
        <v>846</v>
      </c>
      <c r="G82" s="7">
        <v>33.799999999999997</v>
      </c>
    </row>
    <row r="83" spans="1:7" ht="15" customHeight="1" x14ac:dyDescent="0.2">
      <c r="A83" s="5">
        <v>3639</v>
      </c>
      <c r="B83" s="26">
        <v>2131</v>
      </c>
      <c r="C83" s="59" t="str">
        <f>IF(COUNTBLANK(B83)=1,"",VLOOKUP(B83,Položky!$A$15:$B$557,2,0))</f>
        <v>Příjem z pronájmu nebo pachtu pozemků</v>
      </c>
      <c r="D83" s="6">
        <v>66</v>
      </c>
      <c r="E83" s="6">
        <v>69</v>
      </c>
      <c r="F83" s="6">
        <v>29</v>
      </c>
      <c r="G83" s="7">
        <v>42</v>
      </c>
    </row>
    <row r="84" spans="1:7" ht="15" customHeight="1" x14ac:dyDescent="0.2">
      <c r="A84" s="5">
        <v>3639</v>
      </c>
      <c r="B84" s="26">
        <v>2132</v>
      </c>
      <c r="C84" s="59" t="str">
        <f>IF(COUNTBLANK(B84)=1,"",VLOOKUP(B84,Položky!$A$15:$B$557,2,0))</f>
        <v>Příjem z pronájmu nebo pachtu ostatních nemovitých věcí a jejich částí</v>
      </c>
      <c r="D84" s="6">
        <v>499</v>
      </c>
      <c r="E84" s="6">
        <v>499</v>
      </c>
      <c r="F84" s="6">
        <v>166</v>
      </c>
      <c r="G84" s="7">
        <v>33.299999999999997</v>
      </c>
    </row>
    <row r="85" spans="1:7" ht="15" customHeight="1" x14ac:dyDescent="0.2">
      <c r="A85" s="5">
        <v>3639</v>
      </c>
      <c r="B85" s="26">
        <v>2212</v>
      </c>
      <c r="C85" s="59" t="str">
        <f>IF(COUNTBLANK(B85)=1,"",VLOOKUP(B85,Položky!$A$15:$B$557,2,0))</f>
        <v>Příjem sankčních plateb přijatých od jiných osob</v>
      </c>
      <c r="D85" s="6">
        <v>0</v>
      </c>
      <c r="E85" s="6">
        <v>0</v>
      </c>
      <c r="F85" s="6">
        <v>198</v>
      </c>
      <c r="G85" s="7">
        <v>0</v>
      </c>
    </row>
    <row r="86" spans="1:7" ht="15" customHeight="1" x14ac:dyDescent="0.2">
      <c r="A86" s="5">
        <v>3639</v>
      </c>
      <c r="B86" s="26">
        <v>2324</v>
      </c>
      <c r="C86" s="59" t="str">
        <f>IF(COUNTBLANK(B86)=1,"",VLOOKUP(B86,Položky!$A$15:$B$557,2,0))</f>
        <v>Přijaté neinvestiční příspěvky a náhrady</v>
      </c>
      <c r="D86" s="6">
        <v>0</v>
      </c>
      <c r="E86" s="6">
        <v>0</v>
      </c>
      <c r="F86" s="6">
        <v>96</v>
      </c>
      <c r="G86" s="7">
        <v>0</v>
      </c>
    </row>
    <row r="87" spans="1:7" ht="15" customHeight="1" x14ac:dyDescent="0.2">
      <c r="A87" s="5">
        <v>3639</v>
      </c>
      <c r="B87" s="26">
        <v>2329</v>
      </c>
      <c r="C87" s="59" t="str">
        <f>IF(COUNTBLANK(B87)=1,"",VLOOKUP(B87,Položky!$A$15:$B$557,2,0))</f>
        <v>Ostatní nedaňové příjmy jinde nezařazené</v>
      </c>
      <c r="D87" s="6">
        <v>0</v>
      </c>
      <c r="E87" s="6">
        <v>0</v>
      </c>
      <c r="F87" s="6">
        <v>0</v>
      </c>
      <c r="G87" s="7">
        <v>0</v>
      </c>
    </row>
    <row r="88" spans="1:7" ht="15" customHeight="1" x14ac:dyDescent="0.2">
      <c r="A88" s="5">
        <v>3639</v>
      </c>
      <c r="B88" s="26">
        <v>3111</v>
      </c>
      <c r="C88" s="59" t="str">
        <f>IF(COUNTBLANK(B88)=1,"",VLOOKUP(B88,Položky!$A$15:$B$557,2,0))</f>
        <v>Příjem z prodeje pozemků</v>
      </c>
      <c r="D88" s="6">
        <v>32280</v>
      </c>
      <c r="E88" s="6">
        <v>32280</v>
      </c>
      <c r="F88" s="6">
        <v>7288</v>
      </c>
      <c r="G88" s="7">
        <v>22.6</v>
      </c>
    </row>
    <row r="89" spans="1:7" ht="15" customHeight="1" x14ac:dyDescent="0.2">
      <c r="A89" s="5">
        <v>3639</v>
      </c>
      <c r="B89" s="26">
        <v>3112</v>
      </c>
      <c r="C89" s="59" t="str">
        <f>IF(COUNTBLANK(B89)=1,"",VLOOKUP(B89,Položky!$A$15:$B$557,2,0))</f>
        <v>Příjem z prodeje ostatních nemovitých věcí a jejich částí</v>
      </c>
      <c r="D89" s="6">
        <v>946</v>
      </c>
      <c r="E89" s="6">
        <v>946</v>
      </c>
      <c r="F89" s="6">
        <v>4405</v>
      </c>
      <c r="G89" s="7">
        <v>465.6</v>
      </c>
    </row>
    <row r="90" spans="1:7" ht="15" customHeight="1" x14ac:dyDescent="0.2">
      <c r="A90" s="8">
        <v>3639</v>
      </c>
      <c r="B90" s="9"/>
      <c r="C90" s="10" t="str">
        <f>IF(COUNTBLANK(A90)=1,"",VLOOKUP(A90,Paragrafy!A87:B613,2,0))</f>
        <v>Komunální služby a územní rozvoj jinde nezařazené</v>
      </c>
      <c r="D90" s="11">
        <v>40478</v>
      </c>
      <c r="E90" s="11">
        <v>40481</v>
      </c>
      <c r="F90" s="11">
        <v>13609</v>
      </c>
      <c r="G90" s="12">
        <v>33.6</v>
      </c>
    </row>
    <row r="91" spans="1:7" ht="15" customHeight="1" x14ac:dyDescent="0.2">
      <c r="A91" s="13"/>
      <c r="B91" s="13"/>
      <c r="C91" s="13"/>
      <c r="D91" s="13"/>
      <c r="E91" s="13"/>
      <c r="F91" s="13"/>
      <c r="G91" s="13"/>
    </row>
    <row r="92" spans="1:7" ht="15" customHeight="1" x14ac:dyDescent="0.2">
      <c r="A92" s="5">
        <v>3742</v>
      </c>
      <c r="B92" s="26">
        <v>2212</v>
      </c>
      <c r="C92" s="59" t="str">
        <f>IF(COUNTBLANK(B92)=1,"",VLOOKUP(B92,Položky!$A$15:$B$557,2,0))</f>
        <v>Příjem sankčních plateb přijatých od jiných osob</v>
      </c>
      <c r="D92" s="6">
        <v>0</v>
      </c>
      <c r="E92" s="6">
        <v>0</v>
      </c>
      <c r="F92" s="6">
        <v>13</v>
      </c>
      <c r="G92" s="7">
        <v>0</v>
      </c>
    </row>
    <row r="93" spans="1:7" ht="15" customHeight="1" x14ac:dyDescent="0.2">
      <c r="A93" s="8">
        <v>3742</v>
      </c>
      <c r="B93" s="9"/>
      <c r="C93" s="10" t="str">
        <f>IF(COUNTBLANK(A93)=1,"",VLOOKUP(A93,Paragrafy!A90:B616,2,0))</f>
        <v>Chráněné části přírody</v>
      </c>
      <c r="D93" s="11">
        <v>0</v>
      </c>
      <c r="E93" s="11">
        <v>0</v>
      </c>
      <c r="F93" s="11">
        <v>13</v>
      </c>
      <c r="G93" s="12">
        <v>0</v>
      </c>
    </row>
    <row r="94" spans="1:7" ht="15" customHeight="1" x14ac:dyDescent="0.2">
      <c r="A94" s="13"/>
      <c r="B94" s="13"/>
      <c r="C94" s="13"/>
      <c r="D94" s="13"/>
      <c r="E94" s="13"/>
      <c r="F94" s="13"/>
      <c r="G94" s="13"/>
    </row>
    <row r="95" spans="1:7" ht="15" customHeight="1" x14ac:dyDescent="0.2">
      <c r="A95" s="5">
        <v>3769</v>
      </c>
      <c r="B95" s="26">
        <v>2212</v>
      </c>
      <c r="C95" s="59" t="str">
        <f>IF(COUNTBLANK(B95)=1,"",VLOOKUP(B95,Položky!$A$15:$B$557,2,0))</f>
        <v>Příjem sankčních plateb přijatých od jiných osob</v>
      </c>
      <c r="D95" s="6">
        <v>0</v>
      </c>
      <c r="E95" s="6">
        <v>0</v>
      </c>
      <c r="F95" s="6">
        <v>68</v>
      </c>
      <c r="G95" s="7">
        <v>0</v>
      </c>
    </row>
    <row r="96" spans="1:7" ht="15" customHeight="1" x14ac:dyDescent="0.2">
      <c r="A96" s="5">
        <v>3769</v>
      </c>
      <c r="B96" s="26">
        <v>2324</v>
      </c>
      <c r="C96" s="59" t="str">
        <f>IF(COUNTBLANK(B96)=1,"",VLOOKUP(B96,Položky!$A$15:$B$557,2,0))</f>
        <v>Přijaté neinvestiční příspěvky a náhrady</v>
      </c>
      <c r="D96" s="6">
        <v>650</v>
      </c>
      <c r="E96" s="6">
        <v>650</v>
      </c>
      <c r="F96" s="6">
        <v>116</v>
      </c>
      <c r="G96" s="7">
        <v>17.8</v>
      </c>
    </row>
    <row r="97" spans="1:7" ht="15" customHeight="1" x14ac:dyDescent="0.2">
      <c r="A97" s="8">
        <v>3769</v>
      </c>
      <c r="B97" s="9"/>
      <c r="C97" s="10" t="str">
        <f>IF(COUNTBLANK(A97)=1,"",VLOOKUP(A97,Paragrafy!A94:B620,2,0))</f>
        <v>Ostatní správa v ochraně životního prostředí</v>
      </c>
      <c r="D97" s="11">
        <v>650</v>
      </c>
      <c r="E97" s="11">
        <v>650</v>
      </c>
      <c r="F97" s="11">
        <v>184</v>
      </c>
      <c r="G97" s="12">
        <v>28.3</v>
      </c>
    </row>
    <row r="98" spans="1:7" ht="15" customHeight="1" x14ac:dyDescent="0.2">
      <c r="A98" s="13"/>
      <c r="B98" s="13"/>
      <c r="C98" s="13"/>
      <c r="D98" s="13"/>
      <c r="E98" s="13"/>
      <c r="F98" s="13"/>
      <c r="G98" s="13"/>
    </row>
    <row r="99" spans="1:7" ht="15" customHeight="1" x14ac:dyDescent="0.2">
      <c r="A99" s="5">
        <v>3900</v>
      </c>
      <c r="B99" s="26">
        <v>2212</v>
      </c>
      <c r="C99" s="59" t="str">
        <f>IF(COUNTBLANK(B99)=1,"",VLOOKUP(B99,Položky!$A$15:$B$557,2,0))</f>
        <v>Příjem sankčních plateb přijatých od jiných osob</v>
      </c>
      <c r="D99" s="6">
        <v>0</v>
      </c>
      <c r="E99" s="6">
        <v>5</v>
      </c>
      <c r="F99" s="6">
        <v>5</v>
      </c>
      <c r="G99" s="7">
        <v>100</v>
      </c>
    </row>
    <row r="100" spans="1:7" ht="15" customHeight="1" x14ac:dyDescent="0.2">
      <c r="A100" s="8">
        <v>3900</v>
      </c>
      <c r="B100" s="9"/>
      <c r="C100" s="10" t="str">
        <f>IF(COUNTBLANK(A100)=1,"",VLOOKUP(A100,Paragrafy!A97:B623,2,0))</f>
        <v>Ostatní činnosti související se službami pro fyzické osoby</v>
      </c>
      <c r="D100" s="11">
        <v>0</v>
      </c>
      <c r="E100" s="11">
        <v>5</v>
      </c>
      <c r="F100" s="11">
        <v>5</v>
      </c>
      <c r="G100" s="12">
        <v>100</v>
      </c>
    </row>
    <row r="101" spans="1:7" ht="15" customHeight="1" x14ac:dyDescent="0.2">
      <c r="A101" s="13"/>
      <c r="B101" s="13"/>
      <c r="C101" s="13"/>
      <c r="D101" s="13"/>
      <c r="E101" s="13"/>
      <c r="F101" s="13"/>
      <c r="G101" s="13"/>
    </row>
    <row r="102" spans="1:7" ht="15" customHeight="1" x14ac:dyDescent="0.2">
      <c r="A102" s="5">
        <v>4324</v>
      </c>
      <c r="B102" s="26">
        <v>2329</v>
      </c>
      <c r="C102" s="59" t="str">
        <f>IF(COUNTBLANK(B102)=1,"",VLOOKUP(B102,Položky!$A$15:$B$557,2,0))</f>
        <v>Ostatní nedaňové příjmy jinde nezařazené</v>
      </c>
      <c r="D102" s="6">
        <v>0</v>
      </c>
      <c r="E102" s="6">
        <v>33</v>
      </c>
      <c r="F102" s="6">
        <v>33</v>
      </c>
      <c r="G102" s="7">
        <v>100</v>
      </c>
    </row>
    <row r="103" spans="1:7" ht="15" customHeight="1" x14ac:dyDescent="0.2">
      <c r="A103" s="8">
        <v>4324</v>
      </c>
      <c r="B103" s="9"/>
      <c r="C103" s="10" t="str">
        <f>IF(COUNTBLANK(A103)=1,"",VLOOKUP(A103,Paragrafy!A103:B629,2,0))</f>
        <v>Zařízení pro děti vyžadující okamžitou pomoc</v>
      </c>
      <c r="D103" s="11">
        <v>0</v>
      </c>
      <c r="E103" s="11">
        <v>33</v>
      </c>
      <c r="F103" s="11">
        <v>33</v>
      </c>
      <c r="G103" s="12">
        <v>100</v>
      </c>
    </row>
    <row r="104" spans="1:7" ht="15" customHeight="1" x14ac:dyDescent="0.2">
      <c r="A104" s="13"/>
      <c r="B104" s="13"/>
      <c r="C104" s="13"/>
      <c r="D104" s="13"/>
      <c r="E104" s="13"/>
      <c r="F104" s="13"/>
      <c r="G104" s="13"/>
    </row>
    <row r="105" spans="1:7" ht="15" customHeight="1" x14ac:dyDescent="0.2">
      <c r="A105" s="5">
        <v>4329</v>
      </c>
      <c r="B105" s="26">
        <v>2212</v>
      </c>
      <c r="C105" s="59" t="str">
        <f>IF(COUNTBLANK(B105)=1,"",VLOOKUP(B105,Položky!$A$15:$B$557,2,0))</f>
        <v>Příjem sankčních plateb přijatých od jiných osob</v>
      </c>
      <c r="D105" s="6">
        <v>0</v>
      </c>
      <c r="E105" s="6">
        <v>0</v>
      </c>
      <c r="F105" s="6">
        <v>58</v>
      </c>
      <c r="G105" s="7">
        <v>0</v>
      </c>
    </row>
    <row r="106" spans="1:7" ht="15" customHeight="1" x14ac:dyDescent="0.2">
      <c r="A106" s="8">
        <v>4329</v>
      </c>
      <c r="B106" s="9"/>
      <c r="C106" s="10" t="str">
        <f>IF(COUNTBLANK(A106)=1,"",VLOOKUP(A106,Paragrafy!A106:B632,2,0))</f>
        <v>Ostatní sociální péče a pomoc dětem a mládeži</v>
      </c>
      <c r="D106" s="11">
        <v>0</v>
      </c>
      <c r="E106" s="11">
        <v>0</v>
      </c>
      <c r="F106" s="11">
        <v>58</v>
      </c>
      <c r="G106" s="12">
        <v>0</v>
      </c>
    </row>
    <row r="107" spans="1:7" ht="15" customHeight="1" x14ac:dyDescent="0.2">
      <c r="A107" s="13"/>
      <c r="B107" s="13"/>
      <c r="C107" s="13"/>
      <c r="D107" s="13"/>
      <c r="E107" s="13"/>
      <c r="F107" s="13"/>
      <c r="G107" s="13"/>
    </row>
    <row r="108" spans="1:7" ht="15" customHeight="1" x14ac:dyDescent="0.2">
      <c r="A108" s="5">
        <v>4357</v>
      </c>
      <c r="B108" s="26">
        <v>2122</v>
      </c>
      <c r="C108" s="59" t="str">
        <f>IF(COUNTBLANK(B108)=1,"",VLOOKUP(B108,Položky!$A$15:$B$557,2,0))</f>
        <v>Příjem z odvodů příspěvkových organizací</v>
      </c>
      <c r="D108" s="6">
        <v>0</v>
      </c>
      <c r="E108" s="6">
        <v>11000</v>
      </c>
      <c r="F108" s="6">
        <v>11000</v>
      </c>
      <c r="G108" s="7">
        <v>100</v>
      </c>
    </row>
    <row r="109" spans="1:7" ht="15" customHeight="1" x14ac:dyDescent="0.2">
      <c r="A109" s="5">
        <v>4357</v>
      </c>
      <c r="B109" s="26">
        <v>2324</v>
      </c>
      <c r="C109" s="59" t="str">
        <f>IF(COUNTBLANK(B109)=1,"",VLOOKUP(B109,Položky!$A$15:$B$557,2,0))</f>
        <v>Přijaté neinvestiční příspěvky a náhrady</v>
      </c>
      <c r="D109" s="6">
        <v>0</v>
      </c>
      <c r="E109" s="6">
        <v>0</v>
      </c>
      <c r="F109" s="6">
        <v>174</v>
      </c>
      <c r="G109" s="7">
        <v>0</v>
      </c>
    </row>
    <row r="110" spans="1:7" ht="15" customHeight="1" x14ac:dyDescent="0.2">
      <c r="A110" s="8">
        <v>4357</v>
      </c>
      <c r="B110" s="9"/>
      <c r="C110" s="10" t="str">
        <f>IF(COUNTBLANK(A110)=1,"",VLOOKUP(A110,Paragrafy!A110:B636,2,0))</f>
        <v>Domovy pro osoby se zdravotním postižením a domovy se zvláštním režimem</v>
      </c>
      <c r="D110" s="11">
        <v>0</v>
      </c>
      <c r="E110" s="11">
        <v>11000</v>
      </c>
      <c r="F110" s="11">
        <v>11174</v>
      </c>
      <c r="G110" s="12">
        <v>101.6</v>
      </c>
    </row>
    <row r="111" spans="1:7" ht="15" customHeight="1" x14ac:dyDescent="0.2">
      <c r="A111" s="13"/>
      <c r="B111" s="13"/>
      <c r="C111" s="13"/>
      <c r="D111" s="13"/>
      <c r="E111" s="13"/>
      <c r="F111" s="13"/>
      <c r="G111" s="13"/>
    </row>
    <row r="112" spans="1:7" ht="15" customHeight="1" x14ac:dyDescent="0.2">
      <c r="A112" s="5">
        <v>4377</v>
      </c>
      <c r="B112" s="26">
        <v>2212</v>
      </c>
      <c r="C112" s="59" t="str">
        <f>IF(COUNTBLANK(B112)=1,"",VLOOKUP(B112,Položky!$A$15:$B$557,2,0))</f>
        <v>Příjem sankčních plateb přijatých od jiných osob</v>
      </c>
      <c r="D112" s="6">
        <v>0</v>
      </c>
      <c r="E112" s="6">
        <v>0</v>
      </c>
      <c r="F112" s="6">
        <v>160</v>
      </c>
      <c r="G112" s="7">
        <v>0</v>
      </c>
    </row>
    <row r="113" spans="1:7" ht="15" customHeight="1" x14ac:dyDescent="0.2">
      <c r="A113" s="8">
        <v>4377</v>
      </c>
      <c r="B113" s="9"/>
      <c r="C113" s="10" t="str">
        <f>IF(COUNTBLANK(A113)=1,"",VLOOKUP(A113,Paragrafy!A113:B639,2,0))</f>
        <v>Sociálně terapeutické dílny</v>
      </c>
      <c r="D113" s="11">
        <v>0</v>
      </c>
      <c r="E113" s="11">
        <v>0</v>
      </c>
      <c r="F113" s="11">
        <v>160</v>
      </c>
      <c r="G113" s="12">
        <v>0</v>
      </c>
    </row>
    <row r="114" spans="1:7" ht="15" customHeight="1" x14ac:dyDescent="0.2">
      <c r="A114" s="13"/>
      <c r="B114" s="13"/>
      <c r="C114" s="13"/>
      <c r="D114" s="13"/>
      <c r="E114" s="13"/>
      <c r="F114" s="13"/>
      <c r="G114" s="13"/>
    </row>
    <row r="115" spans="1:7" ht="15" customHeight="1" x14ac:dyDescent="0.2">
      <c r="A115" s="5">
        <v>4399</v>
      </c>
      <c r="B115" s="26">
        <v>2212</v>
      </c>
      <c r="C115" s="59" t="str">
        <f>IF(COUNTBLANK(B115)=1,"",VLOOKUP(B115,Položky!$A$15:$B$557,2,0))</f>
        <v>Příjem sankčních plateb přijatých od jiných osob</v>
      </c>
      <c r="D115" s="6">
        <v>0</v>
      </c>
      <c r="E115" s="6">
        <v>12</v>
      </c>
      <c r="F115" s="6">
        <v>35</v>
      </c>
      <c r="G115" s="7">
        <v>291.7</v>
      </c>
    </row>
    <row r="116" spans="1:7" ht="15" customHeight="1" x14ac:dyDescent="0.2">
      <c r="A116" s="8">
        <v>4399</v>
      </c>
      <c r="B116" s="9"/>
      <c r="C116" s="10" t="str">
        <f>IF(COUNTBLANK(A116)=1,"",VLOOKUP(A116,Paragrafy!A116:B642,2,0))</f>
        <v>Ostatní záležitosti sociálních věcí a politiky zaměstnanosti</v>
      </c>
      <c r="D116" s="11">
        <v>0</v>
      </c>
      <c r="E116" s="11">
        <v>12</v>
      </c>
      <c r="F116" s="11">
        <v>35</v>
      </c>
      <c r="G116" s="12">
        <v>291.7</v>
      </c>
    </row>
    <row r="117" spans="1:7" ht="15" customHeight="1" x14ac:dyDescent="0.2">
      <c r="A117" s="13"/>
      <c r="B117" s="13"/>
      <c r="C117" s="13"/>
      <c r="D117" s="13"/>
      <c r="E117" s="13"/>
      <c r="F117" s="13"/>
      <c r="G117" s="13"/>
    </row>
    <row r="118" spans="1:7" ht="15" customHeight="1" x14ac:dyDescent="0.2">
      <c r="A118" s="5">
        <v>5511</v>
      </c>
      <c r="B118" s="26">
        <v>2329</v>
      </c>
      <c r="C118" s="59" t="str">
        <f>IF(COUNTBLANK(B118)=1,"",VLOOKUP(B118,Položky!$A$15:$B$557,2,0))</f>
        <v>Ostatní nedaňové příjmy jinde nezařazené</v>
      </c>
      <c r="D118" s="6">
        <v>6000</v>
      </c>
      <c r="E118" s="6">
        <v>6000</v>
      </c>
      <c r="F118" s="6">
        <v>3000</v>
      </c>
      <c r="G118" s="7">
        <v>50</v>
      </c>
    </row>
    <row r="119" spans="1:7" ht="15" customHeight="1" x14ac:dyDescent="0.2">
      <c r="A119" s="5">
        <v>5511</v>
      </c>
      <c r="B119" s="26">
        <v>3129</v>
      </c>
      <c r="C119" s="59" t="str">
        <f>IF(COUNTBLANK(B119)=1,"",VLOOKUP(B119,Položky!$A$15:$B$557,2,0))</f>
        <v>Ostatní kapitálové příjmy jinde nezařazené</v>
      </c>
      <c r="D119" s="6">
        <v>19250</v>
      </c>
      <c r="E119" s="6">
        <v>19250</v>
      </c>
      <c r="F119" s="6">
        <v>9625</v>
      </c>
      <c r="G119" s="7">
        <v>50</v>
      </c>
    </row>
    <row r="120" spans="1:7" ht="15" customHeight="1" x14ac:dyDescent="0.2">
      <c r="A120" s="8">
        <v>5511</v>
      </c>
      <c r="B120" s="9"/>
      <c r="C120" s="10" t="str">
        <f>IF(COUNTBLANK(A120)=1,"",VLOOKUP(A120,Paragrafy!A120:B646,2,0))</f>
        <v>Požární ochrana - profesionální část</v>
      </c>
      <c r="D120" s="11">
        <v>25250</v>
      </c>
      <c r="E120" s="11">
        <v>25250</v>
      </c>
      <c r="F120" s="11">
        <v>12625</v>
      </c>
      <c r="G120" s="12">
        <v>50</v>
      </c>
    </row>
    <row r="121" spans="1:7" ht="15" customHeight="1" x14ac:dyDescent="0.2">
      <c r="A121" s="13"/>
      <c r="B121" s="13"/>
      <c r="C121" s="13"/>
      <c r="D121" s="13"/>
      <c r="E121" s="13"/>
      <c r="F121" s="13"/>
      <c r="G121" s="13"/>
    </row>
    <row r="122" spans="1:7" ht="15" customHeight="1" x14ac:dyDescent="0.2">
      <c r="A122" s="5">
        <v>5521</v>
      </c>
      <c r="B122" s="26">
        <v>2132</v>
      </c>
      <c r="C122" s="59" t="str">
        <f>IF(COUNTBLANK(B122)=1,"",VLOOKUP(B122,Položky!$A$15:$B$557,2,0))</f>
        <v>Příjem z pronájmu nebo pachtu ostatních nemovitých věcí a jejich částí</v>
      </c>
      <c r="D122" s="6">
        <v>18</v>
      </c>
      <c r="E122" s="6">
        <v>18</v>
      </c>
      <c r="F122" s="6">
        <v>2</v>
      </c>
      <c r="G122" s="7">
        <v>11.1</v>
      </c>
    </row>
    <row r="123" spans="1:7" ht="15" customHeight="1" x14ac:dyDescent="0.2">
      <c r="A123" s="8">
        <v>5521</v>
      </c>
      <c r="B123" s="9"/>
      <c r="C123" s="10" t="str">
        <f>IF(COUNTBLANK(A123)=1,"",VLOOKUP(A123,Paragrafy!A123:B649,2,0))</f>
        <v>Operační a informační střediska integrovaného záchranného systému</v>
      </c>
      <c r="D123" s="11">
        <v>18</v>
      </c>
      <c r="E123" s="11">
        <v>18</v>
      </c>
      <c r="F123" s="11">
        <v>2</v>
      </c>
      <c r="G123" s="12">
        <v>11.1</v>
      </c>
    </row>
    <row r="124" spans="1:7" ht="15" customHeight="1" x14ac:dyDescent="0.2">
      <c r="A124" s="13"/>
      <c r="B124" s="13"/>
      <c r="C124" s="13"/>
      <c r="D124" s="13"/>
      <c r="E124" s="13"/>
      <c r="F124" s="13"/>
      <c r="G124" s="13"/>
    </row>
    <row r="125" spans="1:7" ht="15" customHeight="1" x14ac:dyDescent="0.2">
      <c r="A125" s="5">
        <v>6113</v>
      </c>
      <c r="B125" s="26">
        <v>2324</v>
      </c>
      <c r="C125" s="59" t="str">
        <f>IF(COUNTBLANK(B125)=1,"",VLOOKUP(B125,Položky!$A$15:$B$557,2,0))</f>
        <v>Přijaté neinvestiční příspěvky a náhrady</v>
      </c>
      <c r="D125" s="6">
        <v>0</v>
      </c>
      <c r="E125" s="6">
        <v>0</v>
      </c>
      <c r="F125" s="6">
        <v>95</v>
      </c>
      <c r="G125" s="7">
        <v>0</v>
      </c>
    </row>
    <row r="126" spans="1:7" ht="15" customHeight="1" x14ac:dyDescent="0.2">
      <c r="A126" s="8">
        <v>6113</v>
      </c>
      <c r="B126" s="9"/>
      <c r="C126" s="10" t="str">
        <f>IF(COUNTBLANK(A126)=1,"",VLOOKUP(A126,Paragrafy!A126:B652,2,0))</f>
        <v>Zastupitelstva krajů</v>
      </c>
      <c r="D126" s="11">
        <v>0</v>
      </c>
      <c r="E126" s="11">
        <v>0</v>
      </c>
      <c r="F126" s="11">
        <v>95</v>
      </c>
      <c r="G126" s="12">
        <v>0</v>
      </c>
    </row>
    <row r="127" spans="1:7" ht="15" customHeight="1" x14ac:dyDescent="0.2">
      <c r="A127" s="13"/>
      <c r="B127" s="13"/>
      <c r="C127" s="13"/>
      <c r="D127" s="13"/>
      <c r="E127" s="13"/>
      <c r="F127" s="13"/>
      <c r="G127" s="13"/>
    </row>
    <row r="128" spans="1:7" ht="15" customHeight="1" x14ac:dyDescent="0.2">
      <c r="A128" s="5">
        <v>6172</v>
      </c>
      <c r="B128" s="26">
        <v>2111</v>
      </c>
      <c r="C128" s="59" t="str">
        <f>IF(COUNTBLANK(B128)=1,"",VLOOKUP(B128,Položky!$A$15:$B$557,2,0))</f>
        <v>Příjem z poskytování služeb, výrobků, prací, výkonů a práv</v>
      </c>
      <c r="D128" s="6">
        <v>1</v>
      </c>
      <c r="E128" s="6">
        <v>1</v>
      </c>
      <c r="F128" s="6">
        <v>0</v>
      </c>
      <c r="G128" s="7">
        <v>0</v>
      </c>
    </row>
    <row r="129" spans="1:7" ht="15" customHeight="1" x14ac:dyDescent="0.2">
      <c r="A129" s="5">
        <v>6172</v>
      </c>
      <c r="B129" s="26">
        <v>2132</v>
      </c>
      <c r="C129" s="59" t="str">
        <f>IF(COUNTBLANK(B129)=1,"",VLOOKUP(B129,Položky!$A$15:$B$557,2,0))</f>
        <v>Příjem z pronájmu nebo pachtu ostatních nemovitých věcí a jejich částí</v>
      </c>
      <c r="D129" s="6">
        <v>80</v>
      </c>
      <c r="E129" s="6">
        <v>80</v>
      </c>
      <c r="F129" s="6">
        <v>26</v>
      </c>
      <c r="G129" s="7">
        <v>32.5</v>
      </c>
    </row>
    <row r="130" spans="1:7" ht="15" customHeight="1" x14ac:dyDescent="0.2">
      <c r="A130" s="5">
        <v>6172</v>
      </c>
      <c r="B130" s="26">
        <v>2139</v>
      </c>
      <c r="C130" s="59" t="str">
        <f>IF(COUNTBLANK(B130)=1,"",VLOOKUP(B130,Položky!$A$15:$B$557,2,0))</f>
        <v>Ostatní příjmy z pronájmu nebo pachtu majetku</v>
      </c>
      <c r="D130" s="6">
        <v>2</v>
      </c>
      <c r="E130" s="6">
        <v>2</v>
      </c>
      <c r="F130" s="6">
        <v>2</v>
      </c>
      <c r="G130" s="7">
        <v>100</v>
      </c>
    </row>
    <row r="131" spans="1:7" ht="15" customHeight="1" x14ac:dyDescent="0.2">
      <c r="A131" s="5">
        <v>6172</v>
      </c>
      <c r="B131" s="26">
        <v>2211</v>
      </c>
      <c r="C131" s="59" t="str">
        <f>IF(COUNTBLANK(B131)=1,"",VLOOKUP(B131,Položky!$A$15:$B$557,2,0))</f>
        <v>Příjem sankčních plateb přijatých od státu, obcí a krajů</v>
      </c>
      <c r="D131" s="6">
        <v>5</v>
      </c>
      <c r="E131" s="6">
        <v>21</v>
      </c>
      <c r="F131" s="6">
        <v>21</v>
      </c>
      <c r="G131" s="7">
        <v>100</v>
      </c>
    </row>
    <row r="132" spans="1:7" ht="15" customHeight="1" x14ac:dyDescent="0.2">
      <c r="A132" s="5">
        <v>6172</v>
      </c>
      <c r="B132" s="26">
        <v>2212</v>
      </c>
      <c r="C132" s="59" t="str">
        <f>IF(COUNTBLANK(B132)=1,"",VLOOKUP(B132,Položky!$A$15:$B$557,2,0))</f>
        <v>Příjem sankčních plateb přijatých od jiných osob</v>
      </c>
      <c r="D132" s="6">
        <v>50</v>
      </c>
      <c r="E132" s="6">
        <v>74</v>
      </c>
      <c r="F132" s="6">
        <v>112</v>
      </c>
      <c r="G132" s="7">
        <v>151.4</v>
      </c>
    </row>
    <row r="133" spans="1:7" ht="15" customHeight="1" x14ac:dyDescent="0.2">
      <c r="A133" s="5">
        <v>6172</v>
      </c>
      <c r="B133" s="26">
        <v>2324</v>
      </c>
      <c r="C133" s="59" t="str">
        <f>IF(COUNTBLANK(B133)=1,"",VLOOKUP(B133,Položky!$A$15:$B$557,2,0))</f>
        <v>Přijaté neinvestiční příspěvky a náhrady</v>
      </c>
      <c r="D133" s="6">
        <v>9015</v>
      </c>
      <c r="E133" s="6">
        <v>9029</v>
      </c>
      <c r="F133" s="6">
        <v>3605</v>
      </c>
      <c r="G133" s="7">
        <v>39.9</v>
      </c>
    </row>
    <row r="134" spans="1:7" ht="15" customHeight="1" x14ac:dyDescent="0.2">
      <c r="A134" s="5">
        <v>6172</v>
      </c>
      <c r="B134" s="26">
        <v>2329</v>
      </c>
      <c r="C134" s="59" t="str">
        <f>IF(COUNTBLANK(B134)=1,"",VLOOKUP(B134,Položky!$A$15:$B$557,2,0))</f>
        <v>Ostatní nedaňové příjmy jinde nezařazené</v>
      </c>
      <c r="D134" s="6">
        <v>0</v>
      </c>
      <c r="E134" s="6">
        <v>267</v>
      </c>
      <c r="F134" s="6">
        <v>267</v>
      </c>
      <c r="G134" s="7">
        <v>100</v>
      </c>
    </row>
    <row r="135" spans="1:7" ht="15" customHeight="1" x14ac:dyDescent="0.2">
      <c r="A135" s="8">
        <v>6172</v>
      </c>
      <c r="B135" s="9"/>
      <c r="C135" s="10" t="str">
        <f>IF(COUNTBLANK(A135)=1,"",VLOOKUP(A135,Paragrafy!A135:B661,2,0))</f>
        <v>Činnost regionální správy</v>
      </c>
      <c r="D135" s="11">
        <v>9153</v>
      </c>
      <c r="E135" s="11">
        <v>9474</v>
      </c>
      <c r="F135" s="11">
        <v>4033</v>
      </c>
      <c r="G135" s="12">
        <v>42.6</v>
      </c>
    </row>
    <row r="136" spans="1:7" ht="15" customHeight="1" x14ac:dyDescent="0.2">
      <c r="A136" s="13"/>
      <c r="B136" s="13"/>
      <c r="C136" s="13"/>
      <c r="D136" s="13"/>
      <c r="E136" s="13"/>
      <c r="F136" s="13"/>
      <c r="G136" s="13"/>
    </row>
    <row r="137" spans="1:7" ht="15" customHeight="1" x14ac:dyDescent="0.2">
      <c r="A137" s="5">
        <v>6310</v>
      </c>
      <c r="B137" s="26">
        <v>2141</v>
      </c>
      <c r="C137" s="59" t="str">
        <f>IF(COUNTBLANK(B137)=1,"",VLOOKUP(B137,Položky!$A$15:$B$557,2,0))</f>
        <v>Příjem z úroků</v>
      </c>
      <c r="D137" s="6">
        <v>100000</v>
      </c>
      <c r="E137" s="6">
        <v>100000</v>
      </c>
      <c r="F137" s="6">
        <v>112921</v>
      </c>
      <c r="G137" s="7">
        <v>112.9</v>
      </c>
    </row>
    <row r="138" spans="1:7" ht="15" customHeight="1" x14ac:dyDescent="0.2">
      <c r="A138" s="8">
        <v>6310</v>
      </c>
      <c r="B138" s="9"/>
      <c r="C138" s="10" t="str">
        <f>IF(COUNTBLANK(A138)=1,"",VLOOKUP(A138,Paragrafy!A138:B664,2,0))</f>
        <v>Obecné příjmy a výdaje z finančních operací</v>
      </c>
      <c r="D138" s="11">
        <v>100000</v>
      </c>
      <c r="E138" s="11">
        <v>100000</v>
      </c>
      <c r="F138" s="11">
        <v>112921</v>
      </c>
      <c r="G138" s="12">
        <v>112.9</v>
      </c>
    </row>
    <row r="139" spans="1:7" ht="15" customHeight="1" x14ac:dyDescent="0.2">
      <c r="A139" s="13"/>
      <c r="B139" s="13"/>
      <c r="C139" s="13"/>
      <c r="D139" s="13"/>
      <c r="E139" s="13"/>
      <c r="F139" s="13"/>
      <c r="G139" s="13"/>
    </row>
    <row r="140" spans="1:7" ht="15" customHeight="1" x14ac:dyDescent="0.2">
      <c r="A140" s="5">
        <v>6320</v>
      </c>
      <c r="B140" s="26">
        <v>2322</v>
      </c>
      <c r="C140" s="59" t="str">
        <f>IF(COUNTBLANK(B140)=1,"",VLOOKUP(B140,Položky!$A$15:$B$557,2,0))</f>
        <v>Příjem z pojistných plnění</v>
      </c>
      <c r="D140" s="6">
        <v>0</v>
      </c>
      <c r="E140" s="6">
        <v>2</v>
      </c>
      <c r="F140" s="6">
        <v>2</v>
      </c>
      <c r="G140" s="7">
        <v>100</v>
      </c>
    </row>
    <row r="141" spans="1:7" ht="15" customHeight="1" x14ac:dyDescent="0.2">
      <c r="A141" s="5">
        <v>6320</v>
      </c>
      <c r="B141" s="26">
        <v>2324</v>
      </c>
      <c r="C141" s="59" t="str">
        <f>IF(COUNTBLANK(B141)=1,"",VLOOKUP(B141,Položky!$A$15:$B$557,2,0))</f>
        <v>Přijaté neinvestiční příspěvky a náhrady</v>
      </c>
      <c r="D141" s="6">
        <v>0</v>
      </c>
      <c r="E141" s="6">
        <v>0</v>
      </c>
      <c r="F141" s="6">
        <v>819</v>
      </c>
      <c r="G141" s="7">
        <v>0</v>
      </c>
    </row>
    <row r="142" spans="1:7" ht="15" customHeight="1" x14ac:dyDescent="0.2">
      <c r="A142" s="8">
        <v>6320</v>
      </c>
      <c r="B142" s="9"/>
      <c r="C142" s="10" t="str">
        <f>IF(COUNTBLANK(A142)=1,"",VLOOKUP(A142,Paragrafy!A142:B668,2,0))</f>
        <v>Pojištění funkčně nespecifikované</v>
      </c>
      <c r="D142" s="11">
        <v>0</v>
      </c>
      <c r="E142" s="11">
        <v>2</v>
      </c>
      <c r="F142" s="11">
        <v>821</v>
      </c>
      <c r="G142" s="12">
        <v>41050</v>
      </c>
    </row>
    <row r="143" spans="1:7" ht="15" customHeight="1" x14ac:dyDescent="0.2">
      <c r="A143" s="13"/>
      <c r="B143" s="13"/>
      <c r="C143" s="13"/>
      <c r="D143" s="13"/>
      <c r="E143" s="13"/>
      <c r="F143" s="13"/>
      <c r="G143" s="13"/>
    </row>
    <row r="144" spans="1:7" ht="15" customHeight="1" x14ac:dyDescent="0.2">
      <c r="A144" s="5">
        <v>6402</v>
      </c>
      <c r="B144" s="26">
        <v>2223</v>
      </c>
      <c r="C144" s="59" t="str">
        <f>IF(COUNTBLANK(B144)=1,"",VLOOKUP(B144,Položky!$A$15:$B$557,2,0))</f>
        <v>Příjem z finančního vypořádání mezi kraji, obcemi a dobrovolnými svazky obcí</v>
      </c>
      <c r="D144" s="6">
        <v>372</v>
      </c>
      <c r="E144" s="6">
        <v>3943</v>
      </c>
      <c r="F144" s="6">
        <v>3865</v>
      </c>
      <c r="G144" s="7">
        <f>F144/E144*100</f>
        <v>98.021810803956384</v>
      </c>
    </row>
    <row r="145" spans="1:7" ht="15" customHeight="1" x14ac:dyDescent="0.2">
      <c r="A145" s="5">
        <v>6402</v>
      </c>
      <c r="B145" s="26">
        <v>2229</v>
      </c>
      <c r="C145" s="59" t="str">
        <f>IF(COUNTBLANK(B145)=1,"",VLOOKUP(B145,Položky!$A$15:$B$557,2,0))</f>
        <v>Ostatní přijaté vratky transferů a podobné příjmy</v>
      </c>
      <c r="D145" s="6">
        <v>0</v>
      </c>
      <c r="E145" s="6">
        <v>37956</v>
      </c>
      <c r="F145" s="6">
        <v>38479</v>
      </c>
      <c r="G145" s="7">
        <v>101.4</v>
      </c>
    </row>
    <row r="146" spans="1:7" ht="15" customHeight="1" x14ac:dyDescent="0.2">
      <c r="A146" s="5">
        <v>6402</v>
      </c>
      <c r="B146" s="26">
        <v>2329</v>
      </c>
      <c r="C146" s="59" t="str">
        <f>IF(COUNTBLANK(B146)=1,"",VLOOKUP(B146,Položky!$A$15:$B$557,2,0))</f>
        <v>Ostatní nedaňové příjmy jinde nezařazené</v>
      </c>
      <c r="D146" s="6">
        <v>0</v>
      </c>
      <c r="E146" s="6">
        <v>0</v>
      </c>
      <c r="F146" s="6">
        <v>21</v>
      </c>
      <c r="G146" s="7">
        <v>0</v>
      </c>
    </row>
    <row r="147" spans="1:7" ht="15" customHeight="1" x14ac:dyDescent="0.2">
      <c r="A147" s="8">
        <v>6402</v>
      </c>
      <c r="B147" s="9"/>
      <c r="C147" s="10" t="str">
        <f>IF(COUNTBLANK(A147)=1,"",VLOOKUP(A147,Paragrafy!A148:B674,2,0))</f>
        <v>Finanční vypořádání</v>
      </c>
      <c r="D147" s="11">
        <f>SUM(D144:D146)</f>
        <v>372</v>
      </c>
      <c r="E147" s="11">
        <f>SUM(E144:E146)</f>
        <v>41899</v>
      </c>
      <c r="F147" s="11">
        <f>SUM(F144:F146)</f>
        <v>42365</v>
      </c>
      <c r="G147" s="12">
        <f>F147/E147*100</f>
        <v>101.11219838182295</v>
      </c>
    </row>
    <row r="148" spans="1:7" ht="15" customHeight="1" x14ac:dyDescent="0.2">
      <c r="A148" s="13"/>
      <c r="B148" s="13"/>
      <c r="C148" s="13"/>
      <c r="D148" s="13"/>
      <c r="E148" s="13"/>
      <c r="F148" s="13"/>
      <c r="G148" s="13"/>
    </row>
    <row r="149" spans="1:7" ht="15" customHeight="1" x14ac:dyDescent="0.2">
      <c r="A149" s="5">
        <v>6409</v>
      </c>
      <c r="B149" s="26">
        <v>2229</v>
      </c>
      <c r="C149" s="59" t="str">
        <f>IF(COUNTBLANK(B149)=1,"",VLOOKUP(B149,Položky!$A$15:$B$557,2,0))</f>
        <v>Ostatní přijaté vratky transferů a podobné příjmy</v>
      </c>
      <c r="D149" s="6">
        <v>0</v>
      </c>
      <c r="E149" s="6">
        <v>226</v>
      </c>
      <c r="F149" s="6">
        <v>692</v>
      </c>
      <c r="G149" s="7">
        <v>306.2</v>
      </c>
    </row>
    <row r="150" spans="1:7" ht="15" customHeight="1" x14ac:dyDescent="0.2">
      <c r="A150" s="8">
        <v>6409</v>
      </c>
      <c r="B150" s="9"/>
      <c r="C150" s="10" t="str">
        <f>IF(COUNTBLANK(A150)=1,"",VLOOKUP(A150,Paragrafy!A151:B677,2,0))</f>
        <v>Ostatní činnosti jinde nezařazené</v>
      </c>
      <c r="D150" s="11">
        <v>0</v>
      </c>
      <c r="E150" s="11">
        <v>226</v>
      </c>
      <c r="F150" s="11">
        <v>692</v>
      </c>
      <c r="G150" s="12">
        <v>306.2</v>
      </c>
    </row>
    <row r="151" spans="1:7" ht="15" customHeight="1" x14ac:dyDescent="0.2">
      <c r="A151" s="13"/>
      <c r="B151" s="13"/>
      <c r="C151" s="13"/>
      <c r="D151" s="13"/>
      <c r="E151" s="13"/>
      <c r="F151" s="13"/>
      <c r="G151" s="13"/>
    </row>
    <row r="152" spans="1:7" ht="15" customHeight="1" x14ac:dyDescent="0.2">
      <c r="A152" s="5" t="s">
        <v>12</v>
      </c>
      <c r="B152" s="26">
        <v>2412</v>
      </c>
      <c r="C152" s="59" t="str">
        <f>IF(COUNTBLANK(B152)=1,"",VLOOKUP(B152,Položky!$A$15:$B$557,2,0))</f>
        <v>Splátky půjčených prostředků od nefinančních podnikatelů - právnických osob</v>
      </c>
      <c r="D152" s="6">
        <v>11523</v>
      </c>
      <c r="E152" s="6">
        <v>11523</v>
      </c>
      <c r="F152" s="6">
        <v>0</v>
      </c>
      <c r="G152" s="7">
        <v>0</v>
      </c>
    </row>
    <row r="153" spans="1:7" ht="15" customHeight="1" x14ac:dyDescent="0.2">
      <c r="A153" s="5" t="s">
        <v>12</v>
      </c>
      <c r="B153" s="26">
        <v>2420</v>
      </c>
      <c r="C153" s="59" t="str">
        <f>IF(COUNTBLANK(B153)=1,"",VLOOKUP(B153,Položky!$A$15:$B$557,2,0))</f>
        <v>Splátky půjčených prostředků od obecně prospěšných společností a obdobných osob</v>
      </c>
      <c r="D153" s="6">
        <v>230646</v>
      </c>
      <c r="E153" s="6">
        <v>220646</v>
      </c>
      <c r="F153" s="6">
        <v>11128</v>
      </c>
      <c r="G153" s="7">
        <v>5</v>
      </c>
    </row>
    <row r="154" spans="1:7" ht="15" customHeight="1" x14ac:dyDescent="0.2">
      <c r="A154" s="5" t="s">
        <v>12</v>
      </c>
      <c r="B154" s="26">
        <v>2441</v>
      </c>
      <c r="C154" s="59" t="str">
        <f>IF(COUNTBLANK(B154)=1,"",VLOOKUP(B154,Položky!$A$15:$B$557,2,0))</f>
        <v>Splátky půjčených prostředků od obcí</v>
      </c>
      <c r="D154" s="6">
        <v>11116</v>
      </c>
      <c r="E154" s="6">
        <v>11116</v>
      </c>
      <c r="F154" s="6">
        <v>2427</v>
      </c>
      <c r="G154" s="7">
        <v>21.8</v>
      </c>
    </row>
    <row r="155" spans="1:7" ht="15" customHeight="1" x14ac:dyDescent="0.2">
      <c r="A155" s="5" t="s">
        <v>12</v>
      </c>
      <c r="B155" s="26">
        <v>2449</v>
      </c>
      <c r="C155" s="59" t="str">
        <f>IF(COUNTBLANK(B155)=1,"",VLOOKUP(B155,Položky!$A$15:$B$557,2,0))</f>
        <v>Ostatní splátky půjčených prostředků od rozpočtů územní úrovně</v>
      </c>
      <c r="D155" s="6">
        <v>38013</v>
      </c>
      <c r="E155" s="6">
        <v>38013</v>
      </c>
      <c r="F155" s="6">
        <v>0</v>
      </c>
      <c r="G155" s="7">
        <v>0</v>
      </c>
    </row>
    <row r="156" spans="1:7" ht="15" customHeight="1" x14ac:dyDescent="0.2">
      <c r="A156" s="5" t="s">
        <v>12</v>
      </c>
      <c r="B156" s="26">
        <v>2451</v>
      </c>
      <c r="C156" s="59" t="str">
        <f>IF(COUNTBLANK(B156)=1,"",VLOOKUP(B156,Položky!$A$15:$B$557,2,0))</f>
        <v>Splátky půjčených prostředků od příspěvkových organizací</v>
      </c>
      <c r="D156" s="6">
        <v>261818</v>
      </c>
      <c r="E156" s="6">
        <v>263231</v>
      </c>
      <c r="F156" s="6">
        <v>13674</v>
      </c>
      <c r="G156" s="7">
        <v>5.2</v>
      </c>
    </row>
    <row r="157" spans="1:7" ht="15" customHeight="1" x14ac:dyDescent="0.2">
      <c r="A157" s="5" t="s">
        <v>12</v>
      </c>
      <c r="B157" s="26">
        <v>2459</v>
      </c>
      <c r="C157" s="59" t="str">
        <f>IF(COUNTBLANK(B157)=1,"",VLOOKUP(B157,Položky!$A$15:$B$557,2,0))</f>
        <v>Splátky půjčených prostředků od ostatních zřízených a podobných osob</v>
      </c>
      <c r="D157" s="6">
        <v>1400</v>
      </c>
      <c r="E157" s="6">
        <v>1400</v>
      </c>
      <c r="F157" s="6">
        <v>1400</v>
      </c>
      <c r="G157" s="7">
        <v>100</v>
      </c>
    </row>
    <row r="158" spans="1:7" ht="15" customHeight="1" x14ac:dyDescent="0.2">
      <c r="A158" s="8" t="s">
        <v>12</v>
      </c>
      <c r="B158" s="9"/>
      <c r="C158" s="10" t="s">
        <v>63</v>
      </c>
      <c r="D158" s="11">
        <v>554516</v>
      </c>
      <c r="E158" s="11">
        <v>545929</v>
      </c>
      <c r="F158" s="11">
        <v>28629</v>
      </c>
      <c r="G158" s="12">
        <v>5.2</v>
      </c>
    </row>
    <row r="159" spans="1:7" ht="15" customHeight="1" x14ac:dyDescent="0.2">
      <c r="A159" s="13"/>
      <c r="B159" s="13"/>
      <c r="C159" s="13"/>
      <c r="D159" s="13"/>
      <c r="E159" s="13"/>
      <c r="F159" s="13"/>
      <c r="G159" s="13"/>
    </row>
    <row r="160" spans="1:7" ht="15" customHeight="1" x14ac:dyDescent="0.2">
      <c r="A160" s="5" t="s">
        <v>12</v>
      </c>
      <c r="B160" s="26">
        <v>4111</v>
      </c>
      <c r="C160" s="59" t="str">
        <f>IF(COUNTBLANK(B160)=1,"",VLOOKUP(B160,Položky!$A$15:$B$557,2,0))</f>
        <v>Neinvestiční přijaté transfery z všeobecné pokladní správy státního rozpočtu</v>
      </c>
      <c r="D160" s="6">
        <v>0</v>
      </c>
      <c r="E160" s="6">
        <v>601130</v>
      </c>
      <c r="F160" s="6">
        <v>312772</v>
      </c>
      <c r="G160" s="7">
        <v>52</v>
      </c>
    </row>
    <row r="161" spans="1:7" ht="15" customHeight="1" x14ac:dyDescent="0.2">
      <c r="A161" s="5" t="s">
        <v>12</v>
      </c>
      <c r="B161" s="26">
        <v>4112</v>
      </c>
      <c r="C161" s="59" t="str">
        <f>IF(COUNTBLANK(B161)=1,"",VLOOKUP(B161,Položky!$A$15:$B$557,2,0))</f>
        <v>Neinvestiční přijaté transfery ze státního rozpočtu v rámci souhrnného dotačního vztahu</v>
      </c>
      <c r="D161" s="6">
        <v>195368</v>
      </c>
      <c r="E161" s="6">
        <v>195368</v>
      </c>
      <c r="F161" s="6">
        <v>65122</v>
      </c>
      <c r="G161" s="7">
        <v>33.299999999999997</v>
      </c>
    </row>
    <row r="162" spans="1:7" ht="15" customHeight="1" x14ac:dyDescent="0.2">
      <c r="A162" s="5" t="s">
        <v>12</v>
      </c>
      <c r="B162" s="26">
        <v>4113</v>
      </c>
      <c r="C162" s="59" t="str">
        <f>IF(COUNTBLANK(B162)=1,"",VLOOKUP(B162,Položky!$A$15:$B$557,2,0))</f>
        <v>Neinvestiční přijaté transfery ze státních fondů</v>
      </c>
      <c r="D162" s="6">
        <v>4040</v>
      </c>
      <c r="E162" s="6">
        <v>4040</v>
      </c>
      <c r="F162" s="6">
        <v>355</v>
      </c>
      <c r="G162" s="7">
        <v>8.8000000000000007</v>
      </c>
    </row>
    <row r="163" spans="1:7" ht="15" customHeight="1" x14ac:dyDescent="0.2">
      <c r="A163" s="5" t="s">
        <v>12</v>
      </c>
      <c r="B163" s="26">
        <v>4116</v>
      </c>
      <c r="C163" s="59" t="str">
        <f>IF(COUNTBLANK(B163)=1,"",VLOOKUP(B163,Položky!$A$15:$B$557,2,0))</f>
        <v>Ostatní neinvestiční přijaté transfery ze státního rozpočtu</v>
      </c>
      <c r="D163" s="6">
        <v>694568</v>
      </c>
      <c r="E163" s="6">
        <v>24346595</v>
      </c>
      <c r="F163" s="6">
        <f>9379113-1554.96</f>
        <v>9377558.0399999991</v>
      </c>
      <c r="G163" s="7">
        <f>F163/E163*100</f>
        <v>38.516918033096616</v>
      </c>
    </row>
    <row r="164" spans="1:7" ht="15" customHeight="1" x14ac:dyDescent="0.2">
      <c r="A164" s="5" t="s">
        <v>12</v>
      </c>
      <c r="B164" s="26">
        <v>4118</v>
      </c>
      <c r="C164" s="59" t="str">
        <f>IF(COUNTBLANK(B164)=1,"",VLOOKUP(B164,Položky!$A$15:$B$557,2,0))</f>
        <v>Neinvestiční převody z Národního fondu</v>
      </c>
      <c r="D164" s="6">
        <v>488</v>
      </c>
      <c r="E164" s="6">
        <v>488</v>
      </c>
      <c r="F164" s="6">
        <v>169</v>
      </c>
      <c r="G164" s="7">
        <v>34.6</v>
      </c>
    </row>
    <row r="165" spans="1:7" ht="15" customHeight="1" x14ac:dyDescent="0.2">
      <c r="A165" s="5" t="s">
        <v>12</v>
      </c>
      <c r="B165" s="26">
        <v>4121</v>
      </c>
      <c r="C165" s="59" t="str">
        <f>IF(COUNTBLANK(B165)=1,"",VLOOKUP(B165,Položky!$A$15:$B$557,2,0))</f>
        <v>Neinvestiční přijaté transfery od obcí</v>
      </c>
      <c r="D165" s="6">
        <v>77584</v>
      </c>
      <c r="E165" s="6">
        <v>77637</v>
      </c>
      <c r="F165" s="6">
        <v>43806</v>
      </c>
      <c r="G165" s="7">
        <v>56.4</v>
      </c>
    </row>
    <row r="166" spans="1:7" ht="15" customHeight="1" x14ac:dyDescent="0.2">
      <c r="A166" s="5" t="s">
        <v>12</v>
      </c>
      <c r="B166" s="26">
        <v>4122</v>
      </c>
      <c r="C166" s="59" t="str">
        <f>IF(COUNTBLANK(B166)=1,"",VLOOKUP(B166,Položky!$A$15:$B$557,2,0))</f>
        <v>Neinvestiční přijaté transfery od krajů</v>
      </c>
      <c r="D166" s="6">
        <v>41697</v>
      </c>
      <c r="E166" s="6">
        <v>41697</v>
      </c>
      <c r="F166" s="6">
        <v>68</v>
      </c>
      <c r="G166" s="7">
        <v>0.2</v>
      </c>
    </row>
    <row r="167" spans="1:7" ht="15" customHeight="1" x14ac:dyDescent="0.2">
      <c r="A167" s="5" t="s">
        <v>12</v>
      </c>
      <c r="B167" s="26">
        <v>4151</v>
      </c>
      <c r="C167" s="59" t="str">
        <f>IF(COUNTBLANK(B167)=1,"",VLOOKUP(B167,Položky!$A$15:$B$557,2,0))</f>
        <v>Neinvestiční přijaté transfery od jiných států</v>
      </c>
      <c r="D167" s="6">
        <v>0</v>
      </c>
      <c r="E167" s="6">
        <v>686</v>
      </c>
      <c r="F167" s="6">
        <v>603</v>
      </c>
      <c r="G167" s="7">
        <v>87.9</v>
      </c>
    </row>
    <row r="168" spans="1:7" ht="15" customHeight="1" x14ac:dyDescent="0.2">
      <c r="A168" s="5" t="s">
        <v>12</v>
      </c>
      <c r="B168" s="26">
        <v>4152</v>
      </c>
      <c r="C168" s="59" t="str">
        <f>IF(COUNTBLANK(B168)=1,"",VLOOKUP(B168,Položky!$A$15:$B$557,2,0))</f>
        <v>Neinvestiční přijaté transfery od mezinárodních organizací a některých zahraničních orgánů a právnických osob</v>
      </c>
      <c r="D168" s="6">
        <v>5993</v>
      </c>
      <c r="E168" s="6">
        <v>5993</v>
      </c>
      <c r="F168" s="6">
        <v>0</v>
      </c>
      <c r="G168" s="7">
        <v>0</v>
      </c>
    </row>
    <row r="169" spans="1:7" ht="15" customHeight="1" x14ac:dyDescent="0.2">
      <c r="A169" s="8" t="s">
        <v>12</v>
      </c>
      <c r="B169" s="9"/>
      <c r="C169" s="10" t="s">
        <v>68</v>
      </c>
      <c r="D169" s="11">
        <f>SUM(D160:D168)</f>
        <v>1019738</v>
      </c>
      <c r="E169" s="11">
        <f>SUM(E160:E168)</f>
        <v>25273634</v>
      </c>
      <c r="F169" s="11">
        <f>SUM(F160:F168)</f>
        <v>9800453.0399999991</v>
      </c>
      <c r="G169" s="12">
        <f>F169/E169*100</f>
        <v>38.777379778467946</v>
      </c>
    </row>
    <row r="170" spans="1:7" ht="15" customHeight="1" x14ac:dyDescent="0.2">
      <c r="A170" s="13"/>
      <c r="B170" s="13"/>
      <c r="C170" s="13"/>
      <c r="D170" s="13"/>
      <c r="E170" s="13"/>
      <c r="F170" s="13"/>
      <c r="G170" s="13"/>
    </row>
    <row r="171" spans="1:7" ht="15" customHeight="1" x14ac:dyDescent="0.2">
      <c r="A171" s="5" t="s">
        <v>12</v>
      </c>
      <c r="B171" s="26">
        <v>4134</v>
      </c>
      <c r="C171" s="59" t="str">
        <f>IF(COUNTBLANK(B171)=1,"",VLOOKUP(B171,Položky!$A$15:$B$557,2,0))</f>
        <v>Převody z rozpočtových účtů</v>
      </c>
      <c r="D171" s="6">
        <v>0</v>
      </c>
      <c r="E171" s="6">
        <v>0</v>
      </c>
      <c r="F171" s="6">
        <v>10744068</v>
      </c>
      <c r="G171" s="7">
        <v>0</v>
      </c>
    </row>
    <row r="172" spans="1:7" ht="15" customHeight="1" x14ac:dyDescent="0.2">
      <c r="A172" s="5" t="s">
        <v>12</v>
      </c>
      <c r="B172" s="26">
        <v>4138</v>
      </c>
      <c r="C172" s="59" t="str">
        <f>IF(COUNTBLANK(B172)=1,"",VLOOKUP(B172,Položky!$A$15:$B$557,2,0))</f>
        <v>Převody z vlastní pokladny</v>
      </c>
      <c r="D172" s="6">
        <v>0</v>
      </c>
      <c r="E172" s="6">
        <v>0</v>
      </c>
      <c r="F172" s="6">
        <v>25</v>
      </c>
      <c r="G172" s="7">
        <v>0</v>
      </c>
    </row>
    <row r="173" spans="1:7" ht="15" customHeight="1" x14ac:dyDescent="0.2">
      <c r="A173" s="5" t="s">
        <v>12</v>
      </c>
      <c r="B173" s="26">
        <v>4139</v>
      </c>
      <c r="C173" s="59" t="str">
        <f>IF(COUNTBLANK(B173)=1,"",VLOOKUP(B173,Položky!$A$15:$B$557,2,0))</f>
        <v>Ostatní převody z vlastních fondů</v>
      </c>
      <c r="D173" s="6">
        <v>0</v>
      </c>
      <c r="E173" s="6">
        <v>0</v>
      </c>
      <c r="F173" s="6">
        <v>570</v>
      </c>
      <c r="G173" s="7">
        <v>0</v>
      </c>
    </row>
    <row r="174" spans="1:7" ht="15" customHeight="1" x14ac:dyDescent="0.2">
      <c r="A174" s="13"/>
      <c r="B174" s="13"/>
      <c r="C174" s="13"/>
      <c r="D174" s="13"/>
      <c r="E174" s="13"/>
      <c r="F174" s="13"/>
      <c r="G174" s="13"/>
    </row>
    <row r="175" spans="1:7" ht="15" customHeight="1" x14ac:dyDescent="0.2">
      <c r="A175" s="5" t="s">
        <v>12</v>
      </c>
      <c r="B175" s="26">
        <v>4213</v>
      </c>
      <c r="C175" s="59" t="str">
        <f>IF(COUNTBLANK(B175)=1,"",VLOOKUP(B175,Položky!$A$15:$B$557,2,0))</f>
        <v>Investiční přijaté transfery ze státních fondů</v>
      </c>
      <c r="D175" s="6">
        <v>3749</v>
      </c>
      <c r="E175" s="6">
        <v>3749</v>
      </c>
      <c r="F175" s="6">
        <v>0</v>
      </c>
      <c r="G175" s="7">
        <v>0</v>
      </c>
    </row>
    <row r="176" spans="1:7" ht="15" customHeight="1" x14ac:dyDescent="0.2">
      <c r="A176" s="5" t="s">
        <v>12</v>
      </c>
      <c r="B176" s="26">
        <v>4216</v>
      </c>
      <c r="C176" s="59" t="str">
        <f>IF(COUNTBLANK(B176)=1,"",VLOOKUP(B176,Položky!$A$15:$B$557,2,0))</f>
        <v>Ostatní investiční přijaté transfery ze státního rozpočtu</v>
      </c>
      <c r="D176" s="6">
        <v>1352274</v>
      </c>
      <c r="E176" s="6">
        <v>1493917</v>
      </c>
      <c r="F176" s="6">
        <v>242892</v>
      </c>
      <c r="G176" s="7">
        <v>16.3</v>
      </c>
    </row>
    <row r="177" spans="1:7" ht="15" customHeight="1" x14ac:dyDescent="0.2">
      <c r="A177" s="5" t="s">
        <v>12</v>
      </c>
      <c r="B177" s="26">
        <v>4221</v>
      </c>
      <c r="C177" s="59" t="str">
        <f>IF(COUNTBLANK(B177)=1,"",VLOOKUP(B177,Položky!$A$15:$B$557,2,0))</f>
        <v>Investiční přijaté transfery od obcí</v>
      </c>
      <c r="D177" s="6">
        <v>19622</v>
      </c>
      <c r="E177" s="6">
        <v>19622</v>
      </c>
      <c r="F177" s="6">
        <v>2566</v>
      </c>
      <c r="G177" s="7">
        <v>13.1</v>
      </c>
    </row>
    <row r="178" spans="1:7" ht="15" customHeight="1" x14ac:dyDescent="0.2">
      <c r="A178" s="5" t="s">
        <v>12</v>
      </c>
      <c r="B178" s="26">
        <v>4231</v>
      </c>
      <c r="C178" s="59" t="str">
        <f>IF(COUNTBLANK(B178)=1,"",VLOOKUP(B178,Položky!$A$15:$B$557,2,0))</f>
        <v>Investiční přijaté transfery od jiných států</v>
      </c>
      <c r="D178" s="6">
        <v>58650</v>
      </c>
      <c r="E178" s="6">
        <v>63343</v>
      </c>
      <c r="F178" s="6">
        <v>1151</v>
      </c>
      <c r="G178" s="7">
        <v>1.8</v>
      </c>
    </row>
    <row r="179" spans="1:7" ht="15" customHeight="1" x14ac:dyDescent="0.2">
      <c r="A179" s="8" t="s">
        <v>12</v>
      </c>
      <c r="B179" s="9"/>
      <c r="C179" s="10" t="s">
        <v>72</v>
      </c>
      <c r="D179" s="11">
        <v>1434295</v>
      </c>
      <c r="E179" s="11">
        <v>1580631</v>
      </c>
      <c r="F179" s="11">
        <v>246609</v>
      </c>
      <c r="G179" s="12">
        <v>15.6</v>
      </c>
    </row>
    <row r="180" spans="1:7" ht="13.5" thickBot="1" x14ac:dyDescent="0.25"/>
    <row r="181" spans="1:7" x14ac:dyDescent="0.2">
      <c r="A181" s="14"/>
      <c r="B181" s="14"/>
      <c r="C181" s="15" t="s">
        <v>73</v>
      </c>
      <c r="D181" s="60">
        <v>9388962</v>
      </c>
      <c r="E181" s="60">
        <v>9431689</v>
      </c>
      <c r="F181" s="60">
        <v>3077948.72823</v>
      </c>
      <c r="G181" s="16">
        <f>F181/E181*100</f>
        <v>32.634120232653977</v>
      </c>
    </row>
    <row r="182" spans="1:7" x14ac:dyDescent="0.2">
      <c r="A182" s="17"/>
      <c r="B182" s="17"/>
      <c r="C182" s="18" t="s">
        <v>74</v>
      </c>
      <c r="D182" s="61">
        <v>2454033</v>
      </c>
      <c r="E182" s="61">
        <v>26854265</v>
      </c>
      <c r="F182" s="61">
        <v>10047062.296439996</v>
      </c>
      <c r="G182" s="19">
        <v>37.4</v>
      </c>
    </row>
    <row r="183" spans="1:7" x14ac:dyDescent="0.2">
      <c r="A183" s="17"/>
      <c r="B183" s="17"/>
      <c r="C183" s="18" t="s">
        <v>75</v>
      </c>
      <c r="D183" s="61">
        <v>0</v>
      </c>
      <c r="E183" s="61">
        <v>0</v>
      </c>
      <c r="F183" s="61">
        <v>10744663</v>
      </c>
      <c r="G183" s="19">
        <v>0</v>
      </c>
    </row>
    <row r="184" spans="1:7" ht="13.5" thickBot="1" x14ac:dyDescent="0.25">
      <c r="A184" s="17"/>
      <c r="B184" s="17"/>
      <c r="C184" s="18" t="s">
        <v>76</v>
      </c>
      <c r="D184" s="62">
        <v>11842995</v>
      </c>
      <c r="E184" s="62">
        <v>36285954</v>
      </c>
      <c r="F184" s="62">
        <f>SUM(F181:F183)</f>
        <v>23869674.024669997</v>
      </c>
      <c r="G184" s="19">
        <v>65.8</v>
      </c>
    </row>
    <row r="185" spans="1:7" ht="13.5" thickBot="1" x14ac:dyDescent="0.25">
      <c r="A185" s="20"/>
      <c r="B185" s="20"/>
      <c r="C185" s="21" t="s">
        <v>77</v>
      </c>
      <c r="D185" s="22">
        <v>11842995</v>
      </c>
      <c r="E185" s="22">
        <v>36285954</v>
      </c>
      <c r="F185" s="22">
        <f>F184-F183</f>
        <v>13125011.024669997</v>
      </c>
      <c r="G185" s="23">
        <v>36.200000000000003</v>
      </c>
    </row>
  </sheetData>
  <mergeCells count="2"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Footer>&amp;L&amp;1#&amp;"Calibri,Obyčejné"&amp;9&amp;K000000Klasifikace informací: Neveřejné&amp;CStránka &amp;P z 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I280"/>
  <sheetViews>
    <sheetView showGridLines="0" tabSelected="1" zoomScaleNormal="100" workbookViewId="0">
      <pane xSplit="2" ySplit="4" topLeftCell="C191" activePane="bottomRight" state="frozen"/>
      <selection pane="topRight" activeCell="C1" sqref="C1"/>
      <selection pane="bottomLeft" activeCell="A8" sqref="A8"/>
      <selection pane="bottomRight" activeCell="G172" sqref="G172"/>
    </sheetView>
  </sheetViews>
  <sheetFormatPr defaultColWidth="9.140625" defaultRowHeight="12.75" x14ac:dyDescent="0.2"/>
  <cols>
    <col min="1" max="1" width="8.28515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ht="15" customHeight="1" x14ac:dyDescent="0.2">
      <c r="A1" s="81" t="s">
        <v>9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0</v>
      </c>
      <c r="B2" s="81"/>
      <c r="C2" s="81"/>
      <c r="D2" s="81"/>
      <c r="E2" s="81"/>
      <c r="F2" s="81"/>
      <c r="G2" s="81"/>
    </row>
    <row r="3" spans="1:7" ht="15" customHeight="1" thickBot="1" x14ac:dyDescent="0.25">
      <c r="A3" s="1" t="s">
        <v>78</v>
      </c>
      <c r="G3" s="2" t="s">
        <v>11</v>
      </c>
    </row>
    <row r="4" spans="1:7" s="25" customFormat="1" ht="26.25" thickBot="1" x14ac:dyDescent="0.3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</row>
    <row r="5" spans="1:7" ht="15" customHeight="1" x14ac:dyDescent="0.2">
      <c r="A5" s="5">
        <v>1019</v>
      </c>
      <c r="B5" s="64"/>
      <c r="C5" s="65" t="str">
        <f>IF(COUNTBLANK(A5)=1,"",VLOOKUP(A5,Paragrafy!A2:B528,2,0))</f>
        <v>Ostatní zemědělská a potravinářská činnost a rozvoj</v>
      </c>
      <c r="D5" s="6">
        <v>2000</v>
      </c>
      <c r="E5" s="6">
        <v>2150</v>
      </c>
      <c r="F5" s="6">
        <v>30</v>
      </c>
      <c r="G5" s="7">
        <v>1.4</v>
      </c>
    </row>
    <row r="6" spans="1:7" ht="15" customHeight="1" x14ac:dyDescent="0.2">
      <c r="A6" s="5">
        <v>1036</v>
      </c>
      <c r="B6" s="64"/>
      <c r="C6" s="65" t="str">
        <f>IF(COUNTBLANK(A6)=1,"",VLOOKUP(A6,Paragrafy!A3:B529,2,0))</f>
        <v>Správa v lesním hospodářství</v>
      </c>
      <c r="D6" s="6">
        <v>0</v>
      </c>
      <c r="E6" s="6">
        <v>0</v>
      </c>
      <c r="F6" s="6">
        <v>0</v>
      </c>
      <c r="G6" s="7">
        <v>0</v>
      </c>
    </row>
    <row r="7" spans="1:7" ht="15" customHeight="1" x14ac:dyDescent="0.2">
      <c r="A7" s="5">
        <v>1039</v>
      </c>
      <c r="B7" s="64"/>
      <c r="C7" s="65" t="str">
        <f>IF(COUNTBLANK(A7)=1,"",VLOOKUP(A7,Paragrafy!A4:B530,2,0))</f>
        <v>Ostatní záležitosti lesního hospodářství</v>
      </c>
      <c r="D7" s="6">
        <v>0</v>
      </c>
      <c r="E7" s="6">
        <v>100</v>
      </c>
      <c r="F7" s="6">
        <v>0</v>
      </c>
      <c r="G7" s="7">
        <v>0</v>
      </c>
    </row>
    <row r="8" spans="1:7" ht="15" customHeight="1" x14ac:dyDescent="0.2">
      <c r="A8" s="5">
        <v>1070</v>
      </c>
      <c r="B8" s="64"/>
      <c r="C8" s="65" t="str">
        <f>IF(COUNTBLANK(A8)=1,"",VLOOKUP(A8,Paragrafy!A5:B531,2,0))</f>
        <v>Rybářství a myslivost</v>
      </c>
      <c r="D8" s="6">
        <v>0</v>
      </c>
      <c r="E8" s="6">
        <v>117</v>
      </c>
      <c r="F8" s="6">
        <v>0</v>
      </c>
      <c r="G8" s="7">
        <v>0</v>
      </c>
    </row>
    <row r="9" spans="1:7" ht="15" customHeight="1" x14ac:dyDescent="0.2">
      <c r="A9" s="82" t="s">
        <v>81</v>
      </c>
      <c r="B9" s="83"/>
      <c r="C9" s="84"/>
      <c r="D9" s="11">
        <v>2000</v>
      </c>
      <c r="E9" s="11">
        <v>2367</v>
      </c>
      <c r="F9" s="11">
        <v>30</v>
      </c>
      <c r="G9" s="12">
        <v>1.3</v>
      </c>
    </row>
    <row r="10" spans="1:7" x14ac:dyDescent="0.2">
      <c r="A10" s="13"/>
      <c r="B10" s="13"/>
      <c r="C10" s="13"/>
      <c r="D10" s="13"/>
      <c r="E10" s="13"/>
      <c r="F10" s="13"/>
      <c r="G10" s="13"/>
    </row>
    <row r="11" spans="1:7" ht="15" customHeight="1" x14ac:dyDescent="0.2">
      <c r="A11" s="5">
        <v>2115</v>
      </c>
      <c r="B11" s="64"/>
      <c r="C11" s="65" t="str">
        <f>IF(COUNTBLANK(A11)=1,"",VLOOKUP(A11,Paragrafy!A8:B534,2,0))</f>
        <v>Úspora energie a obnovitelné zdroje</v>
      </c>
      <c r="D11" s="6">
        <v>64911</v>
      </c>
      <c r="E11" s="6">
        <v>66703</v>
      </c>
      <c r="F11" s="6">
        <v>10218</v>
      </c>
      <c r="G11" s="7">
        <v>15.3</v>
      </c>
    </row>
    <row r="12" spans="1:7" ht="15" customHeight="1" x14ac:dyDescent="0.2">
      <c r="A12" s="5">
        <v>2118</v>
      </c>
      <c r="B12" s="64"/>
      <c r="C12" s="65" t="str">
        <f>IF(COUNTBLANK(A12)=1,"",VLOOKUP(A12,Paragrafy!A9:B535,2,0))</f>
        <v>Energie jiná než elektrická</v>
      </c>
      <c r="D12" s="6">
        <v>6000</v>
      </c>
      <c r="E12" s="6">
        <v>6080</v>
      </c>
      <c r="F12" s="6">
        <v>5000</v>
      </c>
      <c r="G12" s="7">
        <v>82.2</v>
      </c>
    </row>
    <row r="13" spans="1:7" ht="15" customHeight="1" x14ac:dyDescent="0.2">
      <c r="A13" s="5">
        <v>2141</v>
      </c>
      <c r="B13" s="64"/>
      <c r="C13" s="65" t="str">
        <f>IF(COUNTBLANK(A13)=1,"",VLOOKUP(A13,Paragrafy!A10:B536,2,0))</f>
        <v>Vnitřní obchod</v>
      </c>
      <c r="D13" s="6">
        <v>9251</v>
      </c>
      <c r="E13" s="6">
        <v>12985</v>
      </c>
      <c r="F13" s="6">
        <v>3331</v>
      </c>
      <c r="G13" s="7">
        <v>25.7</v>
      </c>
    </row>
    <row r="14" spans="1:7" ht="15" customHeight="1" x14ac:dyDescent="0.2">
      <c r="A14" s="5">
        <v>2143</v>
      </c>
      <c r="B14" s="64"/>
      <c r="C14" s="65" t="str">
        <f>IF(COUNTBLANK(A14)=1,"",VLOOKUP(A14,Paragrafy!A11:B537,2,0))</f>
        <v>Cestovní ruch</v>
      </c>
      <c r="D14" s="6">
        <v>131137</v>
      </c>
      <c r="E14" s="6">
        <v>138531</v>
      </c>
      <c r="F14" s="6">
        <v>25944</v>
      </c>
      <c r="G14" s="7">
        <v>18.7</v>
      </c>
    </row>
    <row r="15" spans="1:7" ht="15" customHeight="1" x14ac:dyDescent="0.2">
      <c r="A15" s="5">
        <v>2199</v>
      </c>
      <c r="B15" s="64"/>
      <c r="C15" s="65" t="str">
        <f>IF(COUNTBLANK(A15)=1,"",VLOOKUP(A15,Paragrafy!A12:B538,2,0))</f>
        <v>Záležitosti průmyslu, stavebnictví, obchodu a služeb jinde nezařazené</v>
      </c>
      <c r="D15" s="6">
        <v>200</v>
      </c>
      <c r="E15" s="6">
        <v>500</v>
      </c>
      <c r="F15" s="6">
        <v>0</v>
      </c>
      <c r="G15" s="7">
        <v>0</v>
      </c>
    </row>
    <row r="16" spans="1:7" ht="15" customHeight="1" x14ac:dyDescent="0.2">
      <c r="A16" s="5">
        <v>2212</v>
      </c>
      <c r="B16" s="64"/>
      <c r="C16" s="65" t="str">
        <f>IF(COUNTBLANK(A16)=1,"",VLOOKUP(A16,Paragrafy!A13:B539,2,0))</f>
        <v>Silnice</v>
      </c>
      <c r="D16" s="6">
        <v>996276</v>
      </c>
      <c r="E16" s="6">
        <v>1026270</v>
      </c>
      <c r="F16" s="6">
        <v>244703</v>
      </c>
      <c r="G16" s="7">
        <v>23.8</v>
      </c>
    </row>
    <row r="17" spans="1:7" ht="15" customHeight="1" x14ac:dyDescent="0.2">
      <c r="A17" s="5">
        <v>2219</v>
      </c>
      <c r="B17" s="64"/>
      <c r="C17" s="65" t="str">
        <f>IF(COUNTBLANK(A17)=1,"",VLOOKUP(A17,Paragrafy!A14:B540,2,0))</f>
        <v>Ostatní záležitosti pozemních komunikací</v>
      </c>
      <c r="D17" s="6">
        <v>1000</v>
      </c>
      <c r="E17" s="6">
        <v>1000</v>
      </c>
      <c r="F17" s="6">
        <v>0</v>
      </c>
      <c r="G17" s="7">
        <v>0</v>
      </c>
    </row>
    <row r="18" spans="1:7" ht="15" customHeight="1" x14ac:dyDescent="0.2">
      <c r="A18" s="5">
        <v>2223</v>
      </c>
      <c r="B18" s="64"/>
      <c r="C18" s="65" t="str">
        <f>IF(COUNTBLANK(A18)=1,"",VLOOKUP(A18,Paragrafy!A15:B541,2,0))</f>
        <v>Bezpečnost silničního provozu</v>
      </c>
      <c r="D18" s="6">
        <v>600</v>
      </c>
      <c r="E18" s="6">
        <v>600</v>
      </c>
      <c r="F18" s="6">
        <v>100</v>
      </c>
      <c r="G18" s="7">
        <v>16.7</v>
      </c>
    </row>
    <row r="19" spans="1:7" ht="15" customHeight="1" x14ac:dyDescent="0.2">
      <c r="A19" s="5">
        <v>2241</v>
      </c>
      <c r="B19" s="64"/>
      <c r="C19" s="65" t="str">
        <f>IF(COUNTBLANK(A19)=1,"",VLOOKUP(A19,Paragrafy!A16:B542,2,0))</f>
        <v>Železniční dráhy</v>
      </c>
      <c r="D19" s="6">
        <v>8200</v>
      </c>
      <c r="E19" s="6">
        <v>7623</v>
      </c>
      <c r="F19" s="6">
        <v>540</v>
      </c>
      <c r="G19" s="7">
        <v>7.1</v>
      </c>
    </row>
    <row r="20" spans="1:7" ht="15" customHeight="1" x14ac:dyDescent="0.2">
      <c r="A20" s="5">
        <v>2251</v>
      </c>
      <c r="B20" s="64"/>
      <c r="C20" s="65" t="str">
        <f>IF(COUNTBLANK(A20)=1,"",VLOOKUP(A20,Paragrafy!A17:B543,2,0))</f>
        <v>Letiště</v>
      </c>
      <c r="D20" s="6">
        <v>66954</v>
      </c>
      <c r="E20" s="6">
        <v>59866</v>
      </c>
      <c r="F20" s="6">
        <v>19332</v>
      </c>
      <c r="G20" s="7">
        <v>32.299999999999997</v>
      </c>
    </row>
    <row r="21" spans="1:7" ht="15" customHeight="1" x14ac:dyDescent="0.2">
      <c r="A21" s="5">
        <v>2292</v>
      </c>
      <c r="B21" s="64"/>
      <c r="C21" s="65" t="str">
        <f>IF(COUNTBLANK(A21)=1,"",VLOOKUP(A21,Paragrafy!A18:B544,2,0))</f>
        <v>Dopravní obslužnost veřejnými službami - linková</v>
      </c>
      <c r="D21" s="6">
        <v>1463386</v>
      </c>
      <c r="E21" s="6">
        <v>1545659</v>
      </c>
      <c r="F21" s="6">
        <v>412786</v>
      </c>
      <c r="G21" s="7">
        <v>26.7</v>
      </c>
    </row>
    <row r="22" spans="1:7" ht="15" customHeight="1" x14ac:dyDescent="0.2">
      <c r="A22" s="5">
        <v>2293</v>
      </c>
      <c r="B22" s="64"/>
      <c r="C22" s="65" t="str">
        <f>IF(COUNTBLANK(A22)=1,"",VLOOKUP(A22,Paragrafy!A19:B545,2,0))</f>
        <v>Dopravní obslužnost mimo veřejnou službu</v>
      </c>
      <c r="D22" s="6">
        <v>36000</v>
      </c>
      <c r="E22" s="6">
        <v>36357</v>
      </c>
      <c r="F22" s="6">
        <v>2769</v>
      </c>
      <c r="G22" s="7">
        <v>7.6</v>
      </c>
    </row>
    <row r="23" spans="1:7" ht="15" customHeight="1" x14ac:dyDescent="0.2">
      <c r="A23" s="5">
        <v>2294</v>
      </c>
      <c r="B23" s="64"/>
      <c r="C23" s="65" t="str">
        <f>IF(COUNTBLANK(A23)=1,"",VLOOKUP(A23,Paragrafy!A20:B546,2,0))</f>
        <v>Dopravní obslužnost veřejnými službami - drážní</v>
      </c>
      <c r="D23" s="6">
        <v>1378600</v>
      </c>
      <c r="E23" s="6">
        <v>1383950</v>
      </c>
      <c r="F23" s="6">
        <v>435064</v>
      </c>
      <c r="G23" s="7">
        <v>31.4</v>
      </c>
    </row>
    <row r="24" spans="1:7" ht="15" customHeight="1" x14ac:dyDescent="0.2">
      <c r="A24" s="5">
        <v>2299</v>
      </c>
      <c r="B24" s="64"/>
      <c r="C24" s="65" t="str">
        <f>IF(COUNTBLANK(A24)=1,"",VLOOKUP(A24,Paragrafy!A21:B547,2,0))</f>
        <v>Ostatní záležitosti v dopravě</v>
      </c>
      <c r="D24" s="6">
        <v>17765</v>
      </c>
      <c r="E24" s="6">
        <v>21875</v>
      </c>
      <c r="F24" s="6">
        <v>7321</v>
      </c>
      <c r="G24" s="7">
        <v>33.5</v>
      </c>
    </row>
    <row r="25" spans="1:7" ht="15" customHeight="1" x14ac:dyDescent="0.2">
      <c r="A25" s="5">
        <v>2321</v>
      </c>
      <c r="B25" s="64"/>
      <c r="C25" s="65" t="str">
        <f>IF(COUNTBLANK(A25)=1,"",VLOOKUP(A25,Paragrafy!A22:B548,2,0))</f>
        <v>Odvádění a čistění odpadních vod a nakládání s kaly</v>
      </c>
      <c r="D25" s="6">
        <v>2000</v>
      </c>
      <c r="E25" s="6">
        <v>2374</v>
      </c>
      <c r="F25" s="6">
        <v>0</v>
      </c>
      <c r="G25" s="7">
        <v>0</v>
      </c>
    </row>
    <row r="26" spans="1:7" ht="15" customHeight="1" x14ac:dyDescent="0.2">
      <c r="A26" s="5">
        <v>2369</v>
      </c>
      <c r="B26" s="64"/>
      <c r="C26" s="65" t="str">
        <f>IF(COUNTBLANK(A26)=1,"",VLOOKUP(A26,Paragrafy!A23:B549,2,0))</f>
        <v>Ostatní správa ve vodním hospodářství</v>
      </c>
      <c r="D26" s="6">
        <v>61</v>
      </c>
      <c r="E26" s="6">
        <v>61</v>
      </c>
      <c r="F26" s="6">
        <v>61</v>
      </c>
      <c r="G26" s="7">
        <v>100</v>
      </c>
    </row>
    <row r="27" spans="1:7" ht="15" customHeight="1" x14ac:dyDescent="0.2">
      <c r="A27" s="5">
        <v>2399</v>
      </c>
      <c r="B27" s="64"/>
      <c r="C27" s="65" t="str">
        <f>IF(COUNTBLANK(A27)=1,"",VLOOKUP(A27,Paragrafy!A24:B550,2,0))</f>
        <v>Ostatní záležitosti vodního hospodářství</v>
      </c>
      <c r="D27" s="6">
        <v>0</v>
      </c>
      <c r="E27" s="6">
        <v>10000</v>
      </c>
      <c r="F27" s="6">
        <v>32</v>
      </c>
      <c r="G27" s="7">
        <v>0.3</v>
      </c>
    </row>
    <row r="28" spans="1:7" ht="15" customHeight="1" x14ac:dyDescent="0.2">
      <c r="A28" s="82" t="s">
        <v>91</v>
      </c>
      <c r="B28" s="83"/>
      <c r="C28" s="84"/>
      <c r="D28" s="11">
        <v>4182341</v>
      </c>
      <c r="E28" s="11">
        <v>4320434</v>
      </c>
      <c r="F28" s="11">
        <v>1167201</v>
      </c>
      <c r="G28" s="12">
        <v>27</v>
      </c>
    </row>
    <row r="29" spans="1:7" x14ac:dyDescent="0.2">
      <c r="A29" s="13"/>
      <c r="B29" s="13"/>
      <c r="C29" s="13"/>
      <c r="D29" s="13"/>
      <c r="E29" s="13"/>
      <c r="F29" s="13"/>
      <c r="G29" s="13"/>
    </row>
    <row r="30" spans="1:7" ht="15" customHeight="1" x14ac:dyDescent="0.2">
      <c r="A30" s="5">
        <v>3111</v>
      </c>
      <c r="B30" s="64"/>
      <c r="C30" s="65" t="str">
        <f>IF(COUNTBLANK(A30)=1,"",VLOOKUP(A30,Paragrafy!A27:B553,2,0))</f>
        <v>Mateřské školy</v>
      </c>
      <c r="D30" s="6">
        <v>347</v>
      </c>
      <c r="E30" s="6">
        <v>3063052</v>
      </c>
      <c r="F30" s="6">
        <v>1041057</v>
      </c>
      <c r="G30" s="7">
        <v>34</v>
      </c>
    </row>
    <row r="31" spans="1:7" ht="15" customHeight="1" x14ac:dyDescent="0.2">
      <c r="A31" s="5">
        <v>3112</v>
      </c>
      <c r="B31" s="64"/>
      <c r="C31" s="65" t="str">
        <f>IF(COUNTBLANK(A31)=1,"",VLOOKUP(A31,Paragrafy!A28:B554,2,0))</f>
        <v>Mateřské školy pro děti se speciálními vzdělávacími potřebami</v>
      </c>
      <c r="D31" s="6">
        <v>12125</v>
      </c>
      <c r="E31" s="6">
        <v>127418</v>
      </c>
      <c r="F31" s="6">
        <v>45825</v>
      </c>
      <c r="G31" s="7">
        <v>36</v>
      </c>
    </row>
    <row r="32" spans="1:7" ht="15" customHeight="1" x14ac:dyDescent="0.2">
      <c r="A32" s="5">
        <v>3113</v>
      </c>
      <c r="B32" s="64"/>
      <c r="C32" s="65" t="str">
        <f>IF(COUNTBLANK(A32)=1,"",VLOOKUP(A32,Paragrafy!A29:B555,2,0))</f>
        <v>Základní školy</v>
      </c>
      <c r="D32" s="6">
        <v>7910</v>
      </c>
      <c r="E32" s="6">
        <v>7562570</v>
      </c>
      <c r="F32" s="6">
        <v>2574506</v>
      </c>
      <c r="G32" s="7">
        <v>34</v>
      </c>
    </row>
    <row r="33" spans="1:7" ht="15" customHeight="1" x14ac:dyDescent="0.2">
      <c r="A33" s="5">
        <v>3114</v>
      </c>
      <c r="B33" s="64"/>
      <c r="C33" s="65" t="str">
        <f>IF(COUNTBLANK(A33)=1,"",VLOOKUP(A33,Paragrafy!A30:B556,2,0))</f>
        <v>Základní školy pro žáky se speciálními vzdělávacími potřebami</v>
      </c>
      <c r="D33" s="6">
        <v>74003</v>
      </c>
      <c r="E33" s="6">
        <v>734333</v>
      </c>
      <c r="F33" s="6">
        <v>282292</v>
      </c>
      <c r="G33" s="7">
        <v>38.4</v>
      </c>
    </row>
    <row r="34" spans="1:7" ht="15" customHeight="1" x14ac:dyDescent="0.2">
      <c r="A34" s="5">
        <v>3117</v>
      </c>
      <c r="B34" s="64"/>
      <c r="C34" s="65" t="str">
        <f>IF(COUNTBLANK(A34)=1,"",VLOOKUP(A34,Paragrafy!A31:B557,2,0))</f>
        <v>První stupeň základních škol</v>
      </c>
      <c r="D34" s="6">
        <v>0</v>
      </c>
      <c r="E34" s="6">
        <v>662712</v>
      </c>
      <c r="F34" s="6">
        <v>231122</v>
      </c>
      <c r="G34" s="7">
        <v>34.9</v>
      </c>
    </row>
    <row r="35" spans="1:7" ht="15" customHeight="1" x14ac:dyDescent="0.2">
      <c r="A35" s="5">
        <v>3121</v>
      </c>
      <c r="B35" s="64"/>
      <c r="C35" s="65" t="str">
        <f>IF(COUNTBLANK(A35)=1,"",VLOOKUP(A35,Paragrafy!A32:B558,2,0))</f>
        <v>Gymnázia</v>
      </c>
      <c r="D35" s="6">
        <v>158072</v>
      </c>
      <c r="E35" s="6">
        <v>1294400</v>
      </c>
      <c r="F35" s="6">
        <v>507519</v>
      </c>
      <c r="G35" s="7">
        <v>39.200000000000003</v>
      </c>
    </row>
    <row r="36" spans="1:7" ht="15" customHeight="1" x14ac:dyDescent="0.2">
      <c r="A36" s="5">
        <v>3122</v>
      </c>
      <c r="B36" s="64"/>
      <c r="C36" s="65" t="str">
        <f>IF(COUNTBLANK(A36)=1,"",VLOOKUP(A36,Paragrafy!A33:B559,2,0))</f>
        <v>Střední odborné školy</v>
      </c>
      <c r="D36" s="6">
        <v>147501</v>
      </c>
      <c r="E36" s="6">
        <v>1180632</v>
      </c>
      <c r="F36" s="6">
        <v>528145</v>
      </c>
      <c r="G36" s="7">
        <v>44.7</v>
      </c>
    </row>
    <row r="37" spans="1:7" ht="15" customHeight="1" x14ac:dyDescent="0.2">
      <c r="A37" s="5">
        <v>3123</v>
      </c>
      <c r="B37" s="64"/>
      <c r="C37" s="65" t="str">
        <f>IF(COUNTBLANK(A37)=1,"",VLOOKUP(A37,Paragrafy!A34:B560,2,0))</f>
        <v>Střední školy poskytující střední vzdělání s výučním listem</v>
      </c>
      <c r="D37" s="6">
        <v>0</v>
      </c>
      <c r="E37" s="6">
        <v>28008</v>
      </c>
      <c r="F37" s="6">
        <v>28008</v>
      </c>
      <c r="G37" s="7">
        <v>100</v>
      </c>
    </row>
    <row r="38" spans="1:7" ht="15" customHeight="1" x14ac:dyDescent="0.2">
      <c r="A38" s="5">
        <v>3124</v>
      </c>
      <c r="B38" s="64"/>
      <c r="C38" s="65" t="str">
        <f>IF(COUNTBLANK(A38)=1,"",VLOOKUP(A38,Paragrafy!A35:B561,2,0))</f>
        <v>Střední školy a konzervatoře pro žáky se speciálními vzdělávacími potřebami</v>
      </c>
      <c r="D38" s="6">
        <v>23246</v>
      </c>
      <c r="E38" s="6">
        <v>179104</v>
      </c>
      <c r="F38" s="6">
        <v>63498</v>
      </c>
      <c r="G38" s="7">
        <v>35.5</v>
      </c>
    </row>
    <row r="39" spans="1:7" ht="15" customHeight="1" x14ac:dyDescent="0.2">
      <c r="A39" s="5">
        <v>3125</v>
      </c>
      <c r="B39" s="64"/>
      <c r="C39" s="65" t="str">
        <f>IF(COUNTBLANK(A39)=1,"",VLOOKUP(A39,Paragrafy!A36:B562,2,0))</f>
        <v>Střediska praktického vyučování a školní hospodářství</v>
      </c>
      <c r="D39" s="6">
        <v>29149</v>
      </c>
      <c r="E39" s="6">
        <v>38938</v>
      </c>
      <c r="F39" s="6">
        <v>8696</v>
      </c>
      <c r="G39" s="7">
        <v>22.3</v>
      </c>
    </row>
    <row r="40" spans="1:7" ht="15" customHeight="1" x14ac:dyDescent="0.2">
      <c r="A40" s="5">
        <v>3126</v>
      </c>
      <c r="B40" s="64"/>
      <c r="C40" s="65" t="str">
        <f>IF(COUNTBLANK(A40)=1,"",VLOOKUP(A40,Paragrafy!A37:B563,2,0))</f>
        <v>Konzervatoře</v>
      </c>
      <c r="D40" s="6">
        <v>11401</v>
      </c>
      <c r="E40" s="6">
        <v>119320</v>
      </c>
      <c r="F40" s="6">
        <v>40654</v>
      </c>
      <c r="G40" s="7">
        <v>34.1</v>
      </c>
    </row>
    <row r="41" spans="1:7" ht="15" customHeight="1" x14ac:dyDescent="0.2">
      <c r="A41" s="5">
        <v>3127</v>
      </c>
      <c r="B41" s="64"/>
      <c r="C41" s="65" t="str">
        <f>IF(COUNTBLANK(A41)=1,"",VLOOKUP(A41,Paragrafy!A38:B564,2,0))</f>
        <v>Střední školy</v>
      </c>
      <c r="D41" s="6">
        <v>460527</v>
      </c>
      <c r="E41" s="6">
        <v>2618323</v>
      </c>
      <c r="F41" s="6">
        <v>1025966</v>
      </c>
      <c r="G41" s="7">
        <v>39.200000000000003</v>
      </c>
    </row>
    <row r="42" spans="1:7" ht="15" customHeight="1" x14ac:dyDescent="0.2">
      <c r="A42" s="5">
        <v>3133</v>
      </c>
      <c r="B42" s="64"/>
      <c r="C42" s="65" t="str">
        <f>IF(COUNTBLANK(A42)=1,"",VLOOKUP(A42,Paragrafy!A39:B565,2,0))</f>
        <v>Dětské domovy</v>
      </c>
      <c r="D42" s="6">
        <v>117821</v>
      </c>
      <c r="E42" s="6">
        <v>420104</v>
      </c>
      <c r="F42" s="6">
        <v>142714</v>
      </c>
      <c r="G42" s="7">
        <v>34</v>
      </c>
    </row>
    <row r="43" spans="1:7" ht="15" customHeight="1" x14ac:dyDescent="0.2">
      <c r="A43" s="5">
        <v>3141</v>
      </c>
      <c r="B43" s="64"/>
      <c r="C43" s="65" t="str">
        <f>IF(COUNTBLANK(A43)=1,"",VLOOKUP(A43,Paragrafy!A40:B566,2,0))</f>
        <v>Školní stravování</v>
      </c>
      <c r="D43" s="6">
        <v>60747</v>
      </c>
      <c r="E43" s="6">
        <v>1247982</v>
      </c>
      <c r="F43" s="6">
        <v>426971</v>
      </c>
      <c r="G43" s="7">
        <v>34.200000000000003</v>
      </c>
    </row>
    <row r="44" spans="1:7" ht="15" customHeight="1" x14ac:dyDescent="0.2">
      <c r="A44" s="5">
        <v>3143</v>
      </c>
      <c r="B44" s="64"/>
      <c r="C44" s="65" t="str">
        <f>IF(COUNTBLANK(A44)=1,"",VLOOKUP(A44,Paragrafy!A41:B567,2,0))</f>
        <v>Školní družiny a kluby</v>
      </c>
      <c r="D44" s="6">
        <v>3902</v>
      </c>
      <c r="E44" s="6">
        <v>863053</v>
      </c>
      <c r="F44" s="6">
        <v>299230</v>
      </c>
      <c r="G44" s="7">
        <v>34.700000000000003</v>
      </c>
    </row>
    <row r="45" spans="1:7" ht="15" customHeight="1" x14ac:dyDescent="0.2">
      <c r="A45" s="5">
        <v>3145</v>
      </c>
      <c r="B45" s="64"/>
      <c r="C45" s="65" t="str">
        <f>IF(COUNTBLANK(A45)=1,"",VLOOKUP(A45,Paragrafy!A42:B568,2,0))</f>
        <v>Internáty</v>
      </c>
      <c r="D45" s="6">
        <v>1531</v>
      </c>
      <c r="E45" s="6">
        <v>14080</v>
      </c>
      <c r="F45" s="6">
        <v>4853</v>
      </c>
      <c r="G45" s="7">
        <v>34.5</v>
      </c>
    </row>
    <row r="46" spans="1:7" ht="15" customHeight="1" x14ac:dyDescent="0.2">
      <c r="A46" s="5">
        <v>3146</v>
      </c>
      <c r="B46" s="64"/>
      <c r="C46" s="65" t="str">
        <f>IF(COUNTBLANK(A46)=1,"",VLOOKUP(A46,Paragrafy!A43:B569,2,0))</f>
        <v>Zařízení výchovného poradenství</v>
      </c>
      <c r="D46" s="6">
        <v>14852</v>
      </c>
      <c r="E46" s="6">
        <v>220959</v>
      </c>
      <c r="F46" s="6">
        <v>87458</v>
      </c>
      <c r="G46" s="7">
        <v>39.6</v>
      </c>
    </row>
    <row r="47" spans="1:7" ht="15" customHeight="1" x14ac:dyDescent="0.2">
      <c r="A47" s="5">
        <v>3147</v>
      </c>
      <c r="B47" s="64"/>
      <c r="C47" s="65" t="str">
        <f>IF(COUNTBLANK(A47)=1,"",VLOOKUP(A47,Paragrafy!A44:B570,2,0))</f>
        <v>Domovy mládeže</v>
      </c>
      <c r="D47" s="6">
        <v>29834</v>
      </c>
      <c r="E47" s="6">
        <v>109694</v>
      </c>
      <c r="F47" s="6">
        <v>39145</v>
      </c>
      <c r="G47" s="7">
        <v>35.700000000000003</v>
      </c>
    </row>
    <row r="48" spans="1:7" ht="15" customHeight="1" x14ac:dyDescent="0.2">
      <c r="A48" s="5">
        <v>3149</v>
      </c>
      <c r="B48" s="64"/>
      <c r="C48" s="65" t="str">
        <f>IF(COUNTBLANK(A48)=1,"",VLOOKUP(A48,Paragrafy!A45:B571,2,0))</f>
        <v>Ostatní zařízení související s výchovou a vzděláváním mládeže</v>
      </c>
      <c r="D48" s="6">
        <v>5744</v>
      </c>
      <c r="E48" s="6">
        <v>7744</v>
      </c>
      <c r="F48" s="6">
        <v>3957</v>
      </c>
      <c r="G48" s="7">
        <v>51.1</v>
      </c>
    </row>
    <row r="49" spans="1:7" ht="15" customHeight="1" x14ac:dyDescent="0.2">
      <c r="A49" s="5">
        <v>3150</v>
      </c>
      <c r="B49" s="64"/>
      <c r="C49" s="65" t="str">
        <f>IF(COUNTBLANK(A49)=1,"",VLOOKUP(A49,Paragrafy!A46:B572,2,0))</f>
        <v>Vyšší odborné školy</v>
      </c>
      <c r="D49" s="6">
        <v>10119</v>
      </c>
      <c r="E49" s="6">
        <v>127175</v>
      </c>
      <c r="F49" s="6">
        <v>83951</v>
      </c>
      <c r="G49" s="7">
        <v>66</v>
      </c>
    </row>
    <row r="50" spans="1:7" ht="15" customHeight="1" x14ac:dyDescent="0.2">
      <c r="A50" s="5">
        <v>3231</v>
      </c>
      <c r="B50" s="64"/>
      <c r="C50" s="65" t="str">
        <f>IF(COUNTBLANK(A50)=1,"",VLOOKUP(A50,Paragrafy!A47:B573,2,0))</f>
        <v>Základní umělecké školy</v>
      </c>
      <c r="D50" s="6">
        <v>20160</v>
      </c>
      <c r="E50" s="6">
        <v>898517</v>
      </c>
      <c r="F50" s="6">
        <v>320281</v>
      </c>
      <c r="G50" s="7">
        <v>35.6</v>
      </c>
    </row>
    <row r="51" spans="1:7" ht="15" customHeight="1" x14ac:dyDescent="0.2">
      <c r="A51" s="5">
        <v>3233</v>
      </c>
      <c r="B51" s="64"/>
      <c r="C51" s="65" t="str">
        <f>IF(COUNTBLANK(A51)=1,"",VLOOKUP(A51,Paragrafy!A48:B574,2,0))</f>
        <v>Střediska volného času</v>
      </c>
      <c r="D51" s="6">
        <v>0</v>
      </c>
      <c r="E51" s="6">
        <v>207887</v>
      </c>
      <c r="F51" s="6">
        <v>68715</v>
      </c>
      <c r="G51" s="7">
        <v>33.1</v>
      </c>
    </row>
    <row r="52" spans="1:7" ht="15" customHeight="1" x14ac:dyDescent="0.2">
      <c r="A52" s="5">
        <v>3299</v>
      </c>
      <c r="B52" s="64"/>
      <c r="C52" s="65" t="str">
        <f>IF(COUNTBLANK(A52)=1,"",VLOOKUP(A52,Paragrafy!A49:B575,2,0))</f>
        <v>Ostatní záležitosti vzdělávání</v>
      </c>
      <c r="D52" s="6">
        <v>169083</v>
      </c>
      <c r="E52" s="6">
        <v>371449</v>
      </c>
      <c r="F52" s="6">
        <v>58973</v>
      </c>
      <c r="G52" s="7">
        <v>15.9</v>
      </c>
    </row>
    <row r="53" spans="1:7" ht="15" customHeight="1" x14ac:dyDescent="0.2">
      <c r="A53" s="5">
        <v>3311</v>
      </c>
      <c r="B53" s="64"/>
      <c r="C53" s="65" t="str">
        <f>IF(COUNTBLANK(A53)=1,"",VLOOKUP(A53,Paragrafy!A50:B576,2,0))</f>
        <v>Divadelní činnost</v>
      </c>
      <c r="D53" s="6">
        <v>85736</v>
      </c>
      <c r="E53" s="6">
        <v>101925</v>
      </c>
      <c r="F53" s="6">
        <v>25863</v>
      </c>
      <c r="G53" s="7">
        <v>25.4</v>
      </c>
    </row>
    <row r="54" spans="1:7" ht="15" customHeight="1" x14ac:dyDescent="0.2">
      <c r="A54" s="5">
        <v>3312</v>
      </c>
      <c r="B54" s="64"/>
      <c r="C54" s="65" t="str">
        <f>IF(COUNTBLANK(A54)=1,"",VLOOKUP(A54,Paragrafy!A51:B577,2,0))</f>
        <v>Hudební činnost</v>
      </c>
      <c r="D54" s="6">
        <v>1000</v>
      </c>
      <c r="E54" s="6">
        <v>28437</v>
      </c>
      <c r="F54" s="6">
        <v>0</v>
      </c>
      <c r="G54" s="7">
        <v>0</v>
      </c>
    </row>
    <row r="55" spans="1:7" ht="15" customHeight="1" x14ac:dyDescent="0.2">
      <c r="A55" s="5">
        <v>3313</v>
      </c>
      <c r="B55" s="64"/>
      <c r="C55" s="65" t="str">
        <f>IF(COUNTBLANK(A55)=1,"",VLOOKUP(A55,Paragrafy!A52:B578,2,0))</f>
        <v>Filmová tvorba, distribuce, kina a shromažďování audiovizuálních archiválií</v>
      </c>
      <c r="D55" s="6">
        <v>825</v>
      </c>
      <c r="E55" s="6">
        <v>4375</v>
      </c>
      <c r="F55" s="6">
        <v>750</v>
      </c>
      <c r="G55" s="7">
        <v>17.100000000000001</v>
      </c>
    </row>
    <row r="56" spans="1:7" ht="15" customHeight="1" x14ac:dyDescent="0.2">
      <c r="A56" s="5">
        <v>3314</v>
      </c>
      <c r="B56" s="64"/>
      <c r="C56" s="65" t="str">
        <f>IF(COUNTBLANK(A56)=1,"",VLOOKUP(A56,Paragrafy!A53:B579,2,0))</f>
        <v>Činnosti knihovnické</v>
      </c>
      <c r="D56" s="6">
        <v>81163</v>
      </c>
      <c r="E56" s="6">
        <v>81860</v>
      </c>
      <c r="F56" s="6">
        <v>34257</v>
      </c>
      <c r="G56" s="7">
        <v>41.8</v>
      </c>
    </row>
    <row r="57" spans="1:7" ht="15" customHeight="1" x14ac:dyDescent="0.2">
      <c r="A57" s="5">
        <v>3315</v>
      </c>
      <c r="B57" s="64"/>
      <c r="C57" s="65" t="str">
        <f>IF(COUNTBLANK(A57)=1,"",VLOOKUP(A57,Paragrafy!A54:B580,2,0))</f>
        <v>Činnosti muzeí a galerií</v>
      </c>
      <c r="D57" s="6">
        <v>223453</v>
      </c>
      <c r="E57" s="6">
        <v>231859</v>
      </c>
      <c r="F57" s="6">
        <v>66780</v>
      </c>
      <c r="G57" s="7">
        <v>28.8</v>
      </c>
    </row>
    <row r="58" spans="1:7" ht="15" customHeight="1" x14ac:dyDescent="0.2">
      <c r="A58" s="5">
        <v>3316</v>
      </c>
      <c r="B58" s="64"/>
      <c r="C58" s="65" t="str">
        <f>IF(COUNTBLANK(A58)=1,"",VLOOKUP(A58,Paragrafy!A55:B581,2,0))</f>
        <v>Vydavatelská činnost</v>
      </c>
      <c r="D58" s="6">
        <v>0</v>
      </c>
      <c r="E58" s="6">
        <v>90</v>
      </c>
      <c r="F58" s="6">
        <v>90</v>
      </c>
      <c r="G58" s="7">
        <v>100</v>
      </c>
    </row>
    <row r="59" spans="1:7" ht="15" customHeight="1" x14ac:dyDescent="0.2">
      <c r="A59" s="5">
        <v>3317</v>
      </c>
      <c r="B59" s="64"/>
      <c r="C59" s="65" t="str">
        <f>IF(COUNTBLANK(A59)=1,"",VLOOKUP(A59,Paragrafy!A56:B582,2,0))</f>
        <v>Výstavní činnosti v kultuře</v>
      </c>
      <c r="D59" s="6">
        <v>0</v>
      </c>
      <c r="E59" s="6">
        <v>896</v>
      </c>
      <c r="F59" s="6">
        <v>0</v>
      </c>
      <c r="G59" s="7">
        <v>0</v>
      </c>
    </row>
    <row r="60" spans="1:7" ht="15" customHeight="1" x14ac:dyDescent="0.2">
      <c r="A60" s="5">
        <v>3319</v>
      </c>
      <c r="B60" s="64"/>
      <c r="C60" s="65" t="str">
        <f>IF(COUNTBLANK(A60)=1,"",VLOOKUP(A60,Paragrafy!A57:B583,2,0))</f>
        <v>Ostatní záležitosti kultury</v>
      </c>
      <c r="D60" s="6">
        <v>63663</v>
      </c>
      <c r="E60" s="6">
        <v>34849</v>
      </c>
      <c r="F60" s="6">
        <v>1030</v>
      </c>
      <c r="G60" s="7">
        <v>3</v>
      </c>
    </row>
    <row r="61" spans="1:7" ht="15" customHeight="1" x14ac:dyDescent="0.2">
      <c r="A61" s="5">
        <v>3322</v>
      </c>
      <c r="B61" s="64"/>
      <c r="C61" s="65" t="str">
        <f>IF(COUNTBLANK(A61)=1,"",VLOOKUP(A61,Paragrafy!A58:B584,2,0))</f>
        <v>Zachování a obnova kulturních památek</v>
      </c>
      <c r="D61" s="6">
        <v>77293</v>
      </c>
      <c r="E61" s="6">
        <v>106649</v>
      </c>
      <c r="F61" s="6">
        <v>3770</v>
      </c>
      <c r="G61" s="7">
        <v>3.5</v>
      </c>
    </row>
    <row r="62" spans="1:7" ht="15" customHeight="1" x14ac:dyDescent="0.2">
      <c r="A62" s="5">
        <v>3326</v>
      </c>
      <c r="B62" s="64"/>
      <c r="C62" s="65" t="str">
        <f>IF(COUNTBLANK(A62)=1,"",VLOOKUP(A62,Paragrafy!A59:B585,2,0))</f>
        <v>Pořízení, zachování a obnova hodnot místního kulturního, národního a historického povědomí</v>
      </c>
      <c r="D62" s="6">
        <v>990</v>
      </c>
      <c r="E62" s="6">
        <v>1290</v>
      </c>
      <c r="F62" s="6">
        <v>0</v>
      </c>
      <c r="G62" s="7">
        <v>0</v>
      </c>
    </row>
    <row r="63" spans="1:7" ht="15" customHeight="1" x14ac:dyDescent="0.2">
      <c r="A63" s="5">
        <v>3329</v>
      </c>
      <c r="B63" s="64"/>
      <c r="C63" s="65" t="str">
        <f>IF(COUNTBLANK(A63)=1,"",VLOOKUP(A63,Paragrafy!A60:B586,2,0))</f>
        <v>Ostatní záležitosti ochrany památek a péče o kulturní dědictví</v>
      </c>
      <c r="D63" s="6">
        <v>100</v>
      </c>
      <c r="E63" s="6">
        <v>205</v>
      </c>
      <c r="F63" s="6">
        <v>0</v>
      </c>
      <c r="G63" s="7">
        <v>0</v>
      </c>
    </row>
    <row r="64" spans="1:7" ht="15" customHeight="1" x14ac:dyDescent="0.2">
      <c r="A64" s="5">
        <v>3341</v>
      </c>
      <c r="B64" s="64"/>
      <c r="C64" s="65" t="str">
        <f>IF(COUNTBLANK(A64)=1,"",VLOOKUP(A64,Paragrafy!A61:B587,2,0))</f>
        <v>Rozhlas a televize</v>
      </c>
      <c r="D64" s="6">
        <v>16027</v>
      </c>
      <c r="E64" s="6">
        <v>18879</v>
      </c>
      <c r="F64" s="6">
        <v>3749</v>
      </c>
      <c r="G64" s="7">
        <v>19.899999999999999</v>
      </c>
    </row>
    <row r="65" spans="1:7" ht="15" customHeight="1" x14ac:dyDescent="0.2">
      <c r="A65" s="5">
        <v>3349</v>
      </c>
      <c r="B65" s="64"/>
      <c r="C65" s="65" t="str">
        <f>IF(COUNTBLANK(A65)=1,"",VLOOKUP(A65,Paragrafy!A62:B588,2,0))</f>
        <v>Ostatní záležitosti sdělovacích prostředků</v>
      </c>
      <c r="D65" s="6">
        <v>6205</v>
      </c>
      <c r="E65" s="6">
        <v>6783</v>
      </c>
      <c r="F65" s="6">
        <v>766</v>
      </c>
      <c r="G65" s="7">
        <v>11.3</v>
      </c>
    </row>
    <row r="66" spans="1:7" ht="15" customHeight="1" x14ac:dyDescent="0.2">
      <c r="A66" s="5">
        <v>3399</v>
      </c>
      <c r="B66" s="64"/>
      <c r="C66" s="65" t="str">
        <f>IF(COUNTBLANK(A66)=1,"",VLOOKUP(A66,Paragrafy!A63:B589,2,0))</f>
        <v>Ostatní záležitosti kultury, církví a sdělovacích prostředků</v>
      </c>
      <c r="D66" s="6">
        <v>2000</v>
      </c>
      <c r="E66" s="6">
        <v>4000</v>
      </c>
      <c r="F66" s="6">
        <v>2000</v>
      </c>
      <c r="G66" s="7">
        <v>50</v>
      </c>
    </row>
    <row r="67" spans="1:7" ht="15" customHeight="1" x14ac:dyDescent="0.2">
      <c r="A67" s="5">
        <v>3419</v>
      </c>
      <c r="B67" s="64"/>
      <c r="C67" s="65" t="str">
        <f>IF(COUNTBLANK(A67)=1,"",VLOOKUP(A67,Paragrafy!A64:B590,2,0))</f>
        <v>Ostatní sportovní činnost</v>
      </c>
      <c r="D67" s="6">
        <v>128550</v>
      </c>
      <c r="E67" s="6">
        <v>141704</v>
      </c>
      <c r="F67" s="6">
        <v>90828</v>
      </c>
      <c r="G67" s="7">
        <v>64.099999999999994</v>
      </c>
    </row>
    <row r="68" spans="1:7" ht="15" customHeight="1" x14ac:dyDescent="0.2">
      <c r="A68" s="5">
        <v>3421</v>
      </c>
      <c r="B68" s="64"/>
      <c r="C68" s="65" t="str">
        <f>IF(COUNTBLANK(A68)=1,"",VLOOKUP(A68,Paragrafy!A65:B591,2,0))</f>
        <v>Využití volného času dětí a mládeže</v>
      </c>
      <c r="D68" s="6">
        <v>3700</v>
      </c>
      <c r="E68" s="6">
        <v>3800</v>
      </c>
      <c r="F68" s="6">
        <v>600</v>
      </c>
      <c r="G68" s="7">
        <v>15.8</v>
      </c>
    </row>
    <row r="69" spans="1:7" ht="15" customHeight="1" x14ac:dyDescent="0.2">
      <c r="A69" s="5">
        <v>3522</v>
      </c>
      <c r="B69" s="64"/>
      <c r="C69" s="65" t="str">
        <f>IF(COUNTBLANK(A69)=1,"",VLOOKUP(A69,Paragrafy!A66:B592,2,0))</f>
        <v>Ostatní nemocnice</v>
      </c>
      <c r="D69" s="6">
        <v>107499</v>
      </c>
      <c r="E69" s="6">
        <v>214880</v>
      </c>
      <c r="F69" s="6">
        <v>34461</v>
      </c>
      <c r="G69" s="7">
        <v>16</v>
      </c>
    </row>
    <row r="70" spans="1:7" ht="15" customHeight="1" x14ac:dyDescent="0.2">
      <c r="A70" s="5">
        <v>3526</v>
      </c>
      <c r="B70" s="64"/>
      <c r="C70" s="65" t="str">
        <f>IF(COUNTBLANK(A70)=1,"",VLOOKUP(A70,Paragrafy!A67:B593,2,0))</f>
        <v>Lázeňské léčebny, ozdravovny, sanatoria</v>
      </c>
      <c r="D70" s="6">
        <v>21127</v>
      </c>
      <c r="E70" s="6">
        <v>21127</v>
      </c>
      <c r="F70" s="6">
        <v>8864</v>
      </c>
      <c r="G70" s="7">
        <v>42</v>
      </c>
    </row>
    <row r="71" spans="1:7" ht="15" customHeight="1" x14ac:dyDescent="0.2">
      <c r="A71" s="5">
        <v>3533</v>
      </c>
      <c r="B71" s="64"/>
      <c r="C71" s="65" t="str">
        <f>IF(COUNTBLANK(A71)=1,"",VLOOKUP(A71,Paragrafy!A68:B594,2,0))</f>
        <v>Zdravotnická záchranná služba</v>
      </c>
      <c r="D71" s="6">
        <v>636811</v>
      </c>
      <c r="E71" s="6">
        <v>654016</v>
      </c>
      <c r="F71" s="6">
        <v>210376</v>
      </c>
      <c r="G71" s="7">
        <v>32.200000000000003</v>
      </c>
    </row>
    <row r="72" spans="1:7" ht="15" customHeight="1" x14ac:dyDescent="0.2">
      <c r="A72" s="5">
        <v>3541</v>
      </c>
      <c r="B72" s="64"/>
      <c r="C72" s="65" t="str">
        <f>IF(COUNTBLANK(A72)=1,"",VLOOKUP(A72,Paragrafy!A69:B595,2,0))</f>
        <v xml:space="preserve">Prevence před drogami, alkoholem, nikotinem a jinými závislostmi </v>
      </c>
      <c r="D72" s="6">
        <v>3130</v>
      </c>
      <c r="E72" s="6">
        <v>3161</v>
      </c>
      <c r="F72" s="6">
        <v>0</v>
      </c>
      <c r="G72" s="7">
        <v>0</v>
      </c>
    </row>
    <row r="73" spans="1:7" ht="15" customHeight="1" x14ac:dyDescent="0.2">
      <c r="A73" s="5">
        <v>3549</v>
      </c>
      <c r="B73" s="64"/>
      <c r="C73" s="65" t="str">
        <f>IF(COUNTBLANK(A73)=1,"",VLOOKUP(A73,Paragrafy!A70:B596,2,0))</f>
        <v>Ostatní speciální zdravotnická péče</v>
      </c>
      <c r="D73" s="6">
        <v>8000</v>
      </c>
      <c r="E73" s="6">
        <v>8315</v>
      </c>
      <c r="F73" s="6">
        <v>535</v>
      </c>
      <c r="G73" s="7">
        <v>6.4</v>
      </c>
    </row>
    <row r="74" spans="1:7" ht="15" customHeight="1" x14ac:dyDescent="0.2">
      <c r="A74" s="5">
        <v>3599</v>
      </c>
      <c r="B74" s="64"/>
      <c r="C74" s="65" t="str">
        <f>IF(COUNTBLANK(A74)=1,"",VLOOKUP(A74,Paragrafy!A71:B597,2,0))</f>
        <v>Ostatní činnost ve zdravotnictví</v>
      </c>
      <c r="D74" s="6">
        <v>49046</v>
      </c>
      <c r="E74" s="6">
        <v>61956</v>
      </c>
      <c r="F74" s="6">
        <v>10874</v>
      </c>
      <c r="G74" s="7">
        <v>17.600000000000001</v>
      </c>
    </row>
    <row r="75" spans="1:7" ht="15" customHeight="1" x14ac:dyDescent="0.2">
      <c r="A75" s="5">
        <v>3635</v>
      </c>
      <c r="B75" s="64"/>
      <c r="C75" s="65" t="str">
        <f>IF(COUNTBLANK(A75)=1,"",VLOOKUP(A75,Paragrafy!A72:B598,2,0))</f>
        <v>Územní plánování</v>
      </c>
      <c r="D75" s="6">
        <v>18112</v>
      </c>
      <c r="E75" s="6">
        <v>21715</v>
      </c>
      <c r="F75" s="6">
        <v>6519</v>
      </c>
      <c r="G75" s="7">
        <v>30</v>
      </c>
    </row>
    <row r="76" spans="1:7" ht="15" customHeight="1" x14ac:dyDescent="0.2">
      <c r="A76" s="5">
        <v>3636</v>
      </c>
      <c r="B76" s="64"/>
      <c r="C76" s="65" t="str">
        <f>IF(COUNTBLANK(A76)=1,"",VLOOKUP(A76,Paragrafy!A73:B599,2,0))</f>
        <v>Územní rozvoj</v>
      </c>
      <c r="D76" s="6">
        <v>76788</v>
      </c>
      <c r="E76" s="6">
        <v>89925</v>
      </c>
      <c r="F76" s="6">
        <v>21327</v>
      </c>
      <c r="G76" s="7">
        <v>23.7</v>
      </c>
    </row>
    <row r="77" spans="1:7" ht="15" customHeight="1" x14ac:dyDescent="0.2">
      <c r="A77" s="5">
        <v>3639</v>
      </c>
      <c r="B77" s="64"/>
      <c r="C77" s="65" t="str">
        <f>IF(COUNTBLANK(A77)=1,"",VLOOKUP(A77,Paragrafy!A74:B600,2,0))</f>
        <v>Komunální služby a územní rozvoj jinde nezařazené</v>
      </c>
      <c r="D77" s="6">
        <v>211477</v>
      </c>
      <c r="E77" s="6">
        <v>229387</v>
      </c>
      <c r="F77" s="6">
        <v>32181</v>
      </c>
      <c r="G77" s="7">
        <v>14</v>
      </c>
    </row>
    <row r="78" spans="1:7" ht="15" customHeight="1" x14ac:dyDescent="0.2">
      <c r="A78" s="5">
        <v>3713</v>
      </c>
      <c r="B78" s="64"/>
      <c r="C78" s="65" t="str">
        <f>IF(COUNTBLANK(A78)=1,"",VLOOKUP(A78,Paragrafy!A75:B601,2,0))</f>
        <v>Změny technologií vytápění</v>
      </c>
      <c r="D78" s="6">
        <v>25130</v>
      </c>
      <c r="E78" s="6">
        <v>33803</v>
      </c>
      <c r="F78" s="6">
        <v>0</v>
      </c>
      <c r="G78" s="7">
        <v>0</v>
      </c>
    </row>
    <row r="79" spans="1:7" ht="15" customHeight="1" x14ac:dyDescent="0.2">
      <c r="A79" s="5">
        <v>3714</v>
      </c>
      <c r="B79" s="64"/>
      <c r="C79" s="65" t="str">
        <f>IF(COUNTBLANK(A79)=1,"",VLOOKUP(A79,Paragrafy!A76:B602,2,0))</f>
        <v>Opatření ke snižování produkce skleníkových plynů a plynů poškozujících ozónovou vrstvu</v>
      </c>
      <c r="D79" s="6">
        <v>0</v>
      </c>
      <c r="E79" s="6">
        <v>727</v>
      </c>
      <c r="F79" s="6">
        <v>0</v>
      </c>
      <c r="G79" s="7">
        <v>0</v>
      </c>
    </row>
    <row r="80" spans="1:7" ht="15" customHeight="1" x14ac:dyDescent="0.2">
      <c r="A80" s="5">
        <v>3716</v>
      </c>
      <c r="B80" s="64"/>
      <c r="C80" s="65" t="str">
        <f>IF(COUNTBLANK(A80)=1,"",VLOOKUP(A80,Paragrafy!A77:B603,2,0))</f>
        <v>Monitoring ochrany ovzduší</v>
      </c>
      <c r="D80" s="6">
        <v>2000</v>
      </c>
      <c r="E80" s="6">
        <v>2000</v>
      </c>
      <c r="F80" s="6">
        <v>0</v>
      </c>
      <c r="G80" s="7">
        <v>0</v>
      </c>
    </row>
    <row r="81" spans="1:7" ht="15" customHeight="1" x14ac:dyDescent="0.2">
      <c r="A81" s="5">
        <v>3719</v>
      </c>
      <c r="B81" s="64"/>
      <c r="C81" s="65" t="str">
        <f>IF(COUNTBLANK(A81)=1,"",VLOOKUP(A81,Paragrafy!A78:B604,2,0))</f>
        <v>Ostatní činnosti k ochraně ovzduší</v>
      </c>
      <c r="D81" s="6">
        <v>2470</v>
      </c>
      <c r="E81" s="6">
        <v>7271</v>
      </c>
      <c r="F81" s="6">
        <v>1461</v>
      </c>
      <c r="G81" s="7">
        <v>20.100000000000001</v>
      </c>
    </row>
    <row r="82" spans="1:7" ht="15" customHeight="1" x14ac:dyDescent="0.2">
      <c r="A82" s="5">
        <v>3727</v>
      </c>
      <c r="B82" s="64"/>
      <c r="C82" s="65" t="str">
        <f>IF(COUNTBLANK(A82)=1,"",VLOOKUP(A82,Paragrafy!A79:B605,2,0))</f>
        <v>Prevence vzniku odpadů</v>
      </c>
      <c r="D82" s="6">
        <v>1400</v>
      </c>
      <c r="E82" s="6">
        <v>1400</v>
      </c>
      <c r="F82" s="6">
        <v>0</v>
      </c>
      <c r="G82" s="7">
        <v>0</v>
      </c>
    </row>
    <row r="83" spans="1:7" ht="15" customHeight="1" x14ac:dyDescent="0.2">
      <c r="A83" s="5">
        <v>3729</v>
      </c>
      <c r="B83" s="64"/>
      <c r="C83" s="65" t="str">
        <f>IF(COUNTBLANK(A83)=1,"",VLOOKUP(A83,Paragrafy!A80:B606,2,0))</f>
        <v>Ostatní nakládání s odpady</v>
      </c>
      <c r="D83" s="6">
        <v>3050</v>
      </c>
      <c r="E83" s="6">
        <v>4567</v>
      </c>
      <c r="F83" s="6">
        <v>313</v>
      </c>
      <c r="G83" s="7">
        <v>6.9</v>
      </c>
    </row>
    <row r="84" spans="1:7" ht="15" customHeight="1" x14ac:dyDescent="0.2">
      <c r="A84" s="5">
        <v>3741</v>
      </c>
      <c r="B84" s="64"/>
      <c r="C84" s="65" t="str">
        <f>IF(COUNTBLANK(A84)=1,"",VLOOKUP(A84,Paragrafy!A81:B607,2,0))</f>
        <v>Ochrana druhů a stanovišť</v>
      </c>
      <c r="D84" s="6">
        <v>5864</v>
      </c>
      <c r="E84" s="6">
        <v>8433</v>
      </c>
      <c r="F84" s="6">
        <v>1038</v>
      </c>
      <c r="G84" s="7">
        <v>12.3</v>
      </c>
    </row>
    <row r="85" spans="1:7" ht="15" customHeight="1" x14ac:dyDescent="0.2">
      <c r="A85" s="5">
        <v>3742</v>
      </c>
      <c r="B85" s="64"/>
      <c r="C85" s="65" t="str">
        <f>IF(COUNTBLANK(A85)=1,"",VLOOKUP(A85,Paragrafy!A82:B608,2,0))</f>
        <v>Chráněné části přírody</v>
      </c>
      <c r="D85" s="6">
        <v>4500</v>
      </c>
      <c r="E85" s="6">
        <v>5849</v>
      </c>
      <c r="F85" s="6">
        <v>49</v>
      </c>
      <c r="G85" s="7">
        <v>0.8</v>
      </c>
    </row>
    <row r="86" spans="1:7" ht="15" customHeight="1" x14ac:dyDescent="0.2">
      <c r="A86" s="5">
        <v>3744</v>
      </c>
      <c r="B86" s="64"/>
      <c r="C86" s="65" t="str">
        <f>IF(COUNTBLANK(A86)=1,"",VLOOKUP(A86,Paragrafy!A83:B609,2,0))</f>
        <v>Protierozní, protilavinová a protipožární ochrana</v>
      </c>
      <c r="D86" s="6">
        <v>400</v>
      </c>
      <c r="E86" s="6">
        <v>763</v>
      </c>
      <c r="F86" s="6">
        <v>363</v>
      </c>
      <c r="G86" s="7">
        <v>47.6</v>
      </c>
    </row>
    <row r="87" spans="1:7" ht="15" customHeight="1" x14ac:dyDescent="0.2">
      <c r="A87" s="5">
        <v>3745</v>
      </c>
      <c r="B87" s="64"/>
      <c r="C87" s="65" t="str">
        <f>IF(COUNTBLANK(A87)=1,"",VLOOKUP(A87,Paragrafy!A84:B610,2,0))</f>
        <v>Péče o vzhled obcí a veřejnou zeleň</v>
      </c>
      <c r="D87" s="6">
        <v>0</v>
      </c>
      <c r="E87" s="6">
        <v>199</v>
      </c>
      <c r="F87" s="6">
        <v>0</v>
      </c>
      <c r="G87" s="7">
        <v>0</v>
      </c>
    </row>
    <row r="88" spans="1:7" ht="15" customHeight="1" x14ac:dyDescent="0.2">
      <c r="A88" s="5">
        <v>3749</v>
      </c>
      <c r="B88" s="64"/>
      <c r="C88" s="65" t="str">
        <f>IF(COUNTBLANK(A88)=1,"",VLOOKUP(A88,Paragrafy!A85:B611,2,0))</f>
        <v>Ostatní činnosti k ochraně přírody a krajiny</v>
      </c>
      <c r="D88" s="6">
        <v>2050</v>
      </c>
      <c r="E88" s="6">
        <v>4750</v>
      </c>
      <c r="F88" s="6">
        <v>0</v>
      </c>
      <c r="G88" s="7">
        <v>0</v>
      </c>
    </row>
    <row r="89" spans="1:7" ht="15" customHeight="1" x14ac:dyDescent="0.2">
      <c r="A89" s="5">
        <v>3769</v>
      </c>
      <c r="B89" s="64"/>
      <c r="C89" s="65" t="str">
        <f>IF(COUNTBLANK(A89)=1,"",VLOOKUP(A89,Paragrafy!A86:B612,2,0))</f>
        <v>Ostatní správa v ochraně životního prostředí</v>
      </c>
      <c r="D89" s="6">
        <v>2050</v>
      </c>
      <c r="E89" s="6">
        <v>11558</v>
      </c>
      <c r="F89" s="6">
        <v>115</v>
      </c>
      <c r="G89" s="7">
        <v>1</v>
      </c>
    </row>
    <row r="90" spans="1:7" ht="15" customHeight="1" x14ac:dyDescent="0.2">
      <c r="A90" s="5">
        <v>3792</v>
      </c>
      <c r="B90" s="64"/>
      <c r="C90" s="65" t="str">
        <f>IF(COUNTBLANK(A90)=1,"",VLOOKUP(A90,Paragrafy!A87:B613,2,0))</f>
        <v>Ekologická výchova a osvěta</v>
      </c>
      <c r="D90" s="6">
        <v>5000</v>
      </c>
      <c r="E90" s="6">
        <v>5291</v>
      </c>
      <c r="F90" s="6">
        <v>306</v>
      </c>
      <c r="G90" s="7">
        <v>5.8</v>
      </c>
    </row>
    <row r="91" spans="1:7" ht="15" customHeight="1" x14ac:dyDescent="0.2">
      <c r="A91" s="5">
        <v>3799</v>
      </c>
      <c r="B91" s="64"/>
      <c r="C91" s="65" t="str">
        <f>IF(COUNTBLANK(A91)=1,"",VLOOKUP(A91,Paragrafy!A88:B614,2,0))</f>
        <v>Ostatní ekologické záležitosti</v>
      </c>
      <c r="D91" s="6">
        <v>29160</v>
      </c>
      <c r="E91" s="6">
        <v>54668</v>
      </c>
      <c r="F91" s="6">
        <v>6535</v>
      </c>
      <c r="G91" s="7">
        <v>12</v>
      </c>
    </row>
    <row r="92" spans="1:7" ht="15" customHeight="1" x14ac:dyDescent="0.2">
      <c r="A92" s="5">
        <v>3900</v>
      </c>
      <c r="B92" s="64"/>
      <c r="C92" s="65" t="str">
        <f>IF(COUNTBLANK(A92)=1,"",VLOOKUP(A92,Paragrafy!A89:B615,2,0))</f>
        <v>Ostatní činnosti související se službami pro fyzické osoby</v>
      </c>
      <c r="D92" s="6">
        <v>5399</v>
      </c>
      <c r="E92" s="6">
        <v>6408</v>
      </c>
      <c r="F92" s="6">
        <v>2487</v>
      </c>
      <c r="G92" s="7">
        <v>38.799999999999997</v>
      </c>
    </row>
    <row r="93" spans="1:7" ht="15" customHeight="1" x14ac:dyDescent="0.2">
      <c r="A93" s="82" t="s">
        <v>131</v>
      </c>
      <c r="B93" s="83"/>
      <c r="C93" s="84"/>
      <c r="D93" s="11">
        <v>3269242</v>
      </c>
      <c r="E93" s="11">
        <v>24317224</v>
      </c>
      <c r="F93" s="11">
        <v>8481823</v>
      </c>
      <c r="G93" s="12">
        <v>34.9</v>
      </c>
    </row>
    <row r="94" spans="1:7" x14ac:dyDescent="0.2">
      <c r="A94" s="13"/>
      <c r="B94" s="13"/>
      <c r="C94" s="13"/>
      <c r="D94" s="13"/>
      <c r="E94" s="13"/>
      <c r="F94" s="13"/>
      <c r="G94" s="13"/>
    </row>
    <row r="95" spans="1:7" ht="15" customHeight="1" x14ac:dyDescent="0.2">
      <c r="A95" s="5">
        <v>4312</v>
      </c>
      <c r="B95" s="64"/>
      <c r="C95" s="65" t="str">
        <f>IF(COUNTBLANK(A95)=1,"",VLOOKUP(A95,Paragrafy!A92:B618,2,0))</f>
        <v>Odborné sociální poradenství</v>
      </c>
      <c r="D95" s="6">
        <v>19712</v>
      </c>
      <c r="E95" s="6">
        <v>91516</v>
      </c>
      <c r="F95" s="6">
        <v>40723</v>
      </c>
      <c r="G95" s="7">
        <v>44.5</v>
      </c>
    </row>
    <row r="96" spans="1:7" ht="15" customHeight="1" x14ac:dyDescent="0.2">
      <c r="A96" s="5">
        <v>4319</v>
      </c>
      <c r="B96" s="64"/>
      <c r="C96" s="65" t="str">
        <f>IF(COUNTBLANK(A96)=1,"",VLOOKUP(A96,Paragrafy!A93:B619,2,0))</f>
        <v>Ostatní výdaje související se sociálním poradenstvím</v>
      </c>
      <c r="D96" s="6">
        <v>11650</v>
      </c>
      <c r="E96" s="6">
        <v>23020</v>
      </c>
      <c r="F96" s="6">
        <v>0</v>
      </c>
      <c r="G96" s="7">
        <v>0</v>
      </c>
    </row>
    <row r="97" spans="1:7" ht="15" customHeight="1" x14ac:dyDescent="0.2">
      <c r="A97" s="5">
        <v>4324</v>
      </c>
      <c r="B97" s="64"/>
      <c r="C97" s="65" t="str">
        <f>IF(COUNTBLANK(A97)=1,"",VLOOKUP(A97,Paragrafy!A94:B620,2,0))</f>
        <v>Zařízení pro děti vyžadující okamžitou pomoc</v>
      </c>
      <c r="D97" s="6">
        <v>59229</v>
      </c>
      <c r="E97" s="6">
        <v>79529</v>
      </c>
      <c r="F97" s="6">
        <v>14504</v>
      </c>
      <c r="G97" s="7">
        <v>18.2</v>
      </c>
    </row>
    <row r="98" spans="1:7" ht="15" customHeight="1" x14ac:dyDescent="0.2">
      <c r="A98" s="5">
        <v>4329</v>
      </c>
      <c r="B98" s="64"/>
      <c r="C98" s="65" t="str">
        <f>IF(COUNTBLANK(A98)=1,"",VLOOKUP(A98,Paragrafy!A95:B621,2,0))</f>
        <v>Ostatní sociální péče a pomoc dětem a mládeži</v>
      </c>
      <c r="D98" s="6">
        <v>45460</v>
      </c>
      <c r="E98" s="6">
        <v>52214</v>
      </c>
      <c r="F98" s="6">
        <v>8471</v>
      </c>
      <c r="G98" s="7">
        <v>16.2</v>
      </c>
    </row>
    <row r="99" spans="1:7" ht="15" customHeight="1" x14ac:dyDescent="0.2">
      <c r="A99" s="5">
        <v>4339</v>
      </c>
      <c r="B99" s="64"/>
      <c r="C99" s="65" t="str">
        <f>IF(COUNTBLANK(A99)=1,"",VLOOKUP(A99,Paragrafy!A96:B622,2,0))</f>
        <v>Ostatní sociální péče a pomoc rodině a manželství</v>
      </c>
      <c r="D99" s="6">
        <v>2508</v>
      </c>
      <c r="E99" s="6">
        <v>8322</v>
      </c>
      <c r="F99" s="6">
        <v>2746</v>
      </c>
      <c r="G99" s="7">
        <v>33</v>
      </c>
    </row>
    <row r="100" spans="1:7" ht="15" customHeight="1" x14ac:dyDescent="0.2">
      <c r="A100" s="5">
        <v>4342</v>
      </c>
      <c r="B100" s="64"/>
      <c r="C100" s="65" t="str">
        <f>IF(COUNTBLANK(A100)=1,"",VLOOKUP(A100,Paragrafy!A97:B623,2,0))</f>
        <v>Sociální péče a pomoc přistěhovalcům a vybraným etnikům</v>
      </c>
      <c r="D100" s="6">
        <v>700</v>
      </c>
      <c r="E100" s="6">
        <v>300</v>
      </c>
      <c r="F100" s="6">
        <v>100</v>
      </c>
      <c r="G100" s="7">
        <v>33.299999999999997</v>
      </c>
    </row>
    <row r="101" spans="1:7" ht="15" customHeight="1" x14ac:dyDescent="0.2">
      <c r="A101" s="5">
        <v>4344</v>
      </c>
      <c r="B101" s="64"/>
      <c r="C101" s="65" t="str">
        <f>IF(COUNTBLANK(A101)=1,"",VLOOKUP(A101,Paragrafy!A98:B624,2,0))</f>
        <v>Sociální rehabilitace</v>
      </c>
      <c r="D101" s="6">
        <v>7119</v>
      </c>
      <c r="E101" s="6">
        <v>119979</v>
      </c>
      <c r="F101" s="6">
        <v>87022</v>
      </c>
      <c r="G101" s="7">
        <v>72.5</v>
      </c>
    </row>
    <row r="102" spans="1:7" ht="15" customHeight="1" x14ac:dyDescent="0.2">
      <c r="A102" s="5">
        <v>4349</v>
      </c>
      <c r="B102" s="64"/>
      <c r="C102" s="65" t="str">
        <f>IF(COUNTBLANK(A102)=1,"",VLOOKUP(A102,Paragrafy!A99:B625,2,0))</f>
        <v>Ostatní sociální péče a pomoc ostatním skupinám fyzických osob</v>
      </c>
      <c r="D102" s="6">
        <v>1300</v>
      </c>
      <c r="E102" s="6">
        <v>3522</v>
      </c>
      <c r="F102" s="6">
        <v>953</v>
      </c>
      <c r="G102" s="7">
        <v>27.1</v>
      </c>
    </row>
    <row r="103" spans="1:7" ht="15" customHeight="1" x14ac:dyDescent="0.2">
      <c r="A103" s="5">
        <v>4350</v>
      </c>
      <c r="B103" s="64"/>
      <c r="C103" s="65" t="str">
        <f>IF(COUNTBLANK(A103)=1,"",VLOOKUP(A103,Paragrafy!A100:B626,2,0))</f>
        <v>Domovy pro seniory</v>
      </c>
      <c r="D103" s="6">
        <v>163510</v>
      </c>
      <c r="E103" s="6">
        <v>897531</v>
      </c>
      <c r="F103" s="6">
        <v>391600</v>
      </c>
      <c r="G103" s="7">
        <v>43.6</v>
      </c>
    </row>
    <row r="104" spans="1:7" ht="15" customHeight="1" x14ac:dyDescent="0.2">
      <c r="A104" s="5">
        <v>4351</v>
      </c>
      <c r="B104" s="64"/>
      <c r="C104" s="65" t="str">
        <f>IF(COUNTBLANK(A104)=1,"",VLOOKUP(A104,Paragrafy!A101:B627,2,0))</f>
        <v>Osobní asistence, pečovatelská služba a podpora samostatného bydlení</v>
      </c>
      <c r="D104" s="6">
        <v>32816</v>
      </c>
      <c r="E104" s="6">
        <v>376719</v>
      </c>
      <c r="F104" s="6">
        <v>205083</v>
      </c>
      <c r="G104" s="7">
        <v>54.4</v>
      </c>
    </row>
    <row r="105" spans="1:7" ht="15" customHeight="1" x14ac:dyDescent="0.2">
      <c r="A105" s="5">
        <v>4354</v>
      </c>
      <c r="B105" s="64"/>
      <c r="C105" s="65" t="str">
        <f>IF(COUNTBLANK(A105)=1,"",VLOOKUP(A105,Paragrafy!A102:B628,2,0))</f>
        <v>Chráněné bydlení</v>
      </c>
      <c r="D105" s="6">
        <v>21376</v>
      </c>
      <c r="E105" s="6">
        <v>171056</v>
      </c>
      <c r="F105" s="6">
        <v>87688</v>
      </c>
      <c r="G105" s="7">
        <v>51.3</v>
      </c>
    </row>
    <row r="106" spans="1:7" ht="15" customHeight="1" x14ac:dyDescent="0.2">
      <c r="A106" s="5">
        <v>4355</v>
      </c>
      <c r="B106" s="64"/>
      <c r="C106" s="65" t="str">
        <f>IF(COUNTBLANK(A106)=1,"",VLOOKUP(A106,Paragrafy!A103:B629,2,0))</f>
        <v>Týdenní stacionáře</v>
      </c>
      <c r="D106" s="6">
        <v>670</v>
      </c>
      <c r="E106" s="6">
        <v>5628</v>
      </c>
      <c r="F106" s="6">
        <v>2610</v>
      </c>
      <c r="G106" s="7">
        <v>46.4</v>
      </c>
    </row>
    <row r="107" spans="1:7" ht="15" customHeight="1" x14ac:dyDescent="0.2">
      <c r="A107" s="5">
        <v>4356</v>
      </c>
      <c r="B107" s="64"/>
      <c r="C107" s="65" t="str">
        <f>IF(COUNTBLANK(A107)=1,"",VLOOKUP(A107,Paragrafy!A104:B630,2,0))</f>
        <v>Denní stacionáře a centra denních služeb</v>
      </c>
      <c r="D107" s="6">
        <v>13670</v>
      </c>
      <c r="E107" s="6">
        <v>132895</v>
      </c>
      <c r="F107" s="6">
        <v>54090</v>
      </c>
      <c r="G107" s="7">
        <v>40.700000000000003</v>
      </c>
    </row>
    <row r="108" spans="1:7" ht="15" customHeight="1" x14ac:dyDescent="0.2">
      <c r="A108" s="5">
        <v>4357</v>
      </c>
      <c r="B108" s="64"/>
      <c r="C108" s="65" t="str">
        <f>IF(COUNTBLANK(A108)=1,"",VLOOKUP(A108,Paragrafy!A105:B631,2,0))</f>
        <v>Domovy pro osoby se zdravotním postižením a domovy se zvláštním režimem</v>
      </c>
      <c r="D108" s="6">
        <v>429203</v>
      </c>
      <c r="E108" s="6">
        <v>1250844</v>
      </c>
      <c r="F108" s="6">
        <v>592935</v>
      </c>
      <c r="G108" s="7">
        <v>47.4</v>
      </c>
    </row>
    <row r="109" spans="1:7" ht="15" customHeight="1" x14ac:dyDescent="0.2">
      <c r="A109" s="5">
        <v>4358</v>
      </c>
      <c r="B109" s="64"/>
      <c r="C109" s="65" t="str">
        <f>IF(COUNTBLANK(A109)=1,"",VLOOKUP(A109,Paragrafy!A106:B632,2,0))</f>
        <v>Sociální služby poskytované ve zdravotnických zařízeních ústavní péče</v>
      </c>
      <c r="D109" s="6">
        <v>0</v>
      </c>
      <c r="E109" s="6">
        <v>45577</v>
      </c>
      <c r="F109" s="6">
        <v>21019</v>
      </c>
      <c r="G109" s="7">
        <v>46.1</v>
      </c>
    </row>
    <row r="110" spans="1:7" ht="15" customHeight="1" x14ac:dyDescent="0.2">
      <c r="A110" s="5">
        <v>4359</v>
      </c>
      <c r="B110" s="64"/>
      <c r="C110" s="65" t="str">
        <f>IF(COUNTBLANK(A110)=1,"",VLOOKUP(A110,Paragrafy!A107:B633,2,0))</f>
        <v>Ostatní služby a činnosti v oblasti sociální péče</v>
      </c>
      <c r="D110" s="6">
        <v>4385</v>
      </c>
      <c r="E110" s="6">
        <v>55112</v>
      </c>
      <c r="F110" s="6">
        <v>23405</v>
      </c>
      <c r="G110" s="7">
        <v>42.5</v>
      </c>
    </row>
    <row r="111" spans="1:7" ht="15" customHeight="1" x14ac:dyDescent="0.2">
      <c r="A111" s="5">
        <v>4371</v>
      </c>
      <c r="B111" s="64"/>
      <c r="C111" s="65" t="str">
        <f>IF(COUNTBLANK(A111)=1,"",VLOOKUP(A111,Paragrafy!A108:B634,2,0))</f>
        <v>Raná péče a sociálně aktivizační služby pro rodiny s dětmi</v>
      </c>
      <c r="D111" s="6">
        <v>14326</v>
      </c>
      <c r="E111" s="6">
        <v>102928</v>
      </c>
      <c r="F111" s="6">
        <v>37702</v>
      </c>
      <c r="G111" s="7">
        <v>36.6</v>
      </c>
    </row>
    <row r="112" spans="1:7" ht="15" customHeight="1" x14ac:dyDescent="0.2">
      <c r="A112" s="5">
        <v>4372</v>
      </c>
      <c r="B112" s="64"/>
      <c r="C112" s="65" t="str">
        <f>IF(COUNTBLANK(A112)=1,"",VLOOKUP(A112,Paragrafy!A109:B635,2,0))</f>
        <v>Krizová pomoc</v>
      </c>
      <c r="D112" s="6">
        <v>3561</v>
      </c>
      <c r="E112" s="6">
        <v>21402</v>
      </c>
      <c r="F112" s="6">
        <v>13019</v>
      </c>
      <c r="G112" s="7">
        <v>60.8</v>
      </c>
    </row>
    <row r="113" spans="1:7" ht="15" customHeight="1" x14ac:dyDescent="0.2">
      <c r="A113" s="5">
        <v>4373</v>
      </c>
      <c r="B113" s="64"/>
      <c r="C113" s="65" t="str">
        <f>IF(COUNTBLANK(A113)=1,"",VLOOKUP(A113,Paragrafy!A110:B636,2,0))</f>
        <v>Domy na půl cesty</v>
      </c>
      <c r="D113" s="6">
        <v>292</v>
      </c>
      <c r="E113" s="6">
        <v>8365</v>
      </c>
      <c r="F113" s="6">
        <v>4102</v>
      </c>
      <c r="G113" s="7">
        <v>49</v>
      </c>
    </row>
    <row r="114" spans="1:7" ht="15" customHeight="1" x14ac:dyDescent="0.2">
      <c r="A114" s="5">
        <v>4374</v>
      </c>
      <c r="B114" s="64"/>
      <c r="C114" s="65" t="str">
        <f>IF(COUNTBLANK(A114)=1,"",VLOOKUP(A114,Paragrafy!A111:B637,2,0))</f>
        <v>Azylové domy, nízkoprahová denní centra a noclehárny</v>
      </c>
      <c r="D114" s="6">
        <v>19966</v>
      </c>
      <c r="E114" s="6">
        <v>234671</v>
      </c>
      <c r="F114" s="6">
        <v>151834</v>
      </c>
      <c r="G114" s="7">
        <v>64.7</v>
      </c>
    </row>
    <row r="115" spans="1:7" ht="15" customHeight="1" x14ac:dyDescent="0.2">
      <c r="A115" s="5">
        <v>4375</v>
      </c>
      <c r="B115" s="64"/>
      <c r="C115" s="65" t="str">
        <f>IF(COUNTBLANK(A115)=1,"",VLOOKUP(A115,Paragrafy!A112:B638,2,0))</f>
        <v>Nízkoprahová zařízení pro děti a mládež</v>
      </c>
      <c r="D115" s="6">
        <v>13812</v>
      </c>
      <c r="E115" s="6">
        <v>87052</v>
      </c>
      <c r="F115" s="6">
        <v>46743</v>
      </c>
      <c r="G115" s="7">
        <v>53.7</v>
      </c>
    </row>
    <row r="116" spans="1:7" ht="15" customHeight="1" x14ac:dyDescent="0.2">
      <c r="A116" s="5">
        <v>4376</v>
      </c>
      <c r="B116" s="64"/>
      <c r="C116" s="65" t="str">
        <f>IF(COUNTBLANK(A116)=1,"",VLOOKUP(A116,Paragrafy!A113:B639,2,0))</f>
        <v>Služby následné péče, terapeutické komunity a kontaktní centra</v>
      </c>
      <c r="D116" s="6">
        <v>3824</v>
      </c>
      <c r="E116" s="6">
        <v>28267</v>
      </c>
      <c r="F116" s="6">
        <v>18489</v>
      </c>
      <c r="G116" s="7">
        <v>65.400000000000006</v>
      </c>
    </row>
    <row r="117" spans="1:7" ht="15" customHeight="1" x14ac:dyDescent="0.2">
      <c r="A117" s="5">
        <v>4377</v>
      </c>
      <c r="B117" s="64"/>
      <c r="C117" s="65" t="str">
        <f>IF(COUNTBLANK(A117)=1,"",VLOOKUP(A117,Paragrafy!A114:B640,2,0))</f>
        <v>Sociálně terapeutické dílny</v>
      </c>
      <c r="D117" s="6">
        <v>1832</v>
      </c>
      <c r="E117" s="6">
        <v>92948</v>
      </c>
      <c r="F117" s="6">
        <v>75504</v>
      </c>
      <c r="G117" s="7">
        <v>81.2</v>
      </c>
    </row>
    <row r="118" spans="1:7" ht="15" customHeight="1" x14ac:dyDescent="0.2">
      <c r="A118" s="5">
        <v>4378</v>
      </c>
      <c r="B118" s="64"/>
      <c r="C118" s="65" t="str">
        <f>IF(COUNTBLANK(A118)=1,"",VLOOKUP(A118,Paragrafy!A115:B641,2,0))</f>
        <v>Terénní programy</v>
      </c>
      <c r="D118" s="6">
        <v>15344</v>
      </c>
      <c r="E118" s="6">
        <v>88377</v>
      </c>
      <c r="F118" s="6">
        <v>47482</v>
      </c>
      <c r="G118" s="7">
        <v>53.7</v>
      </c>
    </row>
    <row r="119" spans="1:7" ht="15" customHeight="1" x14ac:dyDescent="0.2">
      <c r="A119" s="5">
        <v>4379</v>
      </c>
      <c r="B119" s="64"/>
      <c r="C119" s="65" t="str">
        <f>IF(COUNTBLANK(A119)=1,"",VLOOKUP(A119,Paragrafy!A116:B642,2,0))</f>
        <v>Ostatní služby a činnosti v oblasti sociální prevence</v>
      </c>
      <c r="D119" s="6">
        <v>264773</v>
      </c>
      <c r="E119" s="6">
        <v>223204</v>
      </c>
      <c r="F119" s="6">
        <v>23388</v>
      </c>
      <c r="G119" s="7">
        <v>10.5</v>
      </c>
    </row>
    <row r="120" spans="1:7" ht="15" customHeight="1" x14ac:dyDescent="0.2">
      <c r="A120" s="5">
        <v>4399</v>
      </c>
      <c r="B120" s="64"/>
      <c r="C120" s="65" t="str">
        <f>IF(COUNTBLANK(A120)=1,"",VLOOKUP(A120,Paragrafy!A117:B643,2,0))</f>
        <v>Ostatní záležitosti sociálních věcí a politiky zaměstnanosti</v>
      </c>
      <c r="D120" s="6">
        <v>130532</v>
      </c>
      <c r="E120" s="6">
        <v>152805</v>
      </c>
      <c r="F120" s="6">
        <v>2618</v>
      </c>
      <c r="G120" s="7">
        <v>1.7</v>
      </c>
    </row>
    <row r="121" spans="1:7" ht="15" customHeight="1" x14ac:dyDescent="0.2">
      <c r="A121" s="82" t="s">
        <v>144</v>
      </c>
      <c r="B121" s="83"/>
      <c r="C121" s="84"/>
      <c r="D121" s="11">
        <v>1281570</v>
      </c>
      <c r="E121" s="11">
        <v>4353783</v>
      </c>
      <c r="F121" s="11">
        <v>1953830</v>
      </c>
      <c r="G121" s="12">
        <v>44.9</v>
      </c>
    </row>
    <row r="122" spans="1:7" x14ac:dyDescent="0.2">
      <c r="A122" s="13"/>
      <c r="B122" s="13"/>
      <c r="C122" s="13"/>
      <c r="D122" s="13"/>
      <c r="E122" s="13"/>
      <c r="F122" s="13"/>
      <c r="G122" s="13"/>
    </row>
    <row r="123" spans="1:7" ht="15" customHeight="1" x14ac:dyDescent="0.2">
      <c r="A123" s="5">
        <v>5212</v>
      </c>
      <c r="B123" s="64"/>
      <c r="C123" s="65" t="str">
        <f>IF(COUNTBLANK(A123)=1,"",VLOOKUP(A123,Paragrafy!A120:B646,2,0))</f>
        <v>Ochrana obyvatelstva</v>
      </c>
      <c r="D123" s="6">
        <v>2700</v>
      </c>
      <c r="E123" s="6">
        <v>3200</v>
      </c>
      <c r="F123" s="6">
        <v>0</v>
      </c>
      <c r="G123" s="7">
        <v>0</v>
      </c>
    </row>
    <row r="124" spans="1:7" ht="15" customHeight="1" x14ac:dyDescent="0.2">
      <c r="A124" s="5">
        <v>5213</v>
      </c>
      <c r="B124" s="64"/>
      <c r="C124" s="65" t="str">
        <f>IF(COUNTBLANK(A124)=1,"",VLOOKUP(A124,Paragrafy!A121:B647,2,0))</f>
        <v>Krizová opatření</v>
      </c>
      <c r="D124" s="6">
        <v>1675</v>
      </c>
      <c r="E124" s="6">
        <v>1724</v>
      </c>
      <c r="F124" s="6">
        <v>70</v>
      </c>
      <c r="G124" s="7">
        <v>4.0999999999999996</v>
      </c>
    </row>
    <row r="125" spans="1:7" ht="15" customHeight="1" x14ac:dyDescent="0.2">
      <c r="A125" s="5">
        <v>5273</v>
      </c>
      <c r="B125" s="64"/>
      <c r="C125" s="65" t="str">
        <f>IF(COUNTBLANK(A125)=1,"",VLOOKUP(A125,Paragrafy!A122:B648,2,0))</f>
        <v>Ostatní správa v oblasti krizového řízení</v>
      </c>
      <c r="D125" s="6">
        <v>2573</v>
      </c>
      <c r="E125" s="6">
        <v>2573</v>
      </c>
      <c r="F125" s="6">
        <v>0</v>
      </c>
      <c r="G125" s="7">
        <v>0</v>
      </c>
    </row>
    <row r="126" spans="1:7" ht="15" customHeight="1" x14ac:dyDescent="0.2">
      <c r="A126" s="5">
        <v>5279</v>
      </c>
      <c r="B126" s="64"/>
      <c r="C126" s="65" t="str">
        <f>IF(COUNTBLANK(A126)=1,"",VLOOKUP(A126,Paragrafy!A123:B649,2,0))</f>
        <v>Záležitosti krizového řízení jinde nezařazené</v>
      </c>
      <c r="D126" s="6">
        <v>5440</v>
      </c>
      <c r="E126" s="6">
        <v>9440</v>
      </c>
      <c r="F126" s="6">
        <v>0</v>
      </c>
      <c r="G126" s="7">
        <v>0</v>
      </c>
    </row>
    <row r="127" spans="1:7" ht="15" customHeight="1" x14ac:dyDescent="0.2">
      <c r="A127" s="5">
        <v>5311</v>
      </c>
      <c r="B127" s="64"/>
      <c r="C127" s="65" t="str">
        <f>IF(COUNTBLANK(A127)=1,"",VLOOKUP(A127,Paragrafy!A124:B650,2,0))</f>
        <v>Bezpečnost a veřejný pořádek</v>
      </c>
      <c r="D127" s="6">
        <v>1520</v>
      </c>
      <c r="E127" s="6">
        <v>8090</v>
      </c>
      <c r="F127" s="6">
        <v>7460</v>
      </c>
      <c r="G127" s="7">
        <v>92.2</v>
      </c>
    </row>
    <row r="128" spans="1:7" ht="15" customHeight="1" x14ac:dyDescent="0.2">
      <c r="A128" s="5">
        <v>5511</v>
      </c>
      <c r="B128" s="64"/>
      <c r="C128" s="65" t="str">
        <f>IF(COUNTBLANK(A128)=1,"",VLOOKUP(A128,Paragrafy!A125:B651,2,0))</f>
        <v>Požární ochrana - profesionální část</v>
      </c>
      <c r="D128" s="6">
        <v>11000</v>
      </c>
      <c r="E128" s="6">
        <v>12110</v>
      </c>
      <c r="F128" s="6">
        <v>0</v>
      </c>
      <c r="G128" s="7">
        <v>0</v>
      </c>
    </row>
    <row r="129" spans="1:7" ht="15" customHeight="1" x14ac:dyDescent="0.2">
      <c r="A129" s="5">
        <v>5512</v>
      </c>
      <c r="B129" s="64"/>
      <c r="C129" s="65" t="str">
        <f>IF(COUNTBLANK(A129)=1,"",VLOOKUP(A129,Paragrafy!A126:B652,2,0))</f>
        <v>Požární ochrana - dobrovolná část</v>
      </c>
      <c r="D129" s="6">
        <v>5650</v>
      </c>
      <c r="E129" s="6">
        <v>9051</v>
      </c>
      <c r="F129" s="6">
        <v>0</v>
      </c>
      <c r="G129" s="7">
        <v>0</v>
      </c>
    </row>
    <row r="130" spans="1:7" ht="15" customHeight="1" x14ac:dyDescent="0.2">
      <c r="A130" s="5">
        <v>5519</v>
      </c>
      <c r="B130" s="64"/>
      <c r="C130" s="65" t="str">
        <f>IF(COUNTBLANK(A130)=1,"",VLOOKUP(A130,Paragrafy!A127:B653,2,0))</f>
        <v>Ostatní záležitosti požární ochrany</v>
      </c>
      <c r="D130" s="6">
        <v>20000</v>
      </c>
      <c r="E130" s="6">
        <v>20000</v>
      </c>
      <c r="F130" s="6">
        <v>5000</v>
      </c>
      <c r="G130" s="7">
        <v>25</v>
      </c>
    </row>
    <row r="131" spans="1:7" ht="15" customHeight="1" x14ac:dyDescent="0.2">
      <c r="A131" s="5">
        <v>5521</v>
      </c>
      <c r="B131" s="64"/>
      <c r="C131" s="65" t="str">
        <f>IF(COUNTBLANK(A131)=1,"",VLOOKUP(A131,Paragrafy!A128:B654,2,0))</f>
        <v>Operační a informační střediska integrovaného záchranného systému</v>
      </c>
      <c r="D131" s="6">
        <v>0</v>
      </c>
      <c r="E131" s="6">
        <v>2421</v>
      </c>
      <c r="F131" s="6">
        <v>0</v>
      </c>
      <c r="G131" s="7">
        <v>0</v>
      </c>
    </row>
    <row r="132" spans="1:7" ht="15" customHeight="1" x14ac:dyDescent="0.2">
      <c r="A132" s="82" t="s">
        <v>152</v>
      </c>
      <c r="B132" s="83"/>
      <c r="C132" s="84"/>
      <c r="D132" s="11">
        <v>50558</v>
      </c>
      <c r="E132" s="11">
        <v>68609</v>
      </c>
      <c r="F132" s="11">
        <v>12530</v>
      </c>
      <c r="G132" s="12">
        <v>18.3</v>
      </c>
    </row>
    <row r="133" spans="1:7" x14ac:dyDescent="0.2">
      <c r="A133" s="13"/>
      <c r="B133" s="13"/>
      <c r="C133" s="13"/>
      <c r="D133" s="13"/>
      <c r="E133" s="13"/>
      <c r="F133" s="13"/>
      <c r="G133" s="13"/>
    </row>
    <row r="134" spans="1:7" ht="15" customHeight="1" x14ac:dyDescent="0.2">
      <c r="A134" s="5">
        <v>6113</v>
      </c>
      <c r="B134" s="75">
        <v>501</v>
      </c>
      <c r="C134" s="66" t="s">
        <v>153</v>
      </c>
      <c r="D134" s="6">
        <v>630</v>
      </c>
      <c r="E134" s="67">
        <v>630</v>
      </c>
      <c r="F134" s="6">
        <v>87</v>
      </c>
      <c r="G134" s="7">
        <v>13.8</v>
      </c>
    </row>
    <row r="135" spans="1:7" ht="15" customHeight="1" x14ac:dyDescent="0.2">
      <c r="A135" s="5">
        <v>6113</v>
      </c>
      <c r="B135" s="75">
        <v>502</v>
      </c>
      <c r="C135" s="66" t="s">
        <v>154</v>
      </c>
      <c r="D135" s="6">
        <v>31755</v>
      </c>
      <c r="E135" s="67">
        <v>31755</v>
      </c>
      <c r="F135" s="6">
        <v>10111</v>
      </c>
      <c r="G135" s="7">
        <v>31.8</v>
      </c>
    </row>
    <row r="136" spans="1:7" ht="15" customHeight="1" x14ac:dyDescent="0.2">
      <c r="A136" s="63"/>
      <c r="B136" s="64" t="s">
        <v>155</v>
      </c>
      <c r="C136" s="65" t="s">
        <v>156</v>
      </c>
      <c r="D136" s="6">
        <v>1250</v>
      </c>
      <c r="E136" s="6">
        <v>1250</v>
      </c>
      <c r="F136" s="6">
        <v>170</v>
      </c>
      <c r="G136" s="7">
        <v>13.6</v>
      </c>
    </row>
    <row r="137" spans="1:7" ht="15" customHeight="1" x14ac:dyDescent="0.2">
      <c r="A137" s="63"/>
      <c r="B137" s="64" t="s">
        <v>12</v>
      </c>
      <c r="C137" s="65" t="s">
        <v>157</v>
      </c>
      <c r="D137" s="6">
        <v>29881</v>
      </c>
      <c r="E137" s="6">
        <v>29881</v>
      </c>
      <c r="F137" s="6">
        <v>9863</v>
      </c>
      <c r="G137" s="7">
        <v>33</v>
      </c>
    </row>
    <row r="138" spans="1:7" ht="15" customHeight="1" x14ac:dyDescent="0.2">
      <c r="A138" s="63"/>
      <c r="B138" s="64" t="s">
        <v>12</v>
      </c>
      <c r="C138" s="65" t="s">
        <v>1138</v>
      </c>
      <c r="D138" s="6">
        <v>624</v>
      </c>
      <c r="E138" s="6">
        <v>624</v>
      </c>
      <c r="F138" s="6">
        <v>78</v>
      </c>
      <c r="G138" s="7">
        <v>12.5</v>
      </c>
    </row>
    <row r="139" spans="1:7" ht="15" customHeight="1" x14ac:dyDescent="0.2">
      <c r="A139" s="5">
        <v>6113</v>
      </c>
      <c r="B139" s="75">
        <v>503</v>
      </c>
      <c r="C139" s="66" t="s">
        <v>158</v>
      </c>
      <c r="D139" s="6">
        <v>7096</v>
      </c>
      <c r="E139" s="67">
        <v>7096</v>
      </c>
      <c r="F139" s="6">
        <v>2269</v>
      </c>
      <c r="G139" s="7">
        <v>32</v>
      </c>
    </row>
    <row r="140" spans="1:7" ht="15" customHeight="1" x14ac:dyDescent="0.2">
      <c r="A140" s="5">
        <v>6113</v>
      </c>
      <c r="B140" s="75">
        <v>504</v>
      </c>
      <c r="C140" s="66" t="s">
        <v>159</v>
      </c>
      <c r="D140" s="6">
        <v>880</v>
      </c>
      <c r="E140" s="67">
        <v>880</v>
      </c>
      <c r="F140" s="6">
        <v>650</v>
      </c>
      <c r="G140" s="7">
        <v>73.900000000000006</v>
      </c>
    </row>
    <row r="141" spans="1:7" ht="15" customHeight="1" x14ac:dyDescent="0.2">
      <c r="A141" s="5">
        <v>6113</v>
      </c>
      <c r="B141" s="75">
        <v>512</v>
      </c>
      <c r="C141" s="76" t="s">
        <v>1139</v>
      </c>
      <c r="D141" s="6">
        <v>40</v>
      </c>
      <c r="E141" s="67">
        <v>40</v>
      </c>
      <c r="F141" s="6">
        <v>0</v>
      </c>
      <c r="G141" s="7">
        <v>0</v>
      </c>
    </row>
    <row r="142" spans="1:7" ht="15" customHeight="1" x14ac:dyDescent="0.2">
      <c r="A142" s="5">
        <v>6113</v>
      </c>
      <c r="B142" s="75">
        <v>513</v>
      </c>
      <c r="C142" s="66" t="s">
        <v>160</v>
      </c>
      <c r="D142" s="6">
        <v>1121</v>
      </c>
      <c r="E142" s="67">
        <v>1121</v>
      </c>
      <c r="F142" s="6">
        <v>116</v>
      </c>
      <c r="G142" s="7">
        <v>10.3</v>
      </c>
    </row>
    <row r="143" spans="1:7" ht="15" customHeight="1" x14ac:dyDescent="0.2">
      <c r="A143" s="5">
        <v>6113</v>
      </c>
      <c r="B143" s="75">
        <v>514</v>
      </c>
      <c r="C143" s="66" t="s">
        <v>161</v>
      </c>
      <c r="D143" s="6">
        <v>50</v>
      </c>
      <c r="E143" s="67">
        <v>50</v>
      </c>
      <c r="F143" s="6">
        <v>0</v>
      </c>
      <c r="G143" s="7">
        <v>0</v>
      </c>
    </row>
    <row r="144" spans="1:7" ht="15" customHeight="1" x14ac:dyDescent="0.2">
      <c r="A144" s="5">
        <v>6113</v>
      </c>
      <c r="B144" s="75">
        <v>515</v>
      </c>
      <c r="C144" s="66" t="s">
        <v>162</v>
      </c>
      <c r="D144" s="6">
        <v>1800</v>
      </c>
      <c r="E144" s="67">
        <v>1800</v>
      </c>
      <c r="F144" s="6">
        <v>403</v>
      </c>
      <c r="G144" s="7">
        <v>22.4</v>
      </c>
    </row>
    <row r="145" spans="1:7" ht="15" customHeight="1" x14ac:dyDescent="0.2">
      <c r="A145" s="5">
        <v>6113</v>
      </c>
      <c r="B145" s="75">
        <v>516</v>
      </c>
      <c r="C145" s="66" t="s">
        <v>163</v>
      </c>
      <c r="D145" s="6">
        <v>6190</v>
      </c>
      <c r="E145" s="67">
        <v>6675</v>
      </c>
      <c r="F145" s="6">
        <v>1275.2320799999998</v>
      </c>
      <c r="G145" s="7">
        <f>F145/E145*100</f>
        <v>19.104600449438198</v>
      </c>
    </row>
    <row r="146" spans="1:7" ht="15" customHeight="1" x14ac:dyDescent="0.2">
      <c r="A146" s="5">
        <v>6113</v>
      </c>
      <c r="B146" s="75">
        <v>517</v>
      </c>
      <c r="C146" s="66" t="s">
        <v>164</v>
      </c>
      <c r="D146" s="6">
        <v>6245</v>
      </c>
      <c r="E146" s="67">
        <v>6245</v>
      </c>
      <c r="F146" s="6">
        <v>1277</v>
      </c>
      <c r="G146" s="7">
        <v>20.399999999999999</v>
      </c>
    </row>
    <row r="147" spans="1:7" ht="15" customHeight="1" x14ac:dyDescent="0.2">
      <c r="A147" s="5">
        <v>6113</v>
      </c>
      <c r="B147" s="75">
        <v>519</v>
      </c>
      <c r="C147" s="76" t="s">
        <v>1140</v>
      </c>
      <c r="D147" s="6">
        <v>550</v>
      </c>
      <c r="E147" s="67">
        <v>550</v>
      </c>
      <c r="F147" s="6">
        <v>114</v>
      </c>
      <c r="G147" s="7">
        <v>20.7</v>
      </c>
    </row>
    <row r="148" spans="1:7" ht="15" customHeight="1" x14ac:dyDescent="0.2">
      <c r="A148" s="5">
        <v>6113</v>
      </c>
      <c r="B148" s="75">
        <v>536</v>
      </c>
      <c r="C148" s="76" t="s">
        <v>1141</v>
      </c>
      <c r="D148" s="6">
        <v>10</v>
      </c>
      <c r="E148" s="67">
        <v>10</v>
      </c>
      <c r="F148" s="6">
        <v>0</v>
      </c>
      <c r="G148" s="7">
        <v>0</v>
      </c>
    </row>
    <row r="149" spans="1:7" ht="15" customHeight="1" x14ac:dyDescent="0.2">
      <c r="A149" s="5">
        <v>6113</v>
      </c>
      <c r="B149" s="75">
        <v>542</v>
      </c>
      <c r="C149" s="66" t="s">
        <v>165</v>
      </c>
      <c r="D149" s="6">
        <v>20</v>
      </c>
      <c r="E149" s="67">
        <v>20</v>
      </c>
      <c r="F149" s="6">
        <v>0</v>
      </c>
      <c r="G149" s="7">
        <v>0</v>
      </c>
    </row>
    <row r="150" spans="1:7" ht="15" customHeight="1" x14ac:dyDescent="0.2">
      <c r="A150" s="5">
        <v>6113</v>
      </c>
      <c r="B150" s="75">
        <v>549</v>
      </c>
      <c r="C150" s="66" t="s">
        <v>166</v>
      </c>
      <c r="D150" s="6">
        <v>634</v>
      </c>
      <c r="E150" s="67">
        <v>634</v>
      </c>
      <c r="F150" s="6">
        <v>169</v>
      </c>
      <c r="G150" s="7">
        <v>26.7</v>
      </c>
    </row>
    <row r="151" spans="1:7" ht="15" customHeight="1" x14ac:dyDescent="0.2">
      <c r="A151" s="5">
        <v>6113</v>
      </c>
      <c r="B151" s="75">
        <v>590</v>
      </c>
      <c r="C151" s="66" t="s">
        <v>167</v>
      </c>
      <c r="D151" s="6">
        <v>5000</v>
      </c>
      <c r="E151" s="67">
        <v>12327</v>
      </c>
      <c r="F151" s="6">
        <v>0</v>
      </c>
      <c r="G151" s="7">
        <v>0</v>
      </c>
    </row>
    <row r="152" spans="1:7" ht="15" customHeight="1" x14ac:dyDescent="0.2">
      <c r="A152" s="8">
        <v>6113</v>
      </c>
      <c r="B152" s="9"/>
      <c r="C152" s="68" t="s">
        <v>52</v>
      </c>
      <c r="D152" s="11">
        <v>62021</v>
      </c>
      <c r="E152" s="11">
        <f>E134+E135+SUM(E139:E151)</f>
        <v>69833</v>
      </c>
      <c r="F152" s="11">
        <f>F134+F135+SUM(F139:F151)</f>
        <v>16471.232080000002</v>
      </c>
      <c r="G152" s="12">
        <f>F152/E152*100</f>
        <v>23.58660243724314</v>
      </c>
    </row>
    <row r="153" spans="1:7" ht="15" customHeight="1" x14ac:dyDescent="0.2">
      <c r="A153" s="5">
        <v>6115</v>
      </c>
      <c r="B153" s="64"/>
      <c r="C153" s="65" t="s">
        <v>168</v>
      </c>
      <c r="D153" s="6">
        <v>0</v>
      </c>
      <c r="E153" s="6">
        <v>31</v>
      </c>
      <c r="F153" s="6">
        <v>1</v>
      </c>
      <c r="G153" s="7">
        <v>3.2</v>
      </c>
    </row>
    <row r="154" spans="1:7" ht="15" customHeight="1" x14ac:dyDescent="0.2">
      <c r="A154" s="5">
        <v>6118</v>
      </c>
      <c r="B154" s="64"/>
      <c r="C154" s="65" t="s">
        <v>169</v>
      </c>
      <c r="D154" s="6">
        <v>0</v>
      </c>
      <c r="E154" s="6">
        <v>1100</v>
      </c>
      <c r="F154" s="6">
        <v>459</v>
      </c>
      <c r="G154" s="7">
        <v>41.7</v>
      </c>
    </row>
    <row r="155" spans="1:7" ht="15" customHeight="1" x14ac:dyDescent="0.2">
      <c r="A155" s="5">
        <v>6172</v>
      </c>
      <c r="B155" s="75">
        <v>501</v>
      </c>
      <c r="C155" s="66" t="s">
        <v>153</v>
      </c>
      <c r="D155" s="6">
        <v>408485</v>
      </c>
      <c r="E155" s="67">
        <v>408485</v>
      </c>
      <c r="F155" s="6">
        <v>121322</v>
      </c>
      <c r="G155" s="7">
        <v>29.7</v>
      </c>
    </row>
    <row r="156" spans="1:7" ht="15" customHeight="1" x14ac:dyDescent="0.2">
      <c r="A156" s="5">
        <v>6172</v>
      </c>
      <c r="B156" s="75">
        <v>502</v>
      </c>
      <c r="C156" s="66" t="s">
        <v>154</v>
      </c>
      <c r="D156" s="6">
        <v>5000</v>
      </c>
      <c r="E156" s="67">
        <v>5158</v>
      </c>
      <c r="F156" s="6">
        <v>3129</v>
      </c>
      <c r="G156" s="7">
        <v>60.7</v>
      </c>
    </row>
    <row r="157" spans="1:7" ht="15" customHeight="1" x14ac:dyDescent="0.2">
      <c r="A157" s="63"/>
      <c r="B157" s="64" t="s">
        <v>155</v>
      </c>
      <c r="C157" s="65" t="s">
        <v>156</v>
      </c>
      <c r="D157" s="6">
        <v>5000</v>
      </c>
      <c r="E157" s="6">
        <v>5000</v>
      </c>
      <c r="F157" s="6">
        <v>2972</v>
      </c>
      <c r="G157" s="7">
        <v>59.4</v>
      </c>
    </row>
    <row r="158" spans="1:7" ht="15" customHeight="1" x14ac:dyDescent="0.2">
      <c r="A158" s="63"/>
      <c r="B158" s="64" t="s">
        <v>12</v>
      </c>
      <c r="C158" s="65" t="s">
        <v>170</v>
      </c>
      <c r="D158" s="6">
        <v>0</v>
      </c>
      <c r="E158" s="6">
        <v>158</v>
      </c>
      <c r="F158" s="6">
        <v>157</v>
      </c>
      <c r="G158" s="7">
        <v>99.4</v>
      </c>
    </row>
    <row r="159" spans="1:7" ht="15" customHeight="1" x14ac:dyDescent="0.2">
      <c r="A159" s="5">
        <v>6172</v>
      </c>
      <c r="B159" s="75">
        <v>503</v>
      </c>
      <c r="C159" s="66" t="s">
        <v>158</v>
      </c>
      <c r="D159" s="6">
        <v>141495</v>
      </c>
      <c r="E159" s="67">
        <v>141337</v>
      </c>
      <c r="F159" s="6">
        <v>42759</v>
      </c>
      <c r="G159" s="7">
        <v>30.3</v>
      </c>
    </row>
    <row r="160" spans="1:7" ht="15" customHeight="1" x14ac:dyDescent="0.2">
      <c r="A160" s="5">
        <v>6172</v>
      </c>
      <c r="B160" s="75">
        <v>504</v>
      </c>
      <c r="C160" s="66" t="s">
        <v>159</v>
      </c>
      <c r="D160" s="6">
        <v>10026</v>
      </c>
      <c r="E160" s="67">
        <v>10203</v>
      </c>
      <c r="F160" s="6">
        <v>6674</v>
      </c>
      <c r="G160" s="7">
        <v>65.400000000000006</v>
      </c>
    </row>
    <row r="161" spans="1:7" ht="15" customHeight="1" x14ac:dyDescent="0.2">
      <c r="A161" s="5">
        <v>6172</v>
      </c>
      <c r="B161" s="75">
        <v>512</v>
      </c>
      <c r="C161" s="76" t="s">
        <v>1139</v>
      </c>
      <c r="D161" s="6">
        <v>250</v>
      </c>
      <c r="E161" s="67">
        <v>317</v>
      </c>
      <c r="F161" s="6">
        <v>0</v>
      </c>
      <c r="G161" s="7">
        <v>0</v>
      </c>
    </row>
    <row r="162" spans="1:7" ht="15" customHeight="1" x14ac:dyDescent="0.2">
      <c r="A162" s="5">
        <v>6172</v>
      </c>
      <c r="B162" s="75">
        <v>513</v>
      </c>
      <c r="C162" s="66" t="s">
        <v>160</v>
      </c>
      <c r="D162" s="6">
        <v>13536</v>
      </c>
      <c r="E162" s="67">
        <v>16669</v>
      </c>
      <c r="F162" s="6">
        <v>4564</v>
      </c>
      <c r="G162" s="7">
        <v>27.4</v>
      </c>
    </row>
    <row r="163" spans="1:7" ht="15" customHeight="1" x14ac:dyDescent="0.2">
      <c r="A163" s="5">
        <v>6172</v>
      </c>
      <c r="B163" s="75">
        <v>514</v>
      </c>
      <c r="C163" s="66" t="s">
        <v>161</v>
      </c>
      <c r="D163" s="6">
        <v>50</v>
      </c>
      <c r="E163" s="67">
        <v>50</v>
      </c>
      <c r="F163" s="6">
        <v>0</v>
      </c>
      <c r="G163" s="7">
        <v>0</v>
      </c>
    </row>
    <row r="164" spans="1:7" ht="15" customHeight="1" x14ac:dyDescent="0.2">
      <c r="A164" s="5">
        <v>6172</v>
      </c>
      <c r="B164" s="75">
        <v>515</v>
      </c>
      <c r="C164" s="66" t="s">
        <v>162</v>
      </c>
      <c r="D164" s="6">
        <v>22297</v>
      </c>
      <c r="E164" s="67">
        <v>22297</v>
      </c>
      <c r="F164" s="6">
        <v>4784.7897999999996</v>
      </c>
      <c r="G164" s="7">
        <v>19.600000000000001</v>
      </c>
    </row>
    <row r="165" spans="1:7" ht="15" customHeight="1" x14ac:dyDescent="0.2">
      <c r="A165" s="5">
        <v>6172</v>
      </c>
      <c r="B165" s="75">
        <v>516</v>
      </c>
      <c r="C165" s="66" t="s">
        <v>163</v>
      </c>
      <c r="D165" s="6">
        <v>63118</v>
      </c>
      <c r="E165" s="67">
        <v>75558</v>
      </c>
      <c r="F165" s="6">
        <v>11901.857319999999</v>
      </c>
      <c r="G165" s="7">
        <f>F165/E165*100</f>
        <v>15.751948595780723</v>
      </c>
    </row>
    <row r="166" spans="1:7" ht="15" customHeight="1" x14ac:dyDescent="0.2">
      <c r="A166" s="5">
        <v>6172</v>
      </c>
      <c r="B166" s="75">
        <v>517</v>
      </c>
      <c r="C166" s="66" t="s">
        <v>164</v>
      </c>
      <c r="D166" s="6">
        <v>17233</v>
      </c>
      <c r="E166" s="67">
        <v>22417</v>
      </c>
      <c r="F166" s="6">
        <v>3969</v>
      </c>
      <c r="G166" s="7">
        <v>17.7</v>
      </c>
    </row>
    <row r="167" spans="1:7" ht="15" customHeight="1" x14ac:dyDescent="0.2">
      <c r="A167" s="5">
        <v>6172</v>
      </c>
      <c r="B167" s="75">
        <v>519</v>
      </c>
      <c r="C167" s="76" t="s">
        <v>1140</v>
      </c>
      <c r="D167" s="6">
        <v>600</v>
      </c>
      <c r="E167" s="67">
        <v>605</v>
      </c>
      <c r="F167" s="6">
        <v>217</v>
      </c>
      <c r="G167" s="7">
        <v>35.9</v>
      </c>
    </row>
    <row r="168" spans="1:7" ht="15" customHeight="1" x14ac:dyDescent="0.2">
      <c r="A168" s="5">
        <v>6172</v>
      </c>
      <c r="B168" s="75">
        <v>536</v>
      </c>
      <c r="C168" s="76" t="s">
        <v>1141</v>
      </c>
      <c r="D168" s="6">
        <v>2170</v>
      </c>
      <c r="E168" s="67">
        <v>2170</v>
      </c>
      <c r="F168" s="6">
        <v>384.15</v>
      </c>
      <c r="G168" s="7">
        <v>17.7</v>
      </c>
    </row>
    <row r="169" spans="1:7" ht="15" customHeight="1" x14ac:dyDescent="0.2">
      <c r="A169" s="5">
        <v>6172</v>
      </c>
      <c r="B169" s="75">
        <v>542</v>
      </c>
      <c r="C169" s="66" t="s">
        <v>165</v>
      </c>
      <c r="D169" s="6">
        <v>2200</v>
      </c>
      <c r="E169" s="67">
        <v>2200</v>
      </c>
      <c r="F169" s="6">
        <v>1999</v>
      </c>
      <c r="G169" s="7">
        <v>90.9</v>
      </c>
    </row>
    <row r="170" spans="1:7" ht="15" customHeight="1" x14ac:dyDescent="0.2">
      <c r="A170" s="5">
        <v>6172</v>
      </c>
      <c r="B170" s="75">
        <v>549</v>
      </c>
      <c r="C170" s="66" t="s">
        <v>166</v>
      </c>
      <c r="D170" s="6">
        <v>23191</v>
      </c>
      <c r="E170" s="67">
        <v>23191</v>
      </c>
      <c r="F170" s="6">
        <v>8201</v>
      </c>
      <c r="G170" s="7">
        <v>35.4</v>
      </c>
    </row>
    <row r="171" spans="1:7" ht="15" customHeight="1" x14ac:dyDescent="0.2">
      <c r="A171" s="8">
        <v>6172</v>
      </c>
      <c r="B171" s="9"/>
      <c r="C171" s="68" t="s">
        <v>54</v>
      </c>
      <c r="D171" s="11">
        <v>709651</v>
      </c>
      <c r="E171" s="11">
        <f>E155+E156+E159+E160+E161+E162+E163+E164+E165+E166+E167+E168+E169+E170</f>
        <v>730657</v>
      </c>
      <c r="F171" s="11">
        <v>209903.74</v>
      </c>
      <c r="G171" s="12">
        <f>F171/E171*100</f>
        <v>28.728081712759884</v>
      </c>
    </row>
    <row r="172" spans="1:7" ht="15" customHeight="1" x14ac:dyDescent="0.2">
      <c r="A172" s="5">
        <v>6221</v>
      </c>
      <c r="B172" s="64"/>
      <c r="C172" s="65" t="str">
        <f>IF(COUNTBLANK(A172)=1,"",VLOOKUP(A172,Paragrafy!A169:B695,2,0))</f>
        <v>Humanitární zahraniční pomoc přímá</v>
      </c>
      <c r="D172" s="6">
        <v>10000</v>
      </c>
      <c r="E172" s="6">
        <v>618636</v>
      </c>
      <c r="F172" s="6">
        <v>321895</v>
      </c>
      <c r="G172" s="7">
        <v>52</v>
      </c>
    </row>
    <row r="173" spans="1:7" ht="15" customHeight="1" x14ac:dyDescent="0.2">
      <c r="A173" s="5">
        <v>6223</v>
      </c>
      <c r="B173" s="64"/>
      <c r="C173" s="65" t="str">
        <f>IF(COUNTBLANK(A173)=1,"",VLOOKUP(A173,Paragrafy!A170:B696,2,0))</f>
        <v>Mezinárodní spolupráce jinde nezařazená</v>
      </c>
      <c r="D173" s="6">
        <v>1725</v>
      </c>
      <c r="E173" s="6">
        <v>1725</v>
      </c>
      <c r="F173" s="6">
        <v>132</v>
      </c>
      <c r="G173" s="7">
        <v>7.7</v>
      </c>
    </row>
    <row r="174" spans="1:7" ht="15" customHeight="1" x14ac:dyDescent="0.2">
      <c r="A174" s="5">
        <v>6224</v>
      </c>
      <c r="B174" s="64"/>
      <c r="C174" s="65" t="str">
        <f>IF(COUNTBLANK(A174)=1,"",VLOOKUP(A174,Paragrafy!A171:B697,2,0))</f>
        <v>Humanitární zahraniční pomoc poskytovaná prostřednictvím mezinárodních organizací</v>
      </c>
      <c r="D174" s="6">
        <v>0</v>
      </c>
      <c r="E174" s="6">
        <v>4000</v>
      </c>
      <c r="F174" s="6">
        <v>4000</v>
      </c>
      <c r="G174" s="7">
        <v>100</v>
      </c>
    </row>
    <row r="175" spans="1:7" ht="15" customHeight="1" x14ac:dyDescent="0.2">
      <c r="A175" s="5">
        <v>6310</v>
      </c>
      <c r="B175" s="64"/>
      <c r="C175" s="65" t="str">
        <f>IF(COUNTBLANK(A175)=1,"",VLOOKUP(A175,Paragrafy!A172:B698,2,0))</f>
        <v>Obecné příjmy a výdaje z finančních operací</v>
      </c>
      <c r="D175" s="6">
        <v>250750</v>
      </c>
      <c r="E175" s="6">
        <v>250750</v>
      </c>
      <c r="F175" s="6">
        <v>24370</v>
      </c>
      <c r="G175" s="7">
        <v>9.6999999999999993</v>
      </c>
    </row>
    <row r="176" spans="1:7" ht="15" customHeight="1" x14ac:dyDescent="0.2">
      <c r="A176" s="5">
        <v>6320</v>
      </c>
      <c r="B176" s="64"/>
      <c r="C176" s="65" t="str">
        <f>IF(COUNTBLANK(A176)=1,"",VLOOKUP(A176,Paragrafy!A173:B699,2,0))</f>
        <v>Pojištění funkčně nespecifikované</v>
      </c>
      <c r="D176" s="6">
        <v>59000</v>
      </c>
      <c r="E176" s="6">
        <v>62109</v>
      </c>
      <c r="F176" s="6">
        <v>27987</v>
      </c>
      <c r="G176" s="7">
        <v>45.1</v>
      </c>
    </row>
    <row r="177" spans="1:7" ht="15" customHeight="1" x14ac:dyDescent="0.2">
      <c r="A177" s="5">
        <v>6399</v>
      </c>
      <c r="B177" s="64"/>
      <c r="C177" s="65" t="str">
        <f>IF(COUNTBLANK(A177)=1,"",VLOOKUP(A177,Paragrafy!A174:B700,2,0))</f>
        <v>Ostatní finanční operace</v>
      </c>
      <c r="D177" s="6">
        <v>85000</v>
      </c>
      <c r="E177" s="6">
        <v>87900</v>
      </c>
      <c r="F177" s="6">
        <v>4738</v>
      </c>
      <c r="G177" s="7">
        <v>5.4</v>
      </c>
    </row>
    <row r="178" spans="1:7" ht="15" customHeight="1" x14ac:dyDescent="0.2">
      <c r="A178" s="5">
        <v>6402</v>
      </c>
      <c r="B178" s="64"/>
      <c r="C178" s="65" t="str">
        <f>IF(COUNTBLANK(A178)=1,"",VLOOKUP(A178,Paragrafy!A175:B701,2,0))</f>
        <v>Finanční vypořádání</v>
      </c>
      <c r="D178" s="6">
        <v>0</v>
      </c>
      <c r="E178" s="6">
        <v>33877</v>
      </c>
      <c r="F178" s="6">
        <v>33665</v>
      </c>
      <c r="G178" s="7">
        <v>99.4</v>
      </c>
    </row>
    <row r="179" spans="1:7" ht="15" customHeight="1" x14ac:dyDescent="0.2">
      <c r="A179" s="5">
        <v>6409</v>
      </c>
      <c r="B179" s="64"/>
      <c r="C179" s="65" t="str">
        <f>IF(COUNTBLANK(A179)=1,"",VLOOKUP(A179,Paragrafy!A176:B702,2,0))</f>
        <v>Ostatní činnosti jinde nezařazené</v>
      </c>
      <c r="D179" s="6">
        <v>10000</v>
      </c>
      <c r="E179" s="6">
        <v>183295</v>
      </c>
      <c r="F179" s="6">
        <v>24</v>
      </c>
      <c r="G179" s="7">
        <v>0</v>
      </c>
    </row>
    <row r="180" spans="1:7" ht="15" customHeight="1" x14ac:dyDescent="0.2">
      <c r="A180" s="63"/>
      <c r="B180" s="64" t="s">
        <v>155</v>
      </c>
      <c r="C180" s="65" t="s">
        <v>174</v>
      </c>
      <c r="D180" s="6">
        <v>0</v>
      </c>
      <c r="E180" s="6">
        <v>24</v>
      </c>
      <c r="F180" s="6">
        <v>24</v>
      </c>
      <c r="G180" s="7">
        <v>100</v>
      </c>
    </row>
    <row r="181" spans="1:7" ht="15" customHeight="1" x14ac:dyDescent="0.2">
      <c r="A181" s="63"/>
      <c r="B181" s="64" t="s">
        <v>12</v>
      </c>
      <c r="C181" s="65" t="s">
        <v>175</v>
      </c>
      <c r="D181" s="6">
        <v>10000</v>
      </c>
      <c r="E181" s="6">
        <v>183231</v>
      </c>
      <c r="F181" s="6">
        <v>0</v>
      </c>
      <c r="G181" s="7">
        <v>0</v>
      </c>
    </row>
    <row r="182" spans="1:7" ht="15" customHeight="1" x14ac:dyDescent="0.2">
      <c r="A182" s="63"/>
      <c r="B182" s="64" t="s">
        <v>12</v>
      </c>
      <c r="C182" s="65" t="s">
        <v>1142</v>
      </c>
      <c r="D182" s="6">
        <v>0</v>
      </c>
      <c r="E182" s="6">
        <v>0</v>
      </c>
      <c r="F182" s="6">
        <v>0</v>
      </c>
      <c r="G182" s="7">
        <v>0</v>
      </c>
    </row>
    <row r="183" spans="1:7" ht="15" customHeight="1" x14ac:dyDescent="0.2">
      <c r="A183" s="63"/>
      <c r="B183" s="64" t="s">
        <v>12</v>
      </c>
      <c r="C183" s="65" t="s">
        <v>176</v>
      </c>
      <c r="D183" s="6">
        <v>0</v>
      </c>
      <c r="E183" s="6">
        <v>40</v>
      </c>
      <c r="F183" s="6">
        <v>0</v>
      </c>
      <c r="G183" s="7">
        <v>0</v>
      </c>
    </row>
    <row r="184" spans="1:7" ht="15" customHeight="1" x14ac:dyDescent="0.2">
      <c r="A184" s="82" t="s">
        <v>177</v>
      </c>
      <c r="B184" s="83"/>
      <c r="C184" s="84"/>
      <c r="D184" s="11">
        <v>1188147</v>
      </c>
      <c r="E184" s="11">
        <v>2043913</v>
      </c>
      <c r="F184" s="11">
        <v>643228</v>
      </c>
      <c r="G184" s="12">
        <v>31.5</v>
      </c>
    </row>
    <row r="185" spans="1:7" x14ac:dyDescent="0.2">
      <c r="A185" s="13"/>
      <c r="B185" s="13"/>
      <c r="C185" s="13"/>
      <c r="D185" s="13"/>
      <c r="E185" s="13"/>
      <c r="F185" s="13"/>
      <c r="G185" s="13"/>
    </row>
    <row r="186" spans="1:7" ht="15" customHeight="1" x14ac:dyDescent="0.2">
      <c r="A186" s="5">
        <v>6330</v>
      </c>
      <c r="B186" s="75">
        <v>5342</v>
      </c>
      <c r="C186" s="59" t="str">
        <f>IF(COUNTBLANK(B186)=1,"",VLOOKUP(B186,Položky!$A$15:$B$557,2,0))</f>
        <v>Základní příděl fondu kulturních a sociálních potřeb a sociálnímu fondu obcí a krajů</v>
      </c>
      <c r="D186" s="6">
        <v>0</v>
      </c>
      <c r="E186" s="6">
        <v>0</v>
      </c>
      <c r="F186" s="6">
        <v>10151</v>
      </c>
      <c r="G186" s="7">
        <v>0</v>
      </c>
    </row>
    <row r="187" spans="1:7" ht="15" customHeight="1" x14ac:dyDescent="0.2">
      <c r="A187" s="5">
        <v>6330</v>
      </c>
      <c r="B187" s="75">
        <v>5345</v>
      </c>
      <c r="C187" s="59" t="str">
        <f>IF(COUNTBLANK(B187)=1,"",VLOOKUP(B187,Položky!$A$15:$B$557,2,0))</f>
        <v>Převody vlastním rozpočtovým účtům</v>
      </c>
      <c r="D187" s="6">
        <v>0</v>
      </c>
      <c r="E187" s="6">
        <v>0</v>
      </c>
      <c r="F187" s="6">
        <v>10732830</v>
      </c>
      <c r="G187" s="7">
        <v>0</v>
      </c>
    </row>
    <row r="188" spans="1:7" ht="15" customHeight="1" x14ac:dyDescent="0.2">
      <c r="A188" s="5">
        <v>6330</v>
      </c>
      <c r="B188" s="75">
        <v>5348</v>
      </c>
      <c r="C188" s="59" t="str">
        <f>IF(COUNTBLANK(B188)=1,"",VLOOKUP(B188,Položky!$A$15:$B$557,2,0))</f>
        <v>Převody do vlastní pokladny</v>
      </c>
      <c r="D188" s="6">
        <v>0</v>
      </c>
      <c r="E188" s="6">
        <v>0</v>
      </c>
      <c r="F188" s="6">
        <v>1625</v>
      </c>
      <c r="G188" s="7">
        <v>0</v>
      </c>
    </row>
    <row r="189" spans="1:7" ht="15" customHeight="1" x14ac:dyDescent="0.2">
      <c r="A189" s="5">
        <v>6330</v>
      </c>
      <c r="B189" s="75">
        <v>5349</v>
      </c>
      <c r="C189" s="59" t="str">
        <f>IF(COUNTBLANK(B189)=1,"",VLOOKUP(B189,Položky!$A$15:$B$557,2,0))</f>
        <v>Ostatní převody vlastním fondům</v>
      </c>
      <c r="D189" s="6">
        <v>0</v>
      </c>
      <c r="E189" s="6">
        <v>0</v>
      </c>
      <c r="F189" s="6">
        <v>57</v>
      </c>
      <c r="G189" s="7">
        <v>0</v>
      </c>
    </row>
    <row r="190" spans="1:7" ht="15" customHeight="1" x14ac:dyDescent="0.2">
      <c r="A190" s="82" t="s">
        <v>178</v>
      </c>
      <c r="B190" s="83"/>
      <c r="C190" s="84"/>
      <c r="D190" s="11">
        <v>0</v>
      </c>
      <c r="E190" s="11">
        <v>0</v>
      </c>
      <c r="F190" s="11">
        <v>10744663</v>
      </c>
      <c r="G190" s="12">
        <v>0</v>
      </c>
    </row>
    <row r="193" spans="1:7" ht="15" customHeight="1" thickBot="1" x14ac:dyDescent="0.25">
      <c r="A193" s="1" t="s">
        <v>181</v>
      </c>
      <c r="G193" s="2" t="s">
        <v>11</v>
      </c>
    </row>
    <row r="194" spans="1:7" ht="13.5" thickBot="1" x14ac:dyDescent="0.25">
      <c r="A194" s="4" t="s">
        <v>2</v>
      </c>
      <c r="B194" s="4" t="s">
        <v>3</v>
      </c>
      <c r="C194" s="4" t="s">
        <v>4</v>
      </c>
      <c r="D194" s="4" t="s">
        <v>5</v>
      </c>
      <c r="E194" s="4" t="s">
        <v>6</v>
      </c>
      <c r="F194" s="4" t="s">
        <v>7</v>
      </c>
      <c r="G194" s="4" t="s">
        <v>8</v>
      </c>
    </row>
    <row r="195" spans="1:7" ht="15" customHeight="1" x14ac:dyDescent="0.2">
      <c r="A195" s="5">
        <v>1070</v>
      </c>
      <c r="B195" s="64"/>
      <c r="C195" s="65" t="s">
        <v>80</v>
      </c>
      <c r="D195" s="6">
        <v>0</v>
      </c>
      <c r="E195" s="6">
        <v>500</v>
      </c>
      <c r="F195" s="6">
        <v>0</v>
      </c>
      <c r="G195" s="7">
        <v>0</v>
      </c>
    </row>
    <row r="196" spans="1:7" ht="15" customHeight="1" x14ac:dyDescent="0.2">
      <c r="A196" s="82" t="s">
        <v>81</v>
      </c>
      <c r="B196" s="83"/>
      <c r="C196" s="84"/>
      <c r="D196" s="11">
        <v>0</v>
      </c>
      <c r="E196" s="11">
        <v>500</v>
      </c>
      <c r="F196" s="11">
        <v>0</v>
      </c>
      <c r="G196" s="12">
        <v>0</v>
      </c>
    </row>
    <row r="197" spans="1:7" x14ac:dyDescent="0.2">
      <c r="A197" s="13"/>
      <c r="B197" s="13"/>
      <c r="C197" s="13"/>
      <c r="D197" s="13"/>
      <c r="E197" s="13"/>
      <c r="F197" s="13"/>
      <c r="G197" s="13"/>
    </row>
    <row r="198" spans="1:7" ht="15" customHeight="1" x14ac:dyDescent="0.2">
      <c r="A198" s="5">
        <v>2115</v>
      </c>
      <c r="B198" s="64"/>
      <c r="C198" s="65" t="s">
        <v>82</v>
      </c>
      <c r="D198" s="6">
        <v>0</v>
      </c>
      <c r="E198" s="6">
        <v>2000</v>
      </c>
      <c r="F198" s="6">
        <v>0</v>
      </c>
      <c r="G198" s="7">
        <v>0</v>
      </c>
    </row>
    <row r="199" spans="1:7" ht="15" customHeight="1" x14ac:dyDescent="0.2">
      <c r="A199" s="5">
        <v>2143</v>
      </c>
      <c r="B199" s="64"/>
      <c r="C199" s="65" t="s">
        <v>21</v>
      </c>
      <c r="D199" s="6">
        <v>21033</v>
      </c>
      <c r="E199" s="6">
        <v>47712</v>
      </c>
      <c r="F199" s="6">
        <v>6914</v>
      </c>
      <c r="G199" s="7">
        <v>14.5</v>
      </c>
    </row>
    <row r="200" spans="1:7" ht="15" customHeight="1" x14ac:dyDescent="0.2">
      <c r="A200" s="5">
        <v>2212</v>
      </c>
      <c r="B200" s="64"/>
      <c r="C200" s="65" t="s">
        <v>22</v>
      </c>
      <c r="D200" s="6">
        <v>810782</v>
      </c>
      <c r="E200" s="6">
        <v>945021</v>
      </c>
      <c r="F200" s="6">
        <v>22468</v>
      </c>
      <c r="G200" s="7">
        <v>2.4</v>
      </c>
    </row>
    <row r="201" spans="1:7" ht="15" customHeight="1" x14ac:dyDescent="0.2">
      <c r="A201" s="5">
        <v>2219</v>
      </c>
      <c r="B201" s="64"/>
      <c r="C201" s="65" t="s">
        <v>85</v>
      </c>
      <c r="D201" s="6">
        <v>5000</v>
      </c>
      <c r="E201" s="6">
        <v>10856</v>
      </c>
      <c r="F201" s="6">
        <v>0</v>
      </c>
      <c r="G201" s="7">
        <v>0</v>
      </c>
    </row>
    <row r="202" spans="1:7" ht="15" customHeight="1" x14ac:dyDescent="0.2">
      <c r="A202" s="5">
        <v>2251</v>
      </c>
      <c r="B202" s="64"/>
      <c r="C202" s="65" t="s">
        <v>25</v>
      </c>
      <c r="D202" s="6">
        <v>431671</v>
      </c>
      <c r="E202" s="6">
        <v>441252</v>
      </c>
      <c r="F202" s="6">
        <v>624</v>
      </c>
      <c r="G202" s="7">
        <v>0.1</v>
      </c>
    </row>
    <row r="203" spans="1:7" ht="15" customHeight="1" x14ac:dyDescent="0.2">
      <c r="A203" s="5">
        <v>2299</v>
      </c>
      <c r="B203" s="64"/>
      <c r="C203" s="65" t="s">
        <v>29</v>
      </c>
      <c r="D203" s="6">
        <v>14100</v>
      </c>
      <c r="E203" s="6">
        <v>14100</v>
      </c>
      <c r="F203" s="6">
        <v>0</v>
      </c>
      <c r="G203" s="7">
        <v>0</v>
      </c>
    </row>
    <row r="204" spans="1:7" ht="15" customHeight="1" x14ac:dyDescent="0.2">
      <c r="A204" s="5">
        <v>2321</v>
      </c>
      <c r="B204" s="64"/>
      <c r="C204" s="65" t="s">
        <v>284</v>
      </c>
      <c r="D204" s="6">
        <v>0</v>
      </c>
      <c r="E204" s="6">
        <v>1610</v>
      </c>
      <c r="F204" s="6">
        <v>94</v>
      </c>
      <c r="G204" s="7">
        <v>5.8</v>
      </c>
    </row>
    <row r="205" spans="1:7" ht="15" customHeight="1" x14ac:dyDescent="0.2">
      <c r="A205" s="5">
        <v>2369</v>
      </c>
      <c r="B205" s="64"/>
      <c r="C205" s="65" t="s">
        <v>89</v>
      </c>
      <c r="D205" s="6">
        <v>100</v>
      </c>
      <c r="E205" s="6">
        <v>3609</v>
      </c>
      <c r="F205" s="6">
        <v>0</v>
      </c>
      <c r="G205" s="7">
        <v>0</v>
      </c>
    </row>
    <row r="206" spans="1:7" ht="15" customHeight="1" x14ac:dyDescent="0.2">
      <c r="A206" s="5">
        <v>2399</v>
      </c>
      <c r="B206" s="64"/>
      <c r="C206" s="65" t="s">
        <v>90</v>
      </c>
      <c r="D206" s="6">
        <v>15000</v>
      </c>
      <c r="E206" s="6">
        <v>56187</v>
      </c>
      <c r="F206" s="6">
        <v>4199</v>
      </c>
      <c r="G206" s="7">
        <v>7.5</v>
      </c>
    </row>
    <row r="207" spans="1:7" ht="15" customHeight="1" x14ac:dyDescent="0.2">
      <c r="A207" s="82" t="s">
        <v>91</v>
      </c>
      <c r="B207" s="83"/>
      <c r="C207" s="84"/>
      <c r="D207" s="11">
        <v>1297686</v>
      </c>
      <c r="E207" s="11">
        <v>1522347</v>
      </c>
      <c r="F207" s="11">
        <v>34299</v>
      </c>
      <c r="G207" s="12">
        <v>2.2999999999999998</v>
      </c>
    </row>
    <row r="208" spans="1:7" x14ac:dyDescent="0.2">
      <c r="A208" s="13"/>
      <c r="B208" s="13"/>
      <c r="C208" s="13"/>
      <c r="D208" s="13"/>
      <c r="E208" s="13"/>
      <c r="F208" s="13"/>
      <c r="G208" s="13"/>
    </row>
    <row r="209" spans="1:7" ht="15" customHeight="1" x14ac:dyDescent="0.2">
      <c r="A209" s="5">
        <v>3114</v>
      </c>
      <c r="B209" s="64"/>
      <c r="C209" s="65" t="s">
        <v>327</v>
      </c>
      <c r="D209" s="6">
        <v>230500</v>
      </c>
      <c r="E209" s="6">
        <v>281090</v>
      </c>
      <c r="F209" s="6">
        <v>49620</v>
      </c>
      <c r="G209" s="7">
        <v>17.7</v>
      </c>
    </row>
    <row r="210" spans="1:7" ht="15" customHeight="1" x14ac:dyDescent="0.2">
      <c r="A210" s="5">
        <v>3121</v>
      </c>
      <c r="B210" s="64"/>
      <c r="C210" s="65" t="s">
        <v>95</v>
      </c>
      <c r="D210" s="6">
        <v>185686</v>
      </c>
      <c r="E210" s="6">
        <v>298505</v>
      </c>
      <c r="F210" s="6">
        <v>30988</v>
      </c>
      <c r="G210" s="7">
        <v>10.4</v>
      </c>
    </row>
    <row r="211" spans="1:7" ht="15" customHeight="1" x14ac:dyDescent="0.2">
      <c r="A211" s="5">
        <v>3122</v>
      </c>
      <c r="B211" s="64"/>
      <c r="C211" s="65" t="s">
        <v>96</v>
      </c>
      <c r="D211" s="6">
        <v>31400</v>
      </c>
      <c r="E211" s="6">
        <v>39853</v>
      </c>
      <c r="F211" s="6">
        <v>7136</v>
      </c>
      <c r="G211" s="7">
        <v>17.899999999999999</v>
      </c>
    </row>
    <row r="212" spans="1:7" ht="15" customHeight="1" x14ac:dyDescent="0.2">
      <c r="A212" s="5">
        <v>3125</v>
      </c>
      <c r="B212" s="64"/>
      <c r="C212" s="65" t="s">
        <v>333</v>
      </c>
      <c r="D212" s="6">
        <v>0</v>
      </c>
      <c r="E212" s="6">
        <v>4375</v>
      </c>
      <c r="F212" s="6">
        <v>2505</v>
      </c>
      <c r="G212" s="7">
        <v>57.3</v>
      </c>
    </row>
    <row r="213" spans="1:7" ht="15" customHeight="1" x14ac:dyDescent="0.2">
      <c r="A213" s="5">
        <v>3126</v>
      </c>
      <c r="B213" s="64"/>
      <c r="C213" s="65" t="s">
        <v>97</v>
      </c>
      <c r="D213" s="6">
        <v>2000</v>
      </c>
      <c r="E213" s="6">
        <v>2000</v>
      </c>
      <c r="F213" s="6">
        <v>0</v>
      </c>
      <c r="G213" s="7">
        <v>0</v>
      </c>
    </row>
    <row r="214" spans="1:7" ht="15" customHeight="1" x14ac:dyDescent="0.2">
      <c r="A214" s="5">
        <v>3127</v>
      </c>
      <c r="B214" s="64"/>
      <c r="C214" s="65" t="s">
        <v>31</v>
      </c>
      <c r="D214" s="6">
        <v>310646</v>
      </c>
      <c r="E214" s="6">
        <v>472005</v>
      </c>
      <c r="F214" s="6">
        <v>86695</v>
      </c>
      <c r="G214" s="7">
        <v>18.399999999999999</v>
      </c>
    </row>
    <row r="215" spans="1:7" ht="15" customHeight="1" x14ac:dyDescent="0.2">
      <c r="A215" s="5">
        <v>3133</v>
      </c>
      <c r="B215" s="64"/>
      <c r="C215" s="65" t="s">
        <v>98</v>
      </c>
      <c r="D215" s="6">
        <v>0</v>
      </c>
      <c r="E215" s="6">
        <v>2576</v>
      </c>
      <c r="F215" s="6">
        <v>0</v>
      </c>
      <c r="G215" s="7">
        <v>0</v>
      </c>
    </row>
    <row r="216" spans="1:7" ht="15" customHeight="1" x14ac:dyDescent="0.2">
      <c r="A216" s="5">
        <v>3141</v>
      </c>
      <c r="B216" s="64"/>
      <c r="C216" s="65" t="s">
        <v>99</v>
      </c>
      <c r="D216" s="6">
        <v>1500</v>
      </c>
      <c r="E216" s="6">
        <v>2849</v>
      </c>
      <c r="F216" s="6">
        <v>1349</v>
      </c>
      <c r="G216" s="7">
        <v>47.3</v>
      </c>
    </row>
    <row r="217" spans="1:7" ht="15" customHeight="1" x14ac:dyDescent="0.2">
      <c r="A217" s="5">
        <v>3146</v>
      </c>
      <c r="B217" s="64"/>
      <c r="C217" s="65" t="s">
        <v>102</v>
      </c>
      <c r="D217" s="6">
        <v>0</v>
      </c>
      <c r="E217" s="6">
        <v>36</v>
      </c>
      <c r="F217" s="6">
        <v>0</v>
      </c>
      <c r="G217" s="7">
        <v>0</v>
      </c>
    </row>
    <row r="218" spans="1:7" ht="15" customHeight="1" x14ac:dyDescent="0.2">
      <c r="A218" s="5">
        <v>3147</v>
      </c>
      <c r="B218" s="64"/>
      <c r="C218" s="65" t="s">
        <v>103</v>
      </c>
      <c r="D218" s="6">
        <v>0</v>
      </c>
      <c r="E218" s="6">
        <v>2120</v>
      </c>
      <c r="F218" s="6">
        <v>672</v>
      </c>
      <c r="G218" s="7">
        <v>31.7</v>
      </c>
    </row>
    <row r="219" spans="1:7" ht="15" customHeight="1" x14ac:dyDescent="0.2">
      <c r="A219" s="5">
        <v>3231</v>
      </c>
      <c r="B219" s="64"/>
      <c r="C219" s="65" t="s">
        <v>105</v>
      </c>
      <c r="D219" s="6">
        <v>9850</v>
      </c>
      <c r="E219" s="6">
        <v>48753</v>
      </c>
      <c r="F219" s="6">
        <v>8846</v>
      </c>
      <c r="G219" s="7">
        <v>18.100000000000001</v>
      </c>
    </row>
    <row r="220" spans="1:7" ht="15" customHeight="1" x14ac:dyDescent="0.2">
      <c r="A220" s="5">
        <v>3299</v>
      </c>
      <c r="B220" s="64"/>
      <c r="C220" s="65" t="s">
        <v>107</v>
      </c>
      <c r="D220" s="6">
        <v>118640</v>
      </c>
      <c r="E220" s="6">
        <v>127906</v>
      </c>
      <c r="F220" s="6">
        <v>660</v>
      </c>
      <c r="G220" s="7">
        <v>0.5</v>
      </c>
    </row>
    <row r="221" spans="1:7" ht="15" customHeight="1" x14ac:dyDescent="0.2">
      <c r="A221" s="5">
        <v>3311</v>
      </c>
      <c r="B221" s="64"/>
      <c r="C221" s="65" t="s">
        <v>108</v>
      </c>
      <c r="D221" s="6">
        <v>3000</v>
      </c>
      <c r="E221" s="6">
        <v>4171</v>
      </c>
      <c r="F221" s="6">
        <v>0</v>
      </c>
      <c r="G221" s="7">
        <v>0</v>
      </c>
    </row>
    <row r="222" spans="1:7" ht="15" customHeight="1" x14ac:dyDescent="0.2">
      <c r="A222" s="5">
        <v>3314</v>
      </c>
      <c r="B222" s="64"/>
      <c r="C222" s="65" t="s">
        <v>110</v>
      </c>
      <c r="D222" s="6">
        <v>34250</v>
      </c>
      <c r="E222" s="6">
        <v>37440</v>
      </c>
      <c r="F222" s="6">
        <v>3355</v>
      </c>
      <c r="G222" s="7">
        <v>9</v>
      </c>
    </row>
    <row r="223" spans="1:7" ht="15" customHeight="1" x14ac:dyDescent="0.2">
      <c r="A223" s="5">
        <v>3315</v>
      </c>
      <c r="B223" s="64"/>
      <c r="C223" s="65" t="s">
        <v>32</v>
      </c>
      <c r="D223" s="6">
        <v>32500</v>
      </c>
      <c r="E223" s="6">
        <v>47205</v>
      </c>
      <c r="F223" s="6">
        <v>2200</v>
      </c>
      <c r="G223" s="7">
        <v>4.7</v>
      </c>
    </row>
    <row r="224" spans="1:7" ht="15" customHeight="1" x14ac:dyDescent="0.2">
      <c r="A224" s="5">
        <v>3322</v>
      </c>
      <c r="B224" s="64"/>
      <c r="C224" s="65" t="s">
        <v>112</v>
      </c>
      <c r="D224" s="6">
        <v>84721</v>
      </c>
      <c r="E224" s="6">
        <v>122789</v>
      </c>
      <c r="F224" s="6">
        <v>32395</v>
      </c>
      <c r="G224" s="7">
        <v>26.4</v>
      </c>
    </row>
    <row r="225" spans="1:9" ht="15" customHeight="1" x14ac:dyDescent="0.2">
      <c r="A225" s="5">
        <v>3326</v>
      </c>
      <c r="B225" s="64"/>
      <c r="C225" s="65" t="s">
        <v>362</v>
      </c>
      <c r="D225" s="6">
        <v>118150</v>
      </c>
      <c r="E225" s="6">
        <v>118850</v>
      </c>
      <c r="F225" s="6">
        <v>700</v>
      </c>
      <c r="G225" s="7">
        <v>0.6</v>
      </c>
      <c r="I225" s="65"/>
    </row>
    <row r="226" spans="1:9" ht="15" customHeight="1" x14ac:dyDescent="0.2">
      <c r="A226" s="5">
        <v>3419</v>
      </c>
      <c r="B226" s="64"/>
      <c r="C226" s="65" t="s">
        <v>35</v>
      </c>
      <c r="D226" s="6">
        <v>350</v>
      </c>
      <c r="E226" s="6">
        <v>950</v>
      </c>
      <c r="F226" s="6">
        <v>550</v>
      </c>
      <c r="G226" s="7">
        <v>57.9</v>
      </c>
    </row>
    <row r="227" spans="1:9" ht="15" customHeight="1" x14ac:dyDescent="0.2">
      <c r="A227" s="5">
        <v>3421</v>
      </c>
      <c r="B227" s="64"/>
      <c r="C227" s="65" t="s">
        <v>115</v>
      </c>
      <c r="D227" s="6">
        <v>0</v>
      </c>
      <c r="E227" s="6">
        <v>100</v>
      </c>
      <c r="F227" s="6">
        <v>0</v>
      </c>
      <c r="G227" s="7">
        <v>0</v>
      </c>
    </row>
    <row r="228" spans="1:9" ht="15" customHeight="1" x14ac:dyDescent="0.2">
      <c r="A228" s="5">
        <v>3522</v>
      </c>
      <c r="B228" s="64"/>
      <c r="C228" s="65" t="s">
        <v>37</v>
      </c>
      <c r="D228" s="6">
        <v>695130</v>
      </c>
      <c r="E228" s="6">
        <v>1165026</v>
      </c>
      <c r="F228" s="6">
        <v>244266</v>
      </c>
      <c r="G228" s="7">
        <v>21</v>
      </c>
    </row>
    <row r="229" spans="1:9" ht="15" customHeight="1" x14ac:dyDescent="0.2">
      <c r="A229" s="5">
        <v>3526</v>
      </c>
      <c r="B229" s="64"/>
      <c r="C229" s="65" t="s">
        <v>116</v>
      </c>
      <c r="D229" s="6">
        <v>4000</v>
      </c>
      <c r="E229" s="6">
        <v>17367</v>
      </c>
      <c r="F229" s="6">
        <v>450</v>
      </c>
      <c r="G229" s="7">
        <v>2.6</v>
      </c>
    </row>
    <row r="230" spans="1:9" ht="15" customHeight="1" x14ac:dyDescent="0.2">
      <c r="A230" s="5">
        <v>3533</v>
      </c>
      <c r="B230" s="64"/>
      <c r="C230" s="65" t="s">
        <v>117</v>
      </c>
      <c r="D230" s="6">
        <v>61869</v>
      </c>
      <c r="E230" s="6">
        <v>84266</v>
      </c>
      <c r="F230" s="6">
        <v>1990</v>
      </c>
      <c r="G230" s="7">
        <v>2.4</v>
      </c>
    </row>
    <row r="231" spans="1:9" ht="15" customHeight="1" x14ac:dyDescent="0.2">
      <c r="A231" s="5">
        <v>3599</v>
      </c>
      <c r="B231" s="64"/>
      <c r="C231" s="65" t="s">
        <v>38</v>
      </c>
      <c r="D231" s="6">
        <v>0</v>
      </c>
      <c r="E231" s="6">
        <v>13921</v>
      </c>
      <c r="F231" s="6">
        <v>1786</v>
      </c>
      <c r="G231" s="7">
        <v>12.8</v>
      </c>
    </row>
    <row r="232" spans="1:9" ht="15" customHeight="1" x14ac:dyDescent="0.2">
      <c r="A232" s="5">
        <v>3635</v>
      </c>
      <c r="B232" s="64"/>
      <c r="C232" s="65" t="s">
        <v>119</v>
      </c>
      <c r="D232" s="6">
        <v>158495</v>
      </c>
      <c r="E232" s="6">
        <v>171977</v>
      </c>
      <c r="F232" s="6">
        <v>135957</v>
      </c>
      <c r="G232" s="7">
        <v>79.099999999999994</v>
      </c>
    </row>
    <row r="233" spans="1:9" ht="15" customHeight="1" x14ac:dyDescent="0.2">
      <c r="A233" s="5">
        <v>3636</v>
      </c>
      <c r="B233" s="64"/>
      <c r="C233" s="65" t="s">
        <v>39</v>
      </c>
      <c r="D233" s="6">
        <v>195137</v>
      </c>
      <c r="E233" s="6">
        <v>220002</v>
      </c>
      <c r="F233" s="6">
        <v>11764</v>
      </c>
      <c r="G233" s="7">
        <v>5.3</v>
      </c>
    </row>
    <row r="234" spans="1:9" ht="15" customHeight="1" x14ac:dyDescent="0.2">
      <c r="A234" s="5">
        <v>3639</v>
      </c>
      <c r="B234" s="64"/>
      <c r="C234" s="65" t="s">
        <v>43</v>
      </c>
      <c r="D234" s="6">
        <v>113792</v>
      </c>
      <c r="E234" s="6">
        <v>310344</v>
      </c>
      <c r="F234" s="6">
        <v>74129</v>
      </c>
      <c r="G234" s="7">
        <v>23.9</v>
      </c>
    </row>
    <row r="235" spans="1:9" ht="15" customHeight="1" x14ac:dyDescent="0.2">
      <c r="A235" s="5">
        <v>3713</v>
      </c>
      <c r="B235" s="64"/>
      <c r="C235" s="65" t="s">
        <v>120</v>
      </c>
      <c r="D235" s="6">
        <v>390671</v>
      </c>
      <c r="E235" s="6">
        <v>764994</v>
      </c>
      <c r="F235" s="6">
        <v>126742</v>
      </c>
      <c r="G235" s="7">
        <v>16.600000000000001</v>
      </c>
    </row>
    <row r="236" spans="1:9" ht="15" customHeight="1" x14ac:dyDescent="0.2">
      <c r="A236" s="5">
        <v>3714</v>
      </c>
      <c r="B236" s="64"/>
      <c r="C236" s="65" t="s">
        <v>424</v>
      </c>
      <c r="D236" s="6">
        <v>0</v>
      </c>
      <c r="E236" s="6">
        <v>116773</v>
      </c>
      <c r="F236" s="6">
        <v>0</v>
      </c>
      <c r="G236" s="7">
        <v>0</v>
      </c>
    </row>
    <row r="237" spans="1:9" ht="15" customHeight="1" x14ac:dyDescent="0.2">
      <c r="A237" s="5">
        <v>3719</v>
      </c>
      <c r="B237" s="64"/>
      <c r="C237" s="65" t="s">
        <v>122</v>
      </c>
      <c r="D237" s="6">
        <v>0</v>
      </c>
      <c r="E237" s="6">
        <v>700</v>
      </c>
      <c r="F237" s="6">
        <v>0</v>
      </c>
      <c r="G237" s="7">
        <v>0</v>
      </c>
    </row>
    <row r="238" spans="1:9" ht="15" customHeight="1" x14ac:dyDescent="0.2">
      <c r="A238" s="5">
        <v>3741</v>
      </c>
      <c r="B238" s="64"/>
      <c r="C238" s="65" t="s">
        <v>125</v>
      </c>
      <c r="D238" s="6">
        <v>2270</v>
      </c>
      <c r="E238" s="6">
        <v>9363</v>
      </c>
      <c r="F238" s="6">
        <f>294-45.04</f>
        <v>248.96</v>
      </c>
      <c r="G238" s="7">
        <f>F238/E238*100</f>
        <v>2.6589768236676279</v>
      </c>
    </row>
    <row r="239" spans="1:9" ht="15" customHeight="1" x14ac:dyDescent="0.2">
      <c r="A239" s="5">
        <v>3792</v>
      </c>
      <c r="B239" s="64"/>
      <c r="C239" s="65" t="s">
        <v>129</v>
      </c>
      <c r="D239" s="6">
        <v>0</v>
      </c>
      <c r="E239" s="6">
        <v>2102</v>
      </c>
      <c r="F239" s="6">
        <v>102</v>
      </c>
      <c r="G239" s="7">
        <v>4.9000000000000004</v>
      </c>
    </row>
    <row r="240" spans="1:9" ht="15" customHeight="1" x14ac:dyDescent="0.2">
      <c r="A240" s="5">
        <v>3799</v>
      </c>
      <c r="B240" s="64"/>
      <c r="C240" s="65" t="s">
        <v>130</v>
      </c>
      <c r="D240" s="6">
        <v>0</v>
      </c>
      <c r="E240" s="6">
        <v>945</v>
      </c>
      <c r="F240" s="6">
        <v>845</v>
      </c>
      <c r="G240" s="7">
        <v>89.4</v>
      </c>
    </row>
    <row r="241" spans="1:7" ht="15" customHeight="1" x14ac:dyDescent="0.2">
      <c r="A241" s="82" t="s">
        <v>131</v>
      </c>
      <c r="B241" s="83"/>
      <c r="C241" s="84"/>
      <c r="D241" s="11">
        <f>SUM(D209:D240)</f>
        <v>2784557</v>
      </c>
      <c r="E241" s="11">
        <f>SUM(E209:E240)</f>
        <v>4491353</v>
      </c>
      <c r="F241" s="11">
        <f>SUM(F209:F240)</f>
        <v>825950.96</v>
      </c>
      <c r="G241" s="12">
        <f>F241/E241*100</f>
        <v>18.389802805524301</v>
      </c>
    </row>
    <row r="242" spans="1:7" x14ac:dyDescent="0.2">
      <c r="A242" s="13"/>
      <c r="B242" s="13"/>
      <c r="C242" s="13"/>
      <c r="D242" s="13"/>
      <c r="E242" s="13"/>
      <c r="F242" s="13"/>
      <c r="G242" s="13"/>
    </row>
    <row r="243" spans="1:7" ht="15" customHeight="1" x14ac:dyDescent="0.2">
      <c r="A243" s="5">
        <v>4319</v>
      </c>
      <c r="B243" s="64"/>
      <c r="C243" s="65" t="s">
        <v>518</v>
      </c>
      <c r="D243" s="6">
        <v>0</v>
      </c>
      <c r="E243" s="6">
        <v>500</v>
      </c>
      <c r="F243" s="6">
        <v>0</v>
      </c>
      <c r="G243" s="7">
        <v>0</v>
      </c>
    </row>
    <row r="244" spans="1:7" ht="15" customHeight="1" x14ac:dyDescent="0.2">
      <c r="A244" s="5">
        <v>4324</v>
      </c>
      <c r="B244" s="64"/>
      <c r="C244" s="65" t="s">
        <v>47</v>
      </c>
      <c r="D244" s="6">
        <v>0</v>
      </c>
      <c r="E244" s="6">
        <v>3000</v>
      </c>
      <c r="F244" s="6">
        <v>0</v>
      </c>
      <c r="G244" s="7">
        <v>0</v>
      </c>
    </row>
    <row r="245" spans="1:7" ht="15" customHeight="1" x14ac:dyDescent="0.2">
      <c r="A245" s="5">
        <v>4349</v>
      </c>
      <c r="B245" s="64"/>
      <c r="C245" s="65" t="s">
        <v>524</v>
      </c>
      <c r="D245" s="6">
        <v>0</v>
      </c>
      <c r="E245" s="6">
        <v>2000</v>
      </c>
      <c r="F245" s="6">
        <v>2000</v>
      </c>
      <c r="G245" s="7">
        <v>100</v>
      </c>
    </row>
    <row r="246" spans="1:7" ht="15" customHeight="1" x14ac:dyDescent="0.2">
      <c r="A246" s="5">
        <v>4350</v>
      </c>
      <c r="B246" s="64"/>
      <c r="C246" s="65" t="s">
        <v>135</v>
      </c>
      <c r="D246" s="6">
        <v>199000</v>
      </c>
      <c r="E246" s="6">
        <v>239881</v>
      </c>
      <c r="F246" s="6">
        <v>8923</v>
      </c>
      <c r="G246" s="7">
        <v>3.7</v>
      </c>
    </row>
    <row r="247" spans="1:7" ht="15" customHeight="1" x14ac:dyDescent="0.2">
      <c r="A247" s="5">
        <v>4354</v>
      </c>
      <c r="B247" s="64"/>
      <c r="C247" s="65" t="s">
        <v>136</v>
      </c>
      <c r="D247" s="6">
        <v>8500</v>
      </c>
      <c r="E247" s="6">
        <v>17622</v>
      </c>
      <c r="F247" s="6">
        <v>6064</v>
      </c>
      <c r="G247" s="7">
        <v>34.4</v>
      </c>
    </row>
    <row r="248" spans="1:7" ht="15" customHeight="1" x14ac:dyDescent="0.2">
      <c r="A248" s="5">
        <v>4357</v>
      </c>
      <c r="B248" s="64"/>
      <c r="C248" s="65" t="s">
        <v>528</v>
      </c>
      <c r="D248" s="6">
        <v>458357</v>
      </c>
      <c r="E248" s="6">
        <v>622979</v>
      </c>
      <c r="F248" s="6">
        <v>73964</v>
      </c>
      <c r="G248" s="7">
        <v>11.9</v>
      </c>
    </row>
    <row r="249" spans="1:7" ht="15" customHeight="1" x14ac:dyDescent="0.2">
      <c r="A249" s="5">
        <v>4379</v>
      </c>
      <c r="B249" s="64"/>
      <c r="C249" s="65" t="s">
        <v>537</v>
      </c>
      <c r="D249" s="6">
        <v>0</v>
      </c>
      <c r="E249" s="6">
        <v>1000</v>
      </c>
      <c r="F249" s="6">
        <v>1000</v>
      </c>
      <c r="G249" s="7">
        <v>100</v>
      </c>
    </row>
    <row r="250" spans="1:7" ht="15" customHeight="1" x14ac:dyDescent="0.2">
      <c r="A250" s="5">
        <v>4399</v>
      </c>
      <c r="B250" s="64"/>
      <c r="C250" s="65" t="s">
        <v>541</v>
      </c>
      <c r="D250" s="6">
        <v>0</v>
      </c>
      <c r="E250" s="6">
        <v>3000</v>
      </c>
      <c r="F250" s="6">
        <v>0</v>
      </c>
      <c r="G250" s="7">
        <v>0</v>
      </c>
    </row>
    <row r="251" spans="1:7" ht="15" customHeight="1" x14ac:dyDescent="0.2">
      <c r="A251" s="82" t="s">
        <v>144</v>
      </c>
      <c r="B251" s="83"/>
      <c r="C251" s="84"/>
      <c r="D251" s="11">
        <v>665857</v>
      </c>
      <c r="E251" s="11">
        <v>889982</v>
      </c>
      <c r="F251" s="11">
        <v>91951</v>
      </c>
      <c r="G251" s="12">
        <v>10.3</v>
      </c>
    </row>
    <row r="252" spans="1:7" x14ac:dyDescent="0.2">
      <c r="A252" s="13"/>
      <c r="B252" s="13"/>
      <c r="C252" s="13"/>
      <c r="D252" s="13"/>
      <c r="E252" s="13"/>
      <c r="F252" s="13"/>
      <c r="G252" s="13"/>
    </row>
    <row r="253" spans="1:7" ht="15" customHeight="1" x14ac:dyDescent="0.2">
      <c r="A253" s="5">
        <v>5212</v>
      </c>
      <c r="B253" s="64"/>
      <c r="C253" s="65" t="s">
        <v>145</v>
      </c>
      <c r="D253" s="6">
        <v>700</v>
      </c>
      <c r="E253" s="6">
        <v>14379</v>
      </c>
      <c r="F253" s="6">
        <v>2319</v>
      </c>
      <c r="G253" s="7">
        <v>16.100000000000001</v>
      </c>
    </row>
    <row r="254" spans="1:7" ht="15" customHeight="1" x14ac:dyDescent="0.2">
      <c r="A254" s="5">
        <v>5279</v>
      </c>
      <c r="B254" s="64"/>
      <c r="C254" s="65" t="s">
        <v>148</v>
      </c>
      <c r="D254" s="6">
        <v>3317</v>
      </c>
      <c r="E254" s="6">
        <v>5617</v>
      </c>
      <c r="F254" s="6">
        <v>0</v>
      </c>
      <c r="G254" s="7">
        <v>0</v>
      </c>
    </row>
    <row r="255" spans="1:7" ht="15" customHeight="1" x14ac:dyDescent="0.2">
      <c r="A255" s="5">
        <v>5311</v>
      </c>
      <c r="B255" s="64"/>
      <c r="C255" s="65" t="s">
        <v>149</v>
      </c>
      <c r="D255" s="6">
        <v>0</v>
      </c>
      <c r="E255" s="6">
        <v>2540</v>
      </c>
      <c r="F255" s="6">
        <v>2540</v>
      </c>
      <c r="G255" s="7">
        <v>100</v>
      </c>
    </row>
    <row r="256" spans="1:7" ht="15" customHeight="1" x14ac:dyDescent="0.2">
      <c r="A256" s="5">
        <v>5511</v>
      </c>
      <c r="B256" s="64"/>
      <c r="C256" s="65" t="s">
        <v>51</v>
      </c>
      <c r="D256" s="6">
        <v>50250</v>
      </c>
      <c r="E256" s="6">
        <v>114459</v>
      </c>
      <c r="F256" s="6">
        <v>45000</v>
      </c>
      <c r="G256" s="7">
        <v>39.299999999999997</v>
      </c>
    </row>
    <row r="257" spans="1:7" ht="15" customHeight="1" x14ac:dyDescent="0.2">
      <c r="A257" s="5">
        <v>5512</v>
      </c>
      <c r="B257" s="64"/>
      <c r="C257" s="65" t="s">
        <v>150</v>
      </c>
      <c r="D257" s="6">
        <v>28909</v>
      </c>
      <c r="E257" s="6">
        <v>49550</v>
      </c>
      <c r="F257" s="6">
        <v>3725</v>
      </c>
      <c r="G257" s="7">
        <v>7.5</v>
      </c>
    </row>
    <row r="258" spans="1:7" ht="15" customHeight="1" x14ac:dyDescent="0.2">
      <c r="A258" s="5">
        <v>5521</v>
      </c>
      <c r="B258" s="64"/>
      <c r="C258" s="65" t="s">
        <v>593</v>
      </c>
      <c r="D258" s="6">
        <v>0</v>
      </c>
      <c r="E258" s="6">
        <v>457</v>
      </c>
      <c r="F258" s="6">
        <v>0</v>
      </c>
      <c r="G258" s="7">
        <v>0</v>
      </c>
    </row>
    <row r="259" spans="1:7" ht="15" customHeight="1" x14ac:dyDescent="0.2">
      <c r="A259" s="82" t="s">
        <v>152</v>
      </c>
      <c r="B259" s="83"/>
      <c r="C259" s="84"/>
      <c r="D259" s="11">
        <v>83176</v>
      </c>
      <c r="E259" s="11">
        <v>187002</v>
      </c>
      <c r="F259" s="11">
        <v>53584</v>
      </c>
      <c r="G259" s="12">
        <v>28.7</v>
      </c>
    </row>
    <row r="260" spans="1:7" x14ac:dyDescent="0.2">
      <c r="A260" s="13"/>
      <c r="B260" s="13"/>
      <c r="C260" s="13"/>
      <c r="D260" s="13"/>
      <c r="E260" s="13"/>
      <c r="F260" s="13"/>
      <c r="G260" s="13"/>
    </row>
    <row r="261" spans="1:7" ht="15" customHeight="1" x14ac:dyDescent="0.2">
      <c r="A261" s="63"/>
      <c r="B261" s="64" t="s">
        <v>12</v>
      </c>
      <c r="C261" s="65" t="s">
        <v>182</v>
      </c>
      <c r="D261" s="6">
        <v>50</v>
      </c>
      <c r="E261" s="6">
        <v>50</v>
      </c>
      <c r="F261" s="6">
        <v>0</v>
      </c>
      <c r="G261" s="7">
        <v>0</v>
      </c>
    </row>
    <row r="262" spans="1:7" ht="15" customHeight="1" x14ac:dyDescent="0.2">
      <c r="A262" s="8">
        <v>6113</v>
      </c>
      <c r="B262" s="9"/>
      <c r="C262" s="68" t="s">
        <v>52</v>
      </c>
      <c r="D262" s="11">
        <v>50</v>
      </c>
      <c r="E262" s="11">
        <v>50</v>
      </c>
      <c r="F262" s="11">
        <v>0</v>
      </c>
      <c r="G262" s="12">
        <v>0</v>
      </c>
    </row>
    <row r="263" spans="1:7" ht="15" customHeight="1" x14ac:dyDescent="0.2">
      <c r="A263" s="5">
        <v>6172</v>
      </c>
      <c r="B263" s="75">
        <v>611</v>
      </c>
      <c r="C263" s="66" t="s">
        <v>183</v>
      </c>
      <c r="D263" s="6">
        <v>20954</v>
      </c>
      <c r="E263" s="67">
        <v>27087</v>
      </c>
      <c r="F263" s="6">
        <v>1422</v>
      </c>
      <c r="G263" s="7">
        <v>5.2</v>
      </c>
    </row>
    <row r="264" spans="1:7" ht="15" customHeight="1" x14ac:dyDescent="0.2">
      <c r="A264" s="63"/>
      <c r="B264" s="64" t="s">
        <v>155</v>
      </c>
      <c r="C264" s="65" t="s">
        <v>184</v>
      </c>
      <c r="D264" s="6">
        <v>20954</v>
      </c>
      <c r="E264" s="6">
        <v>26845</v>
      </c>
      <c r="F264" s="6">
        <v>1422</v>
      </c>
      <c r="G264" s="7">
        <v>5.3</v>
      </c>
    </row>
    <row r="265" spans="1:7" ht="15" customHeight="1" x14ac:dyDescent="0.2">
      <c r="A265" s="63"/>
      <c r="B265" s="64" t="s">
        <v>12</v>
      </c>
      <c r="C265" s="65" t="s">
        <v>185</v>
      </c>
      <c r="D265" s="6">
        <v>0</v>
      </c>
      <c r="E265" s="6">
        <v>242</v>
      </c>
      <c r="F265" s="6">
        <v>0</v>
      </c>
      <c r="G265" s="7">
        <v>0</v>
      </c>
    </row>
    <row r="266" spans="1:7" ht="15" customHeight="1" x14ac:dyDescent="0.2">
      <c r="A266" s="5">
        <v>6172</v>
      </c>
      <c r="B266" s="75">
        <v>612</v>
      </c>
      <c r="C266" s="66" t="s">
        <v>186</v>
      </c>
      <c r="D266" s="6">
        <v>16100</v>
      </c>
      <c r="E266" s="67">
        <v>41652</v>
      </c>
      <c r="F266" s="6">
        <v>12380</v>
      </c>
      <c r="G266" s="7">
        <v>29.7</v>
      </c>
    </row>
    <row r="267" spans="1:7" ht="15" customHeight="1" x14ac:dyDescent="0.2">
      <c r="A267" s="63"/>
      <c r="B267" s="64" t="s">
        <v>155</v>
      </c>
      <c r="C267" s="65" t="s">
        <v>187</v>
      </c>
      <c r="D267" s="6">
        <v>9900</v>
      </c>
      <c r="E267" s="6">
        <v>12985</v>
      </c>
      <c r="F267" s="6">
        <v>2742</v>
      </c>
      <c r="G267" s="7">
        <v>21.1</v>
      </c>
    </row>
    <row r="268" spans="1:7" ht="15" customHeight="1" x14ac:dyDescent="0.2">
      <c r="A268" s="63"/>
      <c r="B268" s="64" t="s">
        <v>12</v>
      </c>
      <c r="C268" s="65" t="s">
        <v>188</v>
      </c>
      <c r="D268" s="6">
        <v>1000</v>
      </c>
      <c r="E268" s="6">
        <v>1936</v>
      </c>
      <c r="F268" s="6">
        <v>280</v>
      </c>
      <c r="G268" s="7">
        <v>14.5</v>
      </c>
    </row>
    <row r="269" spans="1:7" ht="15" customHeight="1" x14ac:dyDescent="0.2">
      <c r="A269" s="63"/>
      <c r="B269" s="64" t="s">
        <v>12</v>
      </c>
      <c r="C269" s="65" t="s">
        <v>189</v>
      </c>
      <c r="D269" s="6">
        <v>2200</v>
      </c>
      <c r="E269" s="6">
        <v>5438</v>
      </c>
      <c r="F269" s="6">
        <v>2232</v>
      </c>
      <c r="G269" s="7">
        <v>41</v>
      </c>
    </row>
    <row r="270" spans="1:7" ht="15" customHeight="1" x14ac:dyDescent="0.2">
      <c r="A270" s="63"/>
      <c r="B270" s="64" t="s">
        <v>12</v>
      </c>
      <c r="C270" s="65" t="s">
        <v>182</v>
      </c>
      <c r="D270" s="6">
        <v>3000</v>
      </c>
      <c r="E270" s="6">
        <v>21293</v>
      </c>
      <c r="F270" s="6">
        <v>7127</v>
      </c>
      <c r="G270" s="7">
        <v>33.5</v>
      </c>
    </row>
    <row r="271" spans="1:7" ht="15" customHeight="1" x14ac:dyDescent="0.2">
      <c r="A271" s="8">
        <v>6172</v>
      </c>
      <c r="B271" s="9"/>
      <c r="C271" s="68" t="s">
        <v>54</v>
      </c>
      <c r="D271" s="11">
        <v>37054</v>
      </c>
      <c r="E271" s="11">
        <v>68739</v>
      </c>
      <c r="F271" s="11">
        <v>13803</v>
      </c>
      <c r="G271" s="12">
        <v>20.100000000000001</v>
      </c>
    </row>
    <row r="272" spans="1:7" ht="15" customHeight="1" x14ac:dyDescent="0.2">
      <c r="A272" s="5">
        <v>6409</v>
      </c>
      <c r="B272" s="64"/>
      <c r="C272" s="65" t="s">
        <v>61</v>
      </c>
      <c r="D272" s="6">
        <v>50000</v>
      </c>
      <c r="E272" s="6">
        <v>82661</v>
      </c>
      <c r="F272" s="6">
        <v>0</v>
      </c>
      <c r="G272" s="7">
        <v>0</v>
      </c>
    </row>
    <row r="273" spans="1:7" ht="15" customHeight="1" x14ac:dyDescent="0.2">
      <c r="A273" s="82" t="s">
        <v>177</v>
      </c>
      <c r="B273" s="83"/>
      <c r="C273" s="84"/>
      <c r="D273" s="11">
        <v>87104</v>
      </c>
      <c r="E273" s="11">
        <v>151450</v>
      </c>
      <c r="F273" s="11">
        <v>13803</v>
      </c>
      <c r="G273" s="12">
        <v>9.1</v>
      </c>
    </row>
    <row r="275" spans="1:7" ht="13.5" thickBot="1" x14ac:dyDescent="0.25"/>
    <row r="276" spans="1:7" ht="15" customHeight="1" x14ac:dyDescent="0.2">
      <c r="A276" s="69"/>
      <c r="B276" s="69"/>
      <c r="C276" s="15" t="s">
        <v>190</v>
      </c>
      <c r="D276" s="60">
        <v>9973858</v>
      </c>
      <c r="E276" s="60">
        <v>35106321</v>
      </c>
      <c r="F276" s="60">
        <v>12258678.928979928</v>
      </c>
      <c r="G276" s="16">
        <f>F276/E276*100</f>
        <v>34.91872283905775</v>
      </c>
    </row>
    <row r="277" spans="1:7" x14ac:dyDescent="0.2">
      <c r="A277" s="70"/>
      <c r="B277" s="70"/>
      <c r="C277" s="71" t="s">
        <v>181</v>
      </c>
      <c r="D277" s="72">
        <v>4918380</v>
      </c>
      <c r="E277" s="72">
        <v>7242635</v>
      </c>
      <c r="F277" s="72">
        <v>1019633</v>
      </c>
      <c r="G277" s="19">
        <v>14.1</v>
      </c>
    </row>
    <row r="278" spans="1:7" x14ac:dyDescent="0.2">
      <c r="A278" s="70"/>
      <c r="B278" s="70"/>
      <c r="C278" s="71" t="s">
        <v>191</v>
      </c>
      <c r="D278" s="72">
        <v>0</v>
      </c>
      <c r="E278" s="72">
        <v>0</v>
      </c>
      <c r="F278" s="72">
        <v>10744663</v>
      </c>
      <c r="G278" s="19">
        <v>0</v>
      </c>
    </row>
    <row r="279" spans="1:7" x14ac:dyDescent="0.2">
      <c r="A279" s="70"/>
      <c r="B279" s="70"/>
      <c r="C279" s="71" t="s">
        <v>192</v>
      </c>
      <c r="D279" s="72">
        <v>14892238</v>
      </c>
      <c r="E279" s="72">
        <v>42348956</v>
      </c>
      <c r="F279" s="72">
        <f>SUM(F276:F278)</f>
        <v>24022974.928979926</v>
      </c>
      <c r="G279" s="19">
        <v>56.7</v>
      </c>
    </row>
    <row r="280" spans="1:7" ht="13.5" thickBot="1" x14ac:dyDescent="0.25">
      <c r="A280" s="73"/>
      <c r="B280" s="73"/>
      <c r="C280" s="74" t="s">
        <v>193</v>
      </c>
      <c r="D280" s="22">
        <v>14892238</v>
      </c>
      <c r="E280" s="22">
        <v>42348956</v>
      </c>
      <c r="F280" s="22">
        <f>F279-F278</f>
        <v>13278311.928979926</v>
      </c>
      <c r="G280" s="23">
        <f>F280/E280*100</f>
        <v>31.354520118465086</v>
      </c>
    </row>
  </sheetData>
  <mergeCells count="15">
    <mergeCell ref="A121:C121"/>
    <mergeCell ref="A132:C132"/>
    <mergeCell ref="A184:C184"/>
    <mergeCell ref="A190:C190"/>
    <mergeCell ref="A273:C273"/>
    <mergeCell ref="A196:C196"/>
    <mergeCell ref="A207:C207"/>
    <mergeCell ref="A241:C241"/>
    <mergeCell ref="A251:C251"/>
    <mergeCell ref="A259:C259"/>
    <mergeCell ref="A9:C9"/>
    <mergeCell ref="A28:C28"/>
    <mergeCell ref="A1:G1"/>
    <mergeCell ref="A2:G2"/>
    <mergeCell ref="A93:C93"/>
  </mergeCells>
  <pageMargins left="0.70866141732283472" right="0.70866141732283472" top="0.78740157480314965" bottom="0.78740157480314965" header="0.31496062992125984" footer="0.31496062992125984"/>
  <pageSetup paperSize="9" scale="83" firstPageNumber="6" fitToHeight="0" orientation="landscape" useFirstPageNumber="1" r:id="rId1"/>
  <headerFooter>
    <oddFooter>&amp;L&amp;1#&amp;"Calibri,Obyčejné"&amp;9&amp;K000000Klasifikace informací: Neveřejné&amp;CStránka &amp;P z 13</oddFooter>
  </headerFooter>
  <rowBreaks count="1" manualBreakCount="1">
    <brk id="1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2023-05-15T04:31:25Z</cp:lastPrinted>
  <dcterms:created xsi:type="dcterms:W3CDTF">2020-06-02T15:52:08Z</dcterms:created>
  <dcterms:modified xsi:type="dcterms:W3CDTF">2023-05-16T06:04:37Z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2023-05-11T05:18:57Z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a5fa222b-0976-4b97-94c1-9a9cadc6474b</vt:lpwstr>
  </property>
  <property fmtid="{D5CDD505-2E9C-101B-9397-08002B2CF9AE}" pid="8" name="MSIP_Label_215ad6d0-798b-44f9-b3fd-112ad6275fb4_ContentBits">
    <vt:lpwstr>2</vt:lpwstr>
  </property>
</Properties>
</file>