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SDP 2023\RK poskytnutí dotace 2023\RK 2023\"/>
    </mc:Choice>
  </mc:AlternateContent>
  <xr:revisionPtr revIDLastSave="0" documentId="13_ncr:1_{60EF9315-70B3-48D5-A342-DF9389B83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SDP 1_23_materiál" sheetId="9" r:id="rId1"/>
  </sheets>
  <definedNames>
    <definedName name="_xlnm._FilterDatabase" localSheetId="0" hidden="1">'PSDP 1_23_materiál'!$A$3:$BYJ$41</definedName>
    <definedName name="Z_C9384DCE_D6CC_4764_85C9_73B0A6C755F1_.wvu.FilterData" localSheetId="0" hidden="1">'PSDP 1_23_materiál'!$A$4:$M$39</definedName>
    <definedName name="Z_E2C683B2_5EFB_41C1_946E_F85C93849A3C_.wvu.FilterData" localSheetId="0" hidden="1">'PSDP 1_23_materiál'!$A$4:$M$39</definedName>
  </definedNames>
  <calcPr calcId="191029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9" l="1"/>
  <c r="K37" i="9"/>
  <c r="K35" i="9"/>
  <c r="K28" i="9"/>
  <c r="K26" i="9"/>
  <c r="K24" i="9"/>
  <c r="K14" i="9"/>
  <c r="K10" i="9"/>
  <c r="K7" i="9"/>
  <c r="K41" i="9" l="1"/>
</calcChain>
</file>

<file path=xl/sharedStrings.xml><?xml version="1.0" encoding="utf-8"?>
<sst xmlns="http://schemas.openxmlformats.org/spreadsheetml/2006/main" count="261" uniqueCount="70">
  <si>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</si>
  <si>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</si>
  <si>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</si>
  <si>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</si>
  <si>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</si>
  <si>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</si>
  <si>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</si>
  <si>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Slezská diakonie</t>
  </si>
  <si>
    <t>Sociální služby města Havířova</t>
  </si>
  <si>
    <t>Krystal Help, z.ú.</t>
  </si>
  <si>
    <t>Armáda spásy v České republice, z. s.</t>
  </si>
  <si>
    <t>Renarkon, o.p.s.</t>
  </si>
  <si>
    <t>ARKA CZ, z.s.</t>
  </si>
  <si>
    <t>IČO</t>
  </si>
  <si>
    <t>ev.č. 06274/2020/SOC ze dne 13.10.2020</t>
  </si>
  <si>
    <t>ev.č. 07694/2020/SOC ze dne 16.11.2020</t>
  </si>
  <si>
    <t>ev.č. 08115/2020/SOC ze dne 30.11.2020</t>
  </si>
  <si>
    <t>ev.č. 06332/2020/SOC ze dne 13.10.2020</t>
  </si>
  <si>
    <t>ev.č. 06457/2020/SOC ze dne 12.10.2020</t>
  </si>
  <si>
    <t>ev.č. 07692/2020/SOC ze dne 12.11.2020</t>
  </si>
  <si>
    <t>Kód dotačního titulu</t>
  </si>
  <si>
    <t>Název žadatele</t>
  </si>
  <si>
    <t>Registrační číslo služby</t>
  </si>
  <si>
    <t>Doba poskytování sociální služby: od - do</t>
  </si>
  <si>
    <t>spolek</t>
  </si>
  <si>
    <t>obecně prospěšná společnost</t>
  </si>
  <si>
    <t>ústav</t>
  </si>
  <si>
    <t>příspěvková organizace</t>
  </si>
  <si>
    <t>Číslo žádosti</t>
  </si>
  <si>
    <t>Právní forma žadatele</t>
  </si>
  <si>
    <t>Požadovaná dotace v Kč</t>
  </si>
  <si>
    <t>Schválená dotace v Kč</t>
  </si>
  <si>
    <t>Odůvodnění krácení požadavku na dotaci</t>
  </si>
  <si>
    <t>Celkem</t>
  </si>
  <si>
    <t xml:space="preserve"> -</t>
  </si>
  <si>
    <t>evidovaná právnická osoba dle zákona č. 3/2002 Sb.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</si>
  <si>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2023 v rámci dotačního titulu PSDP 1/23</t>
  </si>
  <si>
    <t>PSDP 1/23</t>
  </si>
  <si>
    <t>1. 1. 2023 - 31. 12. 2023</t>
  </si>
  <si>
    <t>71/23</t>
  </si>
  <si>
    <t>37/23</t>
  </si>
  <si>
    <t>47812052</t>
  </si>
  <si>
    <t>´Krizové a kontaktní centrum "Pod slunečníkem" o.p.s.</t>
  </si>
  <si>
    <t>6399348</t>
  </si>
  <si>
    <t>15/23</t>
  </si>
  <si>
    <t>76/23</t>
  </si>
  <si>
    <t>6143880</t>
  </si>
  <si>
    <t xml:space="preserve">nejedná se o službu poskytovanou pro osoby ohrožené závislostí nebo závislé na návykových látkách </t>
  </si>
  <si>
    <t>36/23</t>
  </si>
  <si>
    <t>05/23</t>
  </si>
  <si>
    <t>42/23</t>
  </si>
  <si>
    <t>41/23</t>
  </si>
  <si>
    <t>20/23</t>
  </si>
  <si>
    <t>ev.č. 06909/2020/SOC ze dne 26.10.2020 ve znění pozdějšího dodatku</t>
  </si>
  <si>
    <t xml:space="preserve">ev.č. 08010/2020/SOC ze dne 19.11.2020, ve znění pozdějšího dodatku </t>
  </si>
  <si>
    <t>ev.č. 07996/2020/SOC ze dne 9.11.2020, ve znění pozdějších dodatků</t>
  </si>
  <si>
    <t>Smlouva o závazku veřejné služby a vyrovnávací platbě za jeho výkon</t>
  </si>
  <si>
    <t>Návrh dotace stanoven dle článku XII. bodu 2) Programu a dle "Způsobu výpočtu výše dotace v rámci dotačního Programu" schváleného ZK dne 7. 9. 2023</t>
  </si>
  <si>
    <t>ARKA CZ, z.s. Celkem</t>
  </si>
  <si>
    <t>Armáda spásy v České republice, z. s. Celkem</t>
  </si>
  <si>
    <t>Krystal Help, z.ú. Celkem</t>
  </si>
  <si>
    <t>Modrý kříž v České republice Celkem</t>
  </si>
  <si>
    <t>OPEN HOUSE o.p.s. Celkem</t>
  </si>
  <si>
    <t>´Krizové a kontaktní centrum "Pod slunečníkem" o.p.s. Celkem</t>
  </si>
  <si>
    <t>Renarkon, o.p.s. Celkem</t>
  </si>
  <si>
    <t>Sociální služby města Havířova Celkem</t>
  </si>
  <si>
    <t>Slezská diakonie Celkem</t>
  </si>
  <si>
    <t>* Lze hradit uznatelné náklady dle čl. VIII, odst. 1 Programu PSDP, tzn., které vznikly v období realizace sociální služby a byly uhrazeny do 31. 1. 2024.</t>
  </si>
  <si>
    <t>Časová použitelnost dotace*</t>
  </si>
  <si>
    <t>1. 1. 2023 - 31.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</si>
</sst>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3" fontId="3" fillId="0" borderId="3" xfId="0" applyNumberFormat="1" applyFont="1" applyBorder="1" applyAlignment="1">
      <alignment horizontal="center" vertical="center" wrapText="1"/>
    </xf>
    <xf numFmtId="0" fontId="6" fillId="4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309B-05BE-44C8-99C0-7A45C584C165}">
  <dimension ref="A1:R45"/>
  <sheetViews>
    <sheetView showGridLines="0" tabSelected="1" topLeftCell="A4" zoomScale="90" zoomScaleNormal="90" zoomScaleSheetLayoutView="82" workbookViewId="0">
      <selection activeCell="G4" sqref="G4:G40"/>
    </sheetView>
  </sheetViews>
  <sheetFormatPr defaultColWidth="9.140625" defaultRowHeight="15" outlineLevelRow="2" x14ac:dyDescent="0.25"/>
  <cols>
    <col min="1" max="2" width="13" style="1" customWidth="1"/>
    <col min="3" max="3" width="12.28515625" style="23" customWidth="1"/>
    <col min="4" max="4" width="21.85546875" style="9" customWidth="1"/>
    <col min="5" max="5" width="19.5703125" style="9" customWidth="1"/>
    <col min="6" max="6" width="19.28515625" style="9" customWidth="1"/>
    <col min="7" max="7" width="12.28515625" style="23" bestFit="1" customWidth="1"/>
    <col min="8" max="9" width="18.42578125" style="4" customWidth="1"/>
    <col min="10" max="10" width="13.85546875" style="4" customWidth="1"/>
    <col min="11" max="11" width="11.85546875" style="4" customWidth="1"/>
    <col min="12" max="12" width="28.7109375" style="4" customWidth="1"/>
    <col min="13" max="13" width="23.42578125" style="9" customWidth="1"/>
    <col min="14" max="16384" width="9.140625" style="2"/>
  </cols>
  <sheetData>
    <row r="1" spans="1:13" ht="58.5" customHeight="1" x14ac:dyDescent="0.2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25" customFormat="1" ht="17.25" customHeight="1" x14ac:dyDescent="0.25">
      <c r="A2" s="33" t="s">
        <v>67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69.75" customHeight="1" x14ac:dyDescent="0.25">
      <c r="A3" s="11" t="s">
        <v>28</v>
      </c>
      <c r="B3" s="11" t="s">
        <v>20</v>
      </c>
      <c r="C3" s="22" t="s">
        <v>13</v>
      </c>
      <c r="D3" s="11" t="s">
        <v>21</v>
      </c>
      <c r="E3" s="11" t="s">
        <v>29</v>
      </c>
      <c r="F3" s="11" t="s">
        <v>0</v>
      </c>
      <c r="G3" s="22" t="s">
        <v>22</v>
      </c>
      <c r="H3" s="11" t="s">
        <v>23</v>
      </c>
      <c r="I3" s="11" t="s">
        <v>68</v>
      </c>
      <c r="J3" s="11" t="s">
        <v>30</v>
      </c>
      <c r="K3" s="10" t="s">
        <v>31</v>
      </c>
      <c r="L3" s="11" t="s">
        <v>32</v>
      </c>
      <c r="M3" s="11" t="s">
        <v>56</v>
      </c>
    </row>
    <row r="4" spans="1:13" ht="38.25" customHeight="1" outlineLevel="2" x14ac:dyDescent="0.25">
      <c r="A4" s="6" t="s">
        <v>51</v>
      </c>
      <c r="B4" s="13" t="s">
        <v>37</v>
      </c>
      <c r="C4" s="14">
        <v>26673045</v>
      </c>
      <c r="D4" s="15" t="s">
        <v>12</v>
      </c>
      <c r="E4" s="15" t="s">
        <v>24</v>
      </c>
      <c r="F4" s="15" t="s">
        <v>1</v>
      </c>
      <c r="G4" s="14">
        <v>1109069</v>
      </c>
      <c r="H4" s="17" t="s">
        <v>38</v>
      </c>
      <c r="I4" s="17" t="s">
        <v>69</v>
      </c>
      <c r="J4" s="16">
        <v>532000</v>
      </c>
      <c r="K4" s="16">
        <v>532000</v>
      </c>
      <c r="L4" s="17" t="s">
        <v>34</v>
      </c>
      <c r="M4" s="27" t="s">
        <v>14</v>
      </c>
    </row>
    <row r="5" spans="1:13" ht="96" customHeight="1" outlineLevel="2" x14ac:dyDescent="0.25">
      <c r="A5" s="6" t="s">
        <v>51</v>
      </c>
      <c r="B5" s="13" t="s">
        <v>37</v>
      </c>
      <c r="C5" s="6">
        <v>26673045</v>
      </c>
      <c r="D5" s="8" t="s">
        <v>12</v>
      </c>
      <c r="E5" s="8" t="s">
        <v>24</v>
      </c>
      <c r="F5" s="8" t="s">
        <v>2</v>
      </c>
      <c r="G5" s="6">
        <v>3561786</v>
      </c>
      <c r="H5" s="17" t="s">
        <v>38</v>
      </c>
      <c r="I5" s="17" t="s">
        <v>69</v>
      </c>
      <c r="J5" s="16">
        <v>347000</v>
      </c>
      <c r="K5" s="16">
        <v>266000</v>
      </c>
      <c r="L5" s="17" t="s">
        <v>57</v>
      </c>
      <c r="M5" s="31"/>
    </row>
    <row r="6" spans="1:13" ht="102.75" customHeight="1" outlineLevel="2" x14ac:dyDescent="0.25">
      <c r="A6" s="6" t="s">
        <v>51</v>
      </c>
      <c r="B6" s="13" t="s">
        <v>37</v>
      </c>
      <c r="C6" s="6">
        <v>26673045</v>
      </c>
      <c r="D6" s="8" t="s">
        <v>12</v>
      </c>
      <c r="E6" s="8" t="s">
        <v>24</v>
      </c>
      <c r="F6" s="8" t="s">
        <v>3</v>
      </c>
      <c r="G6" s="6">
        <v>8243517</v>
      </c>
      <c r="H6" s="17" t="s">
        <v>38</v>
      </c>
      <c r="I6" s="17" t="s">
        <v>69</v>
      </c>
      <c r="J6" s="16">
        <v>115000</v>
      </c>
      <c r="K6" s="16">
        <v>69000</v>
      </c>
      <c r="L6" s="17" t="s">
        <v>57</v>
      </c>
      <c r="M6" s="31"/>
    </row>
    <row r="7" spans="1:13" ht="32.25" customHeight="1" outlineLevel="1" x14ac:dyDescent="0.25">
      <c r="A7" s="6"/>
      <c r="B7" s="13"/>
      <c r="C7" s="6"/>
      <c r="D7" s="12" t="s">
        <v>58</v>
      </c>
      <c r="E7" s="8"/>
      <c r="F7" s="8"/>
      <c r="G7" s="6"/>
      <c r="H7" s="17"/>
      <c r="I7" s="17"/>
      <c r="J7" s="16"/>
      <c r="K7" s="21">
        <f>SUBTOTAL(9,K4:K6)</f>
        <v>867000</v>
      </c>
      <c r="L7" s="17"/>
      <c r="M7" s="8"/>
    </row>
    <row r="8" spans="1:13" ht="30" customHeight="1" outlineLevel="2" x14ac:dyDescent="0.25">
      <c r="A8" s="6" t="s">
        <v>48</v>
      </c>
      <c r="B8" s="13" t="s">
        <v>37</v>
      </c>
      <c r="C8" s="6">
        <v>40613411</v>
      </c>
      <c r="D8" s="8" t="s">
        <v>10</v>
      </c>
      <c r="E8" s="8" t="s">
        <v>24</v>
      </c>
      <c r="F8" s="8" t="s">
        <v>3</v>
      </c>
      <c r="G8" s="6">
        <v>4023688</v>
      </c>
      <c r="H8" s="17" t="s">
        <v>38</v>
      </c>
      <c r="I8" s="17" t="s">
        <v>69</v>
      </c>
      <c r="J8" s="5">
        <v>300000</v>
      </c>
      <c r="K8" s="5">
        <v>300000</v>
      </c>
      <c r="L8" s="5" t="s">
        <v>34</v>
      </c>
      <c r="M8" s="26" t="s">
        <v>55</v>
      </c>
    </row>
    <row r="9" spans="1:13" ht="44.25" customHeight="1" outlineLevel="2" x14ac:dyDescent="0.25">
      <c r="A9" s="6" t="s">
        <v>48</v>
      </c>
      <c r="B9" s="13" t="s">
        <v>37</v>
      </c>
      <c r="C9" s="6">
        <v>40613411</v>
      </c>
      <c r="D9" s="8" t="s">
        <v>10</v>
      </c>
      <c r="E9" s="8" t="s">
        <v>24</v>
      </c>
      <c r="F9" s="8" t="s">
        <v>3</v>
      </c>
      <c r="G9" s="6">
        <v>5069181</v>
      </c>
      <c r="H9" s="17" t="s">
        <v>38</v>
      </c>
      <c r="I9" s="17" t="s">
        <v>69</v>
      </c>
      <c r="J9" s="5">
        <v>575000</v>
      </c>
      <c r="K9" s="5">
        <v>575000</v>
      </c>
      <c r="L9" s="5" t="s">
        <v>34</v>
      </c>
      <c r="M9" s="27"/>
    </row>
    <row r="10" spans="1:13" ht="30" outlineLevel="1" x14ac:dyDescent="0.25">
      <c r="A10" s="6"/>
      <c r="B10" s="13"/>
      <c r="C10" s="6"/>
      <c r="D10" s="12" t="s">
        <v>59</v>
      </c>
      <c r="E10" s="8"/>
      <c r="F10" s="8"/>
      <c r="G10" s="6"/>
      <c r="H10" s="17"/>
      <c r="I10" s="17"/>
      <c r="J10" s="16"/>
      <c r="K10" s="21">
        <f>SUBTOTAL(9,K8:K9)</f>
        <v>875000</v>
      </c>
      <c r="L10" s="5"/>
      <c r="M10" s="18"/>
    </row>
    <row r="11" spans="1:13" ht="27" customHeight="1" outlineLevel="2" x14ac:dyDescent="0.25">
      <c r="A11" s="6" t="s">
        <v>49</v>
      </c>
      <c r="B11" s="13" t="s">
        <v>37</v>
      </c>
      <c r="C11" s="6">
        <v>26598086</v>
      </c>
      <c r="D11" s="8" t="s">
        <v>9</v>
      </c>
      <c r="E11" s="8" t="s">
        <v>26</v>
      </c>
      <c r="F11" s="8" t="s">
        <v>1</v>
      </c>
      <c r="G11" s="6">
        <v>1336555</v>
      </c>
      <c r="H11" s="17" t="s">
        <v>38</v>
      </c>
      <c r="I11" s="17" t="s">
        <v>69</v>
      </c>
      <c r="J11" s="16">
        <v>115000</v>
      </c>
      <c r="K11" s="16">
        <v>115000</v>
      </c>
      <c r="L11" s="5" t="s">
        <v>34</v>
      </c>
      <c r="M11" s="31" t="s">
        <v>16</v>
      </c>
    </row>
    <row r="12" spans="1:13" ht="33" customHeight="1" outlineLevel="2" x14ac:dyDescent="0.25">
      <c r="A12" s="6" t="s">
        <v>49</v>
      </c>
      <c r="B12" s="13" t="s">
        <v>37</v>
      </c>
      <c r="C12" s="19">
        <v>26598086</v>
      </c>
      <c r="D12" s="8" t="s">
        <v>9</v>
      </c>
      <c r="E12" s="8" t="s">
        <v>26</v>
      </c>
      <c r="F12" s="8" t="s">
        <v>2</v>
      </c>
      <c r="G12" s="19">
        <v>1153561</v>
      </c>
      <c r="H12" s="17" t="s">
        <v>38</v>
      </c>
      <c r="I12" s="17" t="s">
        <v>69</v>
      </c>
      <c r="J12" s="16">
        <v>173000</v>
      </c>
      <c r="K12" s="16">
        <v>173000</v>
      </c>
      <c r="L12" s="5" t="s">
        <v>34</v>
      </c>
      <c r="M12" s="31"/>
    </row>
    <row r="13" spans="1:13" ht="24.75" customHeight="1" outlineLevel="2" x14ac:dyDescent="0.25">
      <c r="A13" s="6" t="s">
        <v>49</v>
      </c>
      <c r="B13" s="13" t="s">
        <v>37</v>
      </c>
      <c r="C13" s="6">
        <v>26598086</v>
      </c>
      <c r="D13" s="8" t="s">
        <v>9</v>
      </c>
      <c r="E13" s="8" t="s">
        <v>26</v>
      </c>
      <c r="F13" s="8" t="s">
        <v>4</v>
      </c>
      <c r="G13" s="6">
        <v>7816835</v>
      </c>
      <c r="H13" s="17" t="s">
        <v>38</v>
      </c>
      <c r="I13" s="17" t="s">
        <v>69</v>
      </c>
      <c r="J13" s="16">
        <v>347000</v>
      </c>
      <c r="K13" s="16">
        <v>347000</v>
      </c>
      <c r="L13" s="5" t="s">
        <v>34</v>
      </c>
      <c r="M13" s="31"/>
    </row>
    <row r="14" spans="1:13" ht="30" customHeight="1" outlineLevel="1" x14ac:dyDescent="0.25">
      <c r="A14" s="6"/>
      <c r="B14" s="13"/>
      <c r="C14" s="6"/>
      <c r="D14" s="12" t="s">
        <v>60</v>
      </c>
      <c r="E14" s="8"/>
      <c r="F14" s="8"/>
      <c r="G14" s="6"/>
      <c r="H14" s="17"/>
      <c r="I14" s="17"/>
      <c r="J14" s="16"/>
      <c r="K14" s="21">
        <f>SUBTOTAL(9,K11:K13)</f>
        <v>635000</v>
      </c>
      <c r="L14" s="5"/>
      <c r="M14" s="20"/>
    </row>
    <row r="15" spans="1:13" ht="30" outlineLevel="2" x14ac:dyDescent="0.25">
      <c r="A15" s="6" t="s">
        <v>44</v>
      </c>
      <c r="B15" s="13" t="s">
        <v>37</v>
      </c>
      <c r="C15" s="6">
        <v>26641178</v>
      </c>
      <c r="D15" s="8" t="s">
        <v>5</v>
      </c>
      <c r="E15" s="8" t="s">
        <v>24</v>
      </c>
      <c r="F15" s="8" t="s">
        <v>3</v>
      </c>
      <c r="G15" s="6">
        <v>5689352</v>
      </c>
      <c r="H15" s="17" t="s">
        <v>38</v>
      </c>
      <c r="I15" s="17" t="s">
        <v>69</v>
      </c>
      <c r="J15" s="16">
        <v>73000</v>
      </c>
      <c r="K15" s="16">
        <v>73000</v>
      </c>
      <c r="L15" s="5" t="s">
        <v>34</v>
      </c>
      <c r="M15" s="26" t="s">
        <v>17</v>
      </c>
    </row>
    <row r="16" spans="1:13" ht="30" outlineLevel="2" x14ac:dyDescent="0.25">
      <c r="A16" s="6" t="s">
        <v>44</v>
      </c>
      <c r="B16" s="13" t="s">
        <v>37</v>
      </c>
      <c r="C16" s="6">
        <v>26641178</v>
      </c>
      <c r="D16" s="8" t="s">
        <v>5</v>
      </c>
      <c r="E16" s="8" t="s">
        <v>24</v>
      </c>
      <c r="F16" s="8" t="s">
        <v>2</v>
      </c>
      <c r="G16" s="6">
        <v>2826903</v>
      </c>
      <c r="H16" s="17" t="s">
        <v>38</v>
      </c>
      <c r="I16" s="17" t="s">
        <v>69</v>
      </c>
      <c r="J16" s="16">
        <v>76000</v>
      </c>
      <c r="K16" s="16">
        <v>76000</v>
      </c>
      <c r="L16" s="5" t="s">
        <v>34</v>
      </c>
      <c r="M16" s="32"/>
    </row>
    <row r="17" spans="1:13" ht="30" outlineLevel="2" x14ac:dyDescent="0.25">
      <c r="A17" s="6" t="s">
        <v>44</v>
      </c>
      <c r="B17" s="13" t="s">
        <v>37</v>
      </c>
      <c r="C17" s="6">
        <v>26641178</v>
      </c>
      <c r="D17" s="8" t="s">
        <v>5</v>
      </c>
      <c r="E17" s="8" t="s">
        <v>24</v>
      </c>
      <c r="F17" s="8" t="s">
        <v>2</v>
      </c>
      <c r="G17" s="6">
        <v>2799492</v>
      </c>
      <c r="H17" s="17" t="s">
        <v>38</v>
      </c>
      <c r="I17" s="17" t="s">
        <v>69</v>
      </c>
      <c r="J17" s="16">
        <v>113000</v>
      </c>
      <c r="K17" s="16">
        <v>113000</v>
      </c>
      <c r="L17" s="5" t="s">
        <v>34</v>
      </c>
      <c r="M17" s="32"/>
    </row>
    <row r="18" spans="1:13" ht="30" outlineLevel="2" x14ac:dyDescent="0.25">
      <c r="A18" s="6" t="s">
        <v>44</v>
      </c>
      <c r="B18" s="13" t="s">
        <v>37</v>
      </c>
      <c r="C18" s="6">
        <v>26641178</v>
      </c>
      <c r="D18" s="8" t="s">
        <v>5</v>
      </c>
      <c r="E18" s="8" t="s">
        <v>24</v>
      </c>
      <c r="F18" s="8" t="s">
        <v>3</v>
      </c>
      <c r="G18" s="6">
        <v>3165144</v>
      </c>
      <c r="H18" s="17" t="s">
        <v>38</v>
      </c>
      <c r="I18" s="17" t="s">
        <v>69</v>
      </c>
      <c r="J18" s="16">
        <v>50000</v>
      </c>
      <c r="K18" s="16">
        <v>50000</v>
      </c>
      <c r="L18" s="5" t="s">
        <v>34</v>
      </c>
      <c r="M18" s="32"/>
    </row>
    <row r="19" spans="1:13" ht="30" outlineLevel="2" x14ac:dyDescent="0.25">
      <c r="A19" s="6" t="s">
        <v>44</v>
      </c>
      <c r="B19" s="13" t="s">
        <v>37</v>
      </c>
      <c r="C19" s="6">
        <v>26641178</v>
      </c>
      <c r="D19" s="8" t="s">
        <v>5</v>
      </c>
      <c r="E19" s="8" t="s">
        <v>24</v>
      </c>
      <c r="F19" s="8" t="s">
        <v>3</v>
      </c>
      <c r="G19" s="6">
        <v>4322409</v>
      </c>
      <c r="H19" s="17" t="s">
        <v>38</v>
      </c>
      <c r="I19" s="17" t="s">
        <v>69</v>
      </c>
      <c r="J19" s="16">
        <v>59000</v>
      </c>
      <c r="K19" s="16">
        <v>59000</v>
      </c>
      <c r="L19" s="5" t="s">
        <v>34</v>
      </c>
      <c r="M19" s="32"/>
    </row>
    <row r="20" spans="1:13" ht="30" outlineLevel="2" x14ac:dyDescent="0.25">
      <c r="A20" s="6" t="s">
        <v>44</v>
      </c>
      <c r="B20" s="13" t="s">
        <v>37</v>
      </c>
      <c r="C20" s="6">
        <v>26641178</v>
      </c>
      <c r="D20" s="8" t="s">
        <v>5</v>
      </c>
      <c r="E20" s="8" t="s">
        <v>24</v>
      </c>
      <c r="F20" s="8" t="s">
        <v>3</v>
      </c>
      <c r="G20" s="6">
        <v>4889012</v>
      </c>
      <c r="H20" s="17" t="s">
        <v>38</v>
      </c>
      <c r="I20" s="17" t="s">
        <v>69</v>
      </c>
      <c r="J20" s="16">
        <v>77000</v>
      </c>
      <c r="K20" s="16">
        <v>77000</v>
      </c>
      <c r="L20" s="5" t="s">
        <v>34</v>
      </c>
      <c r="M20" s="32"/>
    </row>
    <row r="21" spans="1:13" ht="30" outlineLevel="2" x14ac:dyDescent="0.25">
      <c r="A21" s="6" t="s">
        <v>44</v>
      </c>
      <c r="B21" s="13" t="s">
        <v>37</v>
      </c>
      <c r="C21" s="6">
        <v>26641178</v>
      </c>
      <c r="D21" s="8" t="s">
        <v>5</v>
      </c>
      <c r="E21" s="8" t="s">
        <v>24</v>
      </c>
      <c r="F21" s="8" t="s">
        <v>2</v>
      </c>
      <c r="G21" s="6">
        <v>8008136</v>
      </c>
      <c r="H21" s="17" t="s">
        <v>38</v>
      </c>
      <c r="I21" s="17" t="s">
        <v>69</v>
      </c>
      <c r="J21" s="16">
        <v>80000</v>
      </c>
      <c r="K21" s="16">
        <v>80000</v>
      </c>
      <c r="L21" s="5" t="s">
        <v>34</v>
      </c>
      <c r="M21" s="32"/>
    </row>
    <row r="22" spans="1:13" ht="30" outlineLevel="2" x14ac:dyDescent="0.25">
      <c r="A22" s="6" t="s">
        <v>44</v>
      </c>
      <c r="B22" s="13" t="s">
        <v>37</v>
      </c>
      <c r="C22" s="6">
        <v>26641178</v>
      </c>
      <c r="D22" s="8" t="s">
        <v>5</v>
      </c>
      <c r="E22" s="8" t="s">
        <v>24</v>
      </c>
      <c r="F22" s="8" t="s">
        <v>3</v>
      </c>
      <c r="G22" s="6">
        <v>9692583</v>
      </c>
      <c r="H22" s="17" t="s">
        <v>38</v>
      </c>
      <c r="I22" s="17" t="s">
        <v>69</v>
      </c>
      <c r="J22" s="16">
        <v>73000</v>
      </c>
      <c r="K22" s="16">
        <v>73000</v>
      </c>
      <c r="L22" s="5" t="s">
        <v>34</v>
      </c>
      <c r="M22" s="32"/>
    </row>
    <row r="23" spans="1:13" ht="30" outlineLevel="2" x14ac:dyDescent="0.25">
      <c r="A23" s="6" t="s">
        <v>44</v>
      </c>
      <c r="B23" s="13" t="s">
        <v>37</v>
      </c>
      <c r="C23" s="6">
        <v>26641178</v>
      </c>
      <c r="D23" s="8" t="s">
        <v>5</v>
      </c>
      <c r="E23" s="8" t="s">
        <v>24</v>
      </c>
      <c r="F23" s="8" t="s">
        <v>2</v>
      </c>
      <c r="G23" s="6">
        <v>9773154</v>
      </c>
      <c r="H23" s="17" t="s">
        <v>38</v>
      </c>
      <c r="I23" s="17" t="s">
        <v>69</v>
      </c>
      <c r="J23" s="16">
        <v>173000</v>
      </c>
      <c r="K23" s="16">
        <v>173000</v>
      </c>
      <c r="L23" s="5" t="s">
        <v>34</v>
      </c>
      <c r="M23" s="27"/>
    </row>
    <row r="24" spans="1:13" ht="30" outlineLevel="1" x14ac:dyDescent="0.25">
      <c r="A24" s="6"/>
      <c r="B24" s="13"/>
      <c r="C24" s="6"/>
      <c r="D24" s="12" t="s">
        <v>61</v>
      </c>
      <c r="E24" s="8"/>
      <c r="F24" s="8"/>
      <c r="G24" s="6"/>
      <c r="H24" s="17"/>
      <c r="I24" s="17"/>
      <c r="J24" s="16"/>
      <c r="K24" s="21">
        <f>SUBTOTAL(9,K15:K23)</f>
        <v>774000</v>
      </c>
      <c r="L24" s="5"/>
      <c r="M24" s="15"/>
    </row>
    <row r="25" spans="1:13" s="9" customFormat="1" ht="48" customHeight="1" outlineLevel="2" x14ac:dyDescent="0.25">
      <c r="A25" s="19" t="s">
        <v>39</v>
      </c>
      <c r="B25" s="15" t="s">
        <v>37</v>
      </c>
      <c r="C25" s="19">
        <v>70645671</v>
      </c>
      <c r="D25" s="8" t="s">
        <v>6</v>
      </c>
      <c r="E25" s="8" t="s">
        <v>25</v>
      </c>
      <c r="F25" s="8" t="s">
        <v>1</v>
      </c>
      <c r="G25" s="19">
        <v>5144453</v>
      </c>
      <c r="H25" s="17" t="s">
        <v>38</v>
      </c>
      <c r="I25" s="17" t="s">
        <v>69</v>
      </c>
      <c r="J25" s="17">
        <v>196000</v>
      </c>
      <c r="K25" s="17">
        <v>196000</v>
      </c>
      <c r="L25" s="7" t="s">
        <v>34</v>
      </c>
      <c r="M25" s="8" t="s">
        <v>18</v>
      </c>
    </row>
    <row r="26" spans="1:13" s="9" customFormat="1" ht="30" outlineLevel="1" x14ac:dyDescent="0.25">
      <c r="A26" s="19"/>
      <c r="B26" s="15"/>
      <c r="C26" s="19"/>
      <c r="D26" s="12" t="s">
        <v>62</v>
      </c>
      <c r="E26" s="8"/>
      <c r="F26" s="8"/>
      <c r="G26" s="19"/>
      <c r="H26" s="17"/>
      <c r="I26" s="17"/>
      <c r="J26" s="17"/>
      <c r="K26" s="24">
        <f>SUBTOTAL(9,K25:K25)</f>
        <v>196000</v>
      </c>
      <c r="L26" s="7"/>
      <c r="M26" s="20"/>
    </row>
    <row r="27" spans="1:13" ht="54" customHeight="1" outlineLevel="2" x14ac:dyDescent="0.25">
      <c r="A27" s="6" t="s">
        <v>40</v>
      </c>
      <c r="B27" s="13" t="s">
        <v>37</v>
      </c>
      <c r="C27" s="6" t="s">
        <v>41</v>
      </c>
      <c r="D27" s="8" t="s">
        <v>42</v>
      </c>
      <c r="E27" s="8" t="s">
        <v>25</v>
      </c>
      <c r="F27" s="8" t="s">
        <v>4</v>
      </c>
      <c r="G27" s="6" t="s">
        <v>43</v>
      </c>
      <c r="H27" s="17" t="s">
        <v>38</v>
      </c>
      <c r="I27" s="17" t="s">
        <v>69</v>
      </c>
      <c r="J27" s="16">
        <v>393000</v>
      </c>
      <c r="K27" s="16">
        <v>393000</v>
      </c>
      <c r="L27" s="5" t="s">
        <v>34</v>
      </c>
      <c r="M27" s="20" t="s">
        <v>15</v>
      </c>
    </row>
    <row r="28" spans="1:13" ht="59.25" customHeight="1" outlineLevel="1" x14ac:dyDescent="0.25">
      <c r="A28" s="6"/>
      <c r="B28" s="13"/>
      <c r="C28" s="6"/>
      <c r="D28" s="12" t="s">
        <v>63</v>
      </c>
      <c r="E28" s="8"/>
      <c r="F28" s="8"/>
      <c r="G28" s="6"/>
      <c r="H28" s="17"/>
      <c r="I28" s="17"/>
      <c r="J28" s="16"/>
      <c r="K28" s="21">
        <f>SUBTOTAL(9,K27:K27)</f>
        <v>393000</v>
      </c>
      <c r="L28" s="5"/>
      <c r="M28" s="20"/>
    </row>
    <row r="29" spans="1:13" ht="30" outlineLevel="2" x14ac:dyDescent="0.25">
      <c r="A29" s="6" t="s">
        <v>52</v>
      </c>
      <c r="B29" s="13" t="s">
        <v>37</v>
      </c>
      <c r="C29" s="6">
        <v>25380443</v>
      </c>
      <c r="D29" s="8" t="s">
        <v>11</v>
      </c>
      <c r="E29" s="8" t="s">
        <v>25</v>
      </c>
      <c r="F29" s="8" t="s">
        <v>1</v>
      </c>
      <c r="G29" s="6">
        <v>2150312</v>
      </c>
      <c r="H29" s="17" t="s">
        <v>38</v>
      </c>
      <c r="I29" s="17" t="s">
        <v>69</v>
      </c>
      <c r="J29" s="16">
        <v>266000</v>
      </c>
      <c r="K29" s="16">
        <v>266000</v>
      </c>
      <c r="L29" s="5" t="s">
        <v>34</v>
      </c>
      <c r="M29" s="26" t="s">
        <v>19</v>
      </c>
    </row>
    <row r="30" spans="1:13" ht="30" outlineLevel="2" x14ac:dyDescent="0.25">
      <c r="A30" s="6" t="s">
        <v>52</v>
      </c>
      <c r="B30" s="13" t="s">
        <v>37</v>
      </c>
      <c r="C30" s="6">
        <v>25380443</v>
      </c>
      <c r="D30" s="8" t="s">
        <v>11</v>
      </c>
      <c r="E30" s="8" t="s">
        <v>25</v>
      </c>
      <c r="F30" s="8" t="s">
        <v>1</v>
      </c>
      <c r="G30" s="6">
        <v>3770634</v>
      </c>
      <c r="H30" s="17" t="s">
        <v>38</v>
      </c>
      <c r="I30" s="17" t="s">
        <v>69</v>
      </c>
      <c r="J30" s="16">
        <v>231000</v>
      </c>
      <c r="K30" s="16">
        <v>231000</v>
      </c>
      <c r="L30" s="5" t="s">
        <v>34</v>
      </c>
      <c r="M30" s="32"/>
    </row>
    <row r="31" spans="1:13" ht="30" outlineLevel="2" x14ac:dyDescent="0.25">
      <c r="A31" s="6" t="s">
        <v>52</v>
      </c>
      <c r="B31" s="13" t="s">
        <v>37</v>
      </c>
      <c r="C31" s="6">
        <v>25380443</v>
      </c>
      <c r="D31" s="8" t="s">
        <v>11</v>
      </c>
      <c r="E31" s="8" t="s">
        <v>25</v>
      </c>
      <c r="F31" s="8" t="s">
        <v>1</v>
      </c>
      <c r="G31" s="6">
        <v>3953424</v>
      </c>
      <c r="H31" s="17" t="s">
        <v>38</v>
      </c>
      <c r="I31" s="17" t="s">
        <v>69</v>
      </c>
      <c r="J31" s="16">
        <v>600000</v>
      </c>
      <c r="K31" s="16">
        <v>600000</v>
      </c>
      <c r="L31" s="5" t="s">
        <v>34</v>
      </c>
      <c r="M31" s="32"/>
    </row>
    <row r="32" spans="1:13" ht="30" outlineLevel="2" x14ac:dyDescent="0.25">
      <c r="A32" s="6" t="s">
        <v>52</v>
      </c>
      <c r="B32" s="13" t="s">
        <v>37</v>
      </c>
      <c r="C32" s="6">
        <v>25380443</v>
      </c>
      <c r="D32" s="8" t="s">
        <v>11</v>
      </c>
      <c r="E32" s="8" t="s">
        <v>25</v>
      </c>
      <c r="F32" s="8" t="s">
        <v>2</v>
      </c>
      <c r="G32" s="6">
        <v>4597810</v>
      </c>
      <c r="H32" s="17" t="s">
        <v>38</v>
      </c>
      <c r="I32" s="17" t="s">
        <v>69</v>
      </c>
      <c r="J32" s="16">
        <v>462000</v>
      </c>
      <c r="K32" s="16">
        <v>462000</v>
      </c>
      <c r="L32" s="5" t="s">
        <v>34</v>
      </c>
      <c r="M32" s="32"/>
    </row>
    <row r="33" spans="1:18" ht="30" outlineLevel="2" x14ac:dyDescent="0.25">
      <c r="A33" s="6" t="s">
        <v>52</v>
      </c>
      <c r="B33" s="13" t="s">
        <v>37</v>
      </c>
      <c r="C33" s="6">
        <v>25380443</v>
      </c>
      <c r="D33" s="8" t="s">
        <v>11</v>
      </c>
      <c r="E33" s="8" t="s">
        <v>25</v>
      </c>
      <c r="F33" s="8" t="s">
        <v>4</v>
      </c>
      <c r="G33" s="6">
        <v>5758100</v>
      </c>
      <c r="H33" s="17" t="s">
        <v>38</v>
      </c>
      <c r="I33" s="17" t="s">
        <v>69</v>
      </c>
      <c r="J33" s="16">
        <v>462000</v>
      </c>
      <c r="K33" s="16">
        <v>462000</v>
      </c>
      <c r="L33" s="5" t="s">
        <v>34</v>
      </c>
      <c r="M33" s="32"/>
    </row>
    <row r="34" spans="1:18" ht="30" outlineLevel="2" x14ac:dyDescent="0.25">
      <c r="A34" s="6" t="s">
        <v>52</v>
      </c>
      <c r="B34" s="13" t="s">
        <v>37</v>
      </c>
      <c r="C34" s="6">
        <v>25380443</v>
      </c>
      <c r="D34" s="8" t="s">
        <v>11</v>
      </c>
      <c r="E34" s="8" t="s">
        <v>25</v>
      </c>
      <c r="F34" s="8" t="s">
        <v>4</v>
      </c>
      <c r="G34" s="6">
        <v>7590883</v>
      </c>
      <c r="H34" s="17" t="s">
        <v>38</v>
      </c>
      <c r="I34" s="17" t="s">
        <v>69</v>
      </c>
      <c r="J34" s="16">
        <v>347000</v>
      </c>
      <c r="K34" s="16">
        <v>347000</v>
      </c>
      <c r="L34" s="5" t="s">
        <v>34</v>
      </c>
      <c r="M34" s="27"/>
    </row>
    <row r="35" spans="1:18" ht="30" outlineLevel="1" x14ac:dyDescent="0.25">
      <c r="A35" s="6"/>
      <c r="B35" s="13"/>
      <c r="C35" s="6"/>
      <c r="D35" s="12" t="s">
        <v>64</v>
      </c>
      <c r="E35" s="8"/>
      <c r="F35" s="8"/>
      <c r="G35" s="6"/>
      <c r="H35" s="17"/>
      <c r="I35" s="17"/>
      <c r="J35" s="16"/>
      <c r="K35" s="21">
        <f>SUBTOTAL(9,K29:K34)</f>
        <v>2368000</v>
      </c>
      <c r="L35" s="5"/>
      <c r="M35" s="15"/>
    </row>
    <row r="36" spans="1:18" ht="85.5" customHeight="1" outlineLevel="2" x14ac:dyDescent="0.25">
      <c r="A36" s="6" t="s">
        <v>50</v>
      </c>
      <c r="B36" s="13" t="s">
        <v>37</v>
      </c>
      <c r="C36" s="6">
        <v>60337583</v>
      </c>
      <c r="D36" s="8" t="s">
        <v>8</v>
      </c>
      <c r="E36" s="8" t="s">
        <v>27</v>
      </c>
      <c r="F36" s="8" t="s">
        <v>4</v>
      </c>
      <c r="G36" s="6">
        <v>8008943</v>
      </c>
      <c r="H36" s="17" t="s">
        <v>38</v>
      </c>
      <c r="I36" s="17" t="s">
        <v>69</v>
      </c>
      <c r="J36" s="16">
        <v>532000</v>
      </c>
      <c r="K36" s="16">
        <v>532000</v>
      </c>
      <c r="L36" s="5" t="s">
        <v>34</v>
      </c>
      <c r="M36" s="8" t="s">
        <v>54</v>
      </c>
    </row>
    <row r="37" spans="1:18" ht="33.75" customHeight="1" outlineLevel="1" x14ac:dyDescent="0.25">
      <c r="A37" s="6"/>
      <c r="B37" s="13"/>
      <c r="C37" s="6"/>
      <c r="D37" s="12" t="s">
        <v>65</v>
      </c>
      <c r="E37" s="8"/>
      <c r="F37" s="8"/>
      <c r="G37" s="6"/>
      <c r="H37" s="17"/>
      <c r="I37" s="17"/>
      <c r="J37" s="16"/>
      <c r="K37" s="21">
        <f>SUBTOTAL(9,K36:K36)</f>
        <v>532000</v>
      </c>
      <c r="L37" s="5"/>
      <c r="M37" s="20"/>
    </row>
    <row r="38" spans="1:18" ht="60" customHeight="1" outlineLevel="2" x14ac:dyDescent="0.25">
      <c r="A38" s="6" t="s">
        <v>45</v>
      </c>
      <c r="B38" s="13" t="s">
        <v>37</v>
      </c>
      <c r="C38" s="6">
        <v>65468562</v>
      </c>
      <c r="D38" s="8" t="s">
        <v>7</v>
      </c>
      <c r="E38" s="8" t="s">
        <v>35</v>
      </c>
      <c r="F38" s="8" t="s">
        <v>1</v>
      </c>
      <c r="G38" s="6">
        <v>1014680</v>
      </c>
      <c r="H38" s="17" t="s">
        <v>38</v>
      </c>
      <c r="I38" s="17" t="s">
        <v>69</v>
      </c>
      <c r="J38" s="16">
        <v>347000</v>
      </c>
      <c r="K38" s="16">
        <v>347000</v>
      </c>
      <c r="L38" s="5" t="s">
        <v>34</v>
      </c>
      <c r="M38" s="26" t="s">
        <v>53</v>
      </c>
    </row>
    <row r="39" spans="1:18" ht="69.75" customHeight="1" outlineLevel="2" x14ac:dyDescent="0.25">
      <c r="A39" s="6" t="s">
        <v>45</v>
      </c>
      <c r="B39" s="13" t="s">
        <v>37</v>
      </c>
      <c r="C39" s="6">
        <v>65468562</v>
      </c>
      <c r="D39" s="8" t="s">
        <v>7</v>
      </c>
      <c r="E39" s="8" t="s">
        <v>35</v>
      </c>
      <c r="F39" s="8" t="s">
        <v>1</v>
      </c>
      <c r="G39" s="6" t="s">
        <v>46</v>
      </c>
      <c r="H39" s="17" t="s">
        <v>38</v>
      </c>
      <c r="I39" s="17" t="s">
        <v>69</v>
      </c>
      <c r="J39" s="16">
        <v>120000</v>
      </c>
      <c r="K39" s="16">
        <v>0</v>
      </c>
      <c r="L39" s="7" t="s">
        <v>47</v>
      </c>
      <c r="M39" s="27"/>
    </row>
    <row r="40" spans="1:18" ht="32.25" customHeight="1" outlineLevel="1" x14ac:dyDescent="0.25">
      <c r="A40" s="6"/>
      <c r="B40" s="13"/>
      <c r="C40" s="6"/>
      <c r="D40" s="12" t="s">
        <v>66</v>
      </c>
      <c r="E40" s="8"/>
      <c r="F40" s="8"/>
      <c r="G40" s="6"/>
      <c r="H40" s="17"/>
      <c r="I40" s="17"/>
      <c r="J40" s="16"/>
      <c r="K40" s="21">
        <f>SUBTOTAL(9,K38:K39)</f>
        <v>347000</v>
      </c>
      <c r="L40" s="7"/>
      <c r="M40" s="15"/>
    </row>
    <row r="41" spans="1:18" ht="39.75" customHeight="1" outlineLevel="2" x14ac:dyDescent="0.25">
      <c r="A41" s="11"/>
      <c r="B41" s="11"/>
      <c r="C41" s="22"/>
      <c r="D41" s="11" t="s">
        <v>33</v>
      </c>
      <c r="E41" s="11"/>
      <c r="F41" s="11"/>
      <c r="G41" s="22"/>
      <c r="H41" s="11"/>
      <c r="I41" s="11"/>
      <c r="J41" s="11"/>
      <c r="K41" s="10">
        <f>SUM(K40,K37,K35,K28,K26,K24,K14,K10,K7)</f>
        <v>6987000</v>
      </c>
      <c r="L41" s="11"/>
      <c r="M41" s="11"/>
    </row>
    <row r="42" spans="1:18" x14ac:dyDescent="0.25">
      <c r="A42" s="3"/>
      <c r="B42" s="3"/>
    </row>
    <row r="43" spans="1:18" s="4" customFormat="1" x14ac:dyDescent="0.25">
      <c r="A43" s="3"/>
      <c r="B43" s="3"/>
      <c r="C43" s="23"/>
      <c r="D43" s="9"/>
      <c r="E43" s="9"/>
      <c r="F43" s="9"/>
      <c r="G43" s="23"/>
      <c r="M43" s="9"/>
      <c r="N43" s="2"/>
      <c r="O43" s="2"/>
      <c r="P43" s="2"/>
      <c r="Q43" s="2"/>
      <c r="R43" s="2"/>
    </row>
    <row r="44" spans="1:18" s="4" customFormat="1" x14ac:dyDescent="0.25">
      <c r="A44" s="3"/>
      <c r="B44" s="3"/>
      <c r="C44" s="23"/>
      <c r="D44" s="9"/>
      <c r="E44" s="9"/>
      <c r="F44" s="9"/>
      <c r="G44" s="23"/>
      <c r="M44" s="9"/>
      <c r="N44" s="2"/>
      <c r="O44" s="2"/>
      <c r="P44" s="2"/>
      <c r="Q44" s="2"/>
      <c r="R44" s="2"/>
    </row>
    <row r="45" spans="1:18" s="4" customFormat="1" x14ac:dyDescent="0.25">
      <c r="A45" s="3"/>
      <c r="B45" s="3"/>
      <c r="C45" s="23"/>
      <c r="D45" s="9"/>
      <c r="E45" s="9"/>
      <c r="F45" s="9"/>
      <c r="G45" s="23"/>
      <c r="M45" s="9"/>
      <c r="N45" s="2"/>
      <c r="O45" s="2"/>
      <c r="P45" s="2"/>
      <c r="Q45" s="2"/>
      <c r="R45" s="2"/>
    </row>
  </sheetData>
  <sheetProtection formatCells="0" formatColumns="0" formatRows="0" autoFilter="0"/>
  <mergeCells count="8">
    <mergeCell ref="M38:M39"/>
    <mergeCell ref="A1:M1"/>
    <mergeCell ref="M4:M6"/>
    <mergeCell ref="M8:M9"/>
    <mergeCell ref="M11:M13"/>
    <mergeCell ref="M15:M23"/>
    <mergeCell ref="M29:M34"/>
    <mergeCell ref="A2:M2"/>
  </mergeCells>
  <pageMargins left="0.70866141732283472" right="0.70866141732283472" top="0.78740157480314965" bottom="0.78740157480314965" header="0.31496062992125984" footer="0.31496062992125984"/>
  <pageSetup paperSize="9" scale="56" orientation="landscape" horizontalDpi="1200" r:id="rId1"/>
  <headerFooter>
    <oddFooter>&amp;L&amp;1#&amp;"Calibri"&amp;9&amp;K000000Klasifikace informací: Neveřejné</oddFooter>
  </headerFooter>
  <rowBreaks count="1" manualBreakCount="1">
    <brk id="1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PSDP 1_23_materiál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2023-08-03T11:37:02Z</cp:lastPrinted>
  <dcterms:created xsi:type="dcterms:W3CDTF">2015-09-09T06:18:39Z</dcterms:created>
  <dcterms:modified xsi:type="dcterms:W3CDTF">2023-08-10T11:53:57Z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2022-07-14T11:57:51Z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9cb2ef06-cb65-4f4b-9f9e-94552f513a11</vt:lpwstr>
  </property>
  <property fmtid="{D5CDD505-2E9C-101B-9397-08002B2CF9AE}" pid="9" name="MSIP_Label_215ad6d0-798b-44f9-b3fd-112ad6275fb4_ContentBits">
    <vt:lpwstr>2</vt:lpwstr>
  </property>
</Properties>
</file>