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pavla_kluckova_msk_cz/Documents/ORJ 8/Informace o čerpání - materiály/ZK 2023-12-07 (RK 2023-11-20)/RK 2023-11-20/"/>
    </mc:Choice>
  </mc:AlternateContent>
  <xr:revisionPtr revIDLastSave="80" documentId="8_{4907EF9F-6CC4-4B25-BC6D-D4142D82E674}" xr6:coauthVersionLast="47" xr6:coauthVersionMax="47" xr10:uidLastSave="{16BCE6E8-90D1-4C21-AFD8-CE68C2CF1353}"/>
  <bookViews>
    <workbookView xWindow="14610" yWindow="285" windowWidth="23250" windowHeight="15990" firstSheet="2" activeTab="2" xr2:uid="{3A2C3831-BB52-4CB8-A444-8C163711A0BC}"/>
  </bookViews>
  <sheets>
    <sheet name="Paragrafy" sheetId="3" state="hidden" r:id="rId1"/>
    <sheet name="Položky" sheetId="4" state="hidden" r:id="rId2"/>
    <sheet name="Příjmy" sheetId="1" r:id="rId3"/>
    <sheet name="Výdaje" sheetId="2" r:id="rId4"/>
  </sheets>
  <externalReferences>
    <externalReference r:id="rId5"/>
  </externalReferences>
  <definedNames>
    <definedName name="_xlnm.Print_Titles" localSheetId="2">Příjmy!$3:$4</definedName>
    <definedName name="_xlnm.Print_Titles" localSheetId="3">Výdaje!$4:$5</definedName>
    <definedName name="_xlnm.Print_Area" localSheetId="0">Paragrafy!$A$1:$C$540</definedName>
    <definedName name="_xlnm.Print_Area" localSheetId="1">Položky!$A$1:$C$557</definedName>
    <definedName name="_xlnm.Print_Area" localSheetId="2">Příjmy!$A:$G</definedName>
    <definedName name="_xlnm.Print_Area" localSheetId="3">Výdaje!$A:$G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3" i="2" l="1"/>
  <c r="G180" i="2"/>
  <c r="G174" i="2"/>
  <c r="F90" i="2"/>
  <c r="F99" i="2"/>
  <c r="G90" i="2"/>
  <c r="G306" i="2"/>
  <c r="G305" i="2"/>
  <c r="G303" i="2"/>
  <c r="G302" i="2"/>
  <c r="F305" i="2"/>
  <c r="F306" i="2"/>
  <c r="G219" i="1"/>
  <c r="G221" i="1"/>
  <c r="G222" i="1"/>
  <c r="F222" i="1"/>
  <c r="F221" i="1"/>
  <c r="G218" i="1"/>
  <c r="G179" i="1"/>
  <c r="F179" i="1"/>
  <c r="G177" i="1"/>
  <c r="G199" i="1"/>
  <c r="G206" i="1"/>
  <c r="F206" i="1"/>
  <c r="F199" i="1"/>
  <c r="F183" i="1"/>
  <c r="G183" i="1"/>
  <c r="D183" i="1"/>
  <c r="E183" i="1"/>
  <c r="C161" i="2"/>
  <c r="C284" i="2"/>
  <c r="C283" i="2"/>
  <c r="C282" i="2"/>
  <c r="C281" i="2"/>
  <c r="C280" i="2"/>
  <c r="C279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04" i="2"/>
  <c r="C216" i="2"/>
  <c r="C215" i="2"/>
  <c r="C214" i="2"/>
  <c r="C213" i="2"/>
  <c r="C212" i="2"/>
  <c r="C211" i="2"/>
  <c r="C210" i="2"/>
  <c r="C209" i="2"/>
  <c r="C208" i="2"/>
  <c r="C207" i="2"/>
  <c r="C188" i="2"/>
  <c r="C187" i="2"/>
  <c r="C186" i="2"/>
  <c r="C185" i="2"/>
  <c r="C184" i="2"/>
  <c r="C183" i="2"/>
  <c r="C182" i="2"/>
  <c r="C181" i="2"/>
  <c r="C139" i="2"/>
  <c r="C138" i="2"/>
  <c r="C137" i="2"/>
  <c r="C136" i="2"/>
  <c r="C135" i="2"/>
  <c r="C134" i="2"/>
  <c r="C133" i="2"/>
  <c r="C132" i="2"/>
  <c r="C131" i="2"/>
  <c r="C130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0" i="2"/>
  <c r="C9" i="2"/>
  <c r="C8" i="2"/>
  <c r="C6" i="2"/>
  <c r="C7" i="2"/>
  <c r="C186" i="1"/>
  <c r="C183" i="1"/>
  <c r="C179" i="1"/>
  <c r="C175" i="1"/>
  <c r="C172" i="1"/>
  <c r="C169" i="1"/>
  <c r="C158" i="1"/>
  <c r="C155" i="1"/>
  <c r="C150" i="1"/>
  <c r="C147" i="1"/>
  <c r="C143" i="1"/>
  <c r="C140" i="1"/>
  <c r="C136" i="1"/>
  <c r="C133" i="1"/>
  <c r="C129" i="1"/>
  <c r="C125" i="1"/>
  <c r="C122" i="1"/>
  <c r="C119" i="1"/>
  <c r="C116" i="1"/>
  <c r="C113" i="1"/>
  <c r="C109" i="1"/>
  <c r="C106" i="1"/>
  <c r="C95" i="1"/>
  <c r="C92" i="1"/>
  <c r="C87" i="1"/>
  <c r="C83" i="1"/>
  <c r="C79" i="1"/>
  <c r="C76" i="1"/>
  <c r="C73" i="1"/>
  <c r="C70" i="1"/>
  <c r="C65" i="1"/>
  <c r="C62" i="1"/>
  <c r="C58" i="1"/>
  <c r="C54" i="1"/>
  <c r="C50" i="1"/>
  <c r="C47" i="1"/>
  <c r="C43" i="1"/>
  <c r="C38" i="1"/>
  <c r="C35" i="1"/>
  <c r="C30" i="1"/>
  <c r="C25" i="1"/>
  <c r="C20" i="1"/>
  <c r="C17" i="1"/>
  <c r="C157" i="1"/>
  <c r="C215" i="1"/>
  <c r="C214" i="1"/>
  <c r="C213" i="1"/>
  <c r="C212" i="1"/>
  <c r="C210" i="1"/>
  <c r="C209" i="1"/>
  <c r="C208" i="1"/>
  <c r="C205" i="1"/>
  <c r="C204" i="1"/>
  <c r="C203" i="1"/>
  <c r="C202" i="1"/>
  <c r="C201" i="1"/>
  <c r="C200" i="1"/>
  <c r="C199" i="1"/>
  <c r="C198" i="1"/>
  <c r="C197" i="1"/>
  <c r="C196" i="1"/>
  <c r="C193" i="1"/>
  <c r="C192" i="1"/>
  <c r="C191" i="1"/>
  <c r="C190" i="1"/>
  <c r="C189" i="1"/>
  <c r="C188" i="1"/>
  <c r="C185" i="1"/>
  <c r="C182" i="1"/>
  <c r="C181" i="1"/>
  <c r="C178" i="1"/>
  <c r="C177" i="1"/>
  <c r="C174" i="1"/>
  <c r="C171" i="1"/>
  <c r="C168" i="1"/>
  <c r="C167" i="1"/>
  <c r="C166" i="1"/>
  <c r="C165" i="1"/>
  <c r="C164" i="1"/>
  <c r="C163" i="1"/>
  <c r="C162" i="1"/>
  <c r="C161" i="1"/>
  <c r="C160" i="1"/>
  <c r="C154" i="1"/>
  <c r="C153" i="1"/>
  <c r="C152" i="1"/>
  <c r="C149" i="1"/>
  <c r="C146" i="1"/>
  <c r="C145" i="1"/>
  <c r="C142" i="1"/>
  <c r="C139" i="1"/>
  <c r="C138" i="1"/>
  <c r="C135" i="1"/>
  <c r="C132" i="1"/>
  <c r="C131" i="1"/>
  <c r="C128" i="1"/>
  <c r="C127" i="1"/>
  <c r="C124" i="1"/>
  <c r="C121" i="1"/>
  <c r="C118" i="1"/>
  <c r="C115" i="1"/>
  <c r="C112" i="1"/>
  <c r="C111" i="1"/>
  <c r="C108" i="1"/>
  <c r="C105" i="1"/>
  <c r="C104" i="1"/>
  <c r="C103" i="1"/>
  <c r="C102" i="1"/>
  <c r="C101" i="1"/>
  <c r="C100" i="1"/>
  <c r="C99" i="1"/>
  <c r="C98" i="1"/>
  <c r="C97" i="1"/>
  <c r="C94" i="1"/>
  <c r="C91" i="1"/>
  <c r="C90" i="1"/>
  <c r="C89" i="1"/>
  <c r="C86" i="1"/>
  <c r="C85" i="1"/>
  <c r="C82" i="1"/>
  <c r="C81" i="1"/>
  <c r="C78" i="1"/>
  <c r="C75" i="1"/>
  <c r="C72" i="1"/>
  <c r="C69" i="1"/>
  <c r="C68" i="1"/>
  <c r="C67" i="1"/>
  <c r="C64" i="1"/>
  <c r="C61" i="1"/>
  <c r="C60" i="1"/>
  <c r="C57" i="1"/>
  <c r="C56" i="1"/>
  <c r="C53" i="1"/>
  <c r="C52" i="1"/>
  <c r="C49" i="1"/>
  <c r="C46" i="1"/>
  <c r="C45" i="1"/>
  <c r="C42" i="1"/>
  <c r="C41" i="1"/>
  <c r="C40" i="1"/>
  <c r="C37" i="1"/>
  <c r="C34" i="1"/>
  <c r="C33" i="1"/>
  <c r="C32" i="1"/>
  <c r="C29" i="1"/>
  <c r="C28" i="1"/>
  <c r="C27" i="1"/>
  <c r="C24" i="1"/>
  <c r="C23" i="1"/>
  <c r="C22" i="1"/>
  <c r="C19" i="1"/>
  <c r="C16" i="1"/>
  <c r="C13" i="1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<sst xmlns="http://schemas.openxmlformats.org/spreadsheetml/2006/main" count="1278" uniqueCount="1144">
  <si>
    <t>VÝDAJE</t>
  </si>
  <si>
    <t>PŘÍJMY</t>
  </si>
  <si>
    <t>OdPa</t>
  </si>
  <si>
    <t>Položka</t>
  </si>
  <si>
    <t>Text</t>
  </si>
  <si>
    <t>Schálený rozpočet</t>
  </si>
  <si>
    <t>Upravený rozpočet</t>
  </si>
  <si>
    <t>Skutečnost</t>
  </si>
  <si>
    <t>% plnění RU</t>
  </si>
  <si>
    <t>PLNĚNÍ ROZPOČTU MORAVSKOSLEZSKÉHO KRAJE K 31. říjnu 2023</t>
  </si>
  <si>
    <t>Příjmy</t>
  </si>
  <si>
    <t>v tis. Kč</t>
  </si>
  <si>
    <t/>
  </si>
  <si>
    <t>Příjem z daně z příjmů právnických osob</t>
  </si>
  <si>
    <t>Příjem z daně z přidané hodnoty</t>
  </si>
  <si>
    <t>Příjem z poplatků za znečišťování ovzduší</t>
  </si>
  <si>
    <t>Příjem ze správních poplatků</t>
  </si>
  <si>
    <t>Daňové příjmy</t>
  </si>
  <si>
    <t>Přijaté neinvestiční příspěvky a náhrady</t>
  </si>
  <si>
    <t>Ostatní záležitosti lesního hospodářství</t>
  </si>
  <si>
    <t>Vnitřní obchod</t>
  </si>
  <si>
    <t>Příjem sankčních plateb přijatých od jiných osob</t>
  </si>
  <si>
    <t>Cestovní ruch</t>
  </si>
  <si>
    <t>Silnice</t>
  </si>
  <si>
    <t>Ostatní nedaňové příjmy jinde nezařazené</t>
  </si>
  <si>
    <t>Ostatní záležitosti v silniční dopravě</t>
  </si>
  <si>
    <t>Letiště</t>
  </si>
  <si>
    <t>Ostatní přijaté vratky transferů a podobné příjmy</t>
  </si>
  <si>
    <t>Dopravní obslužnost veřejnými službami - linková</t>
  </si>
  <si>
    <t>Dopravní obslužnost veřejnými službami - drážní</t>
  </si>
  <si>
    <t>Ostatní záležitosti v dopravě</t>
  </si>
  <si>
    <t>Ostatní správa ve vodním hospodářství</t>
  </si>
  <si>
    <t>Přijaté peněžité neinvestiční dary</t>
  </si>
  <si>
    <t>Střední školy</t>
  </si>
  <si>
    <t>Příjem z odvodů příspěvkových organizací</t>
  </si>
  <si>
    <t>Ostatní záležitosti vzdělávání</t>
  </si>
  <si>
    <t>Divadelní činnost</t>
  </si>
  <si>
    <t>Činnosti muzeí a galerií</t>
  </si>
  <si>
    <t>Výstavní činnosti v kultuře</t>
  </si>
  <si>
    <t>Ostatní záležitosti kultury</t>
  </si>
  <si>
    <t>Ostatní sportovní činnost</t>
  </si>
  <si>
    <t>Ostatní nemocnice</t>
  </si>
  <si>
    <t>Ostatní činnost ve zdravotnictví</t>
  </si>
  <si>
    <t>Územní rozvoj</t>
  </si>
  <si>
    <t>Ostatní příjmy z vlastní činnosti</t>
  </si>
  <si>
    <t>Příjem z pronájmu nebo pachtu pozemků</t>
  </si>
  <si>
    <t>Příjem z prodeje pozemků</t>
  </si>
  <si>
    <t>Komunální služby a územní rozvoj jinde nezařazené</t>
  </si>
  <si>
    <t>Chráněné části přírody</t>
  </si>
  <si>
    <t>Ostatní správa v ochraně životního prostředí</t>
  </si>
  <si>
    <t>Ekologická výchova a osvěta</t>
  </si>
  <si>
    <t>Ostatní dávky sociální pomoci</t>
  </si>
  <si>
    <t>Zařízení pro děti vyžadující okamžitou pomoc</t>
  </si>
  <si>
    <t>Ostatní sociální péče a pomoc dětem a mládeži</t>
  </si>
  <si>
    <t>Nízkoprahová zařízení pro děti a mládež</t>
  </si>
  <si>
    <t>Sociálně terapeutické dílny</t>
  </si>
  <si>
    <t>Záležitosti krizového řízení jinde nezařazené</t>
  </si>
  <si>
    <t>Požární ochrana - profesionální část</t>
  </si>
  <si>
    <t>Zastupitelstva krajů</t>
  </si>
  <si>
    <t>Činnost místní správy</t>
  </si>
  <si>
    <t>Příjem z pronájmu nebo pachtu movitých věcí</t>
  </si>
  <si>
    <t>Ostatní příjmy z pronájmu nebo pachtu majetku</t>
  </si>
  <si>
    <t>Činnost regionální správy</t>
  </si>
  <si>
    <t>Humanitární zahraniční pomoc přímá</t>
  </si>
  <si>
    <t>Příjem z úroků</t>
  </si>
  <si>
    <t>Obecné příjmy a výdaje z finančních operací</t>
  </si>
  <si>
    <t>Příjem z pojistných plnění</t>
  </si>
  <si>
    <t>Pojištění funkčně nespecifikované</t>
  </si>
  <si>
    <t>Přijaté vratky nespotřebovaných transferů</t>
  </si>
  <si>
    <t>Finanční vypořádání</t>
  </si>
  <si>
    <t>Ostatní činnosti jinde nezařazené</t>
  </si>
  <si>
    <t>Splátky půjčených prostředků od obcí</t>
  </si>
  <si>
    <t>Nedaňové příjmy</t>
  </si>
  <si>
    <t>Neinvestiční převody z Národního fondu</t>
  </si>
  <si>
    <t>Neinvestiční přijaté transfery od obcí</t>
  </si>
  <si>
    <t>Neinvestiční přijaté transfery od krajů</t>
  </si>
  <si>
    <t>Neinvestiční přijaté transfery od jiných států</t>
  </si>
  <si>
    <t>Neinvestiční přijaté transfery</t>
  </si>
  <si>
    <t>Investiční přijaté transfery ze státních fondů</t>
  </si>
  <si>
    <t>Investiční přijaté transfery od obcí</t>
  </si>
  <si>
    <t>Investiční přijaté transfery od jiných států</t>
  </si>
  <si>
    <t>Investiční přijaté transfery</t>
  </si>
  <si>
    <t>Vlastní příjmy celkem</t>
  </si>
  <si>
    <t>Dotace celkem</t>
  </si>
  <si>
    <t>Konsolidace příjmů</t>
  </si>
  <si>
    <t>Příjmy celkem</t>
  </si>
  <si>
    <t>PŘÍJMY PO KONSOLIDACI</t>
  </si>
  <si>
    <t>Běžné výdaje</t>
  </si>
  <si>
    <t>Správa v lesním hospodářství</t>
  </si>
  <si>
    <t>Celospolečenské funkce lesů</t>
  </si>
  <si>
    <t>Rybářství a myslivost</t>
  </si>
  <si>
    <t>Skupina 1 - Zemědělství, lesní hospodářství a rybářství - celkem</t>
  </si>
  <si>
    <t>Úspora energie a obnovitelné zdroje</t>
  </si>
  <si>
    <t>Energie jiná než elektrická</t>
  </si>
  <si>
    <t>Ostatní záležitosti pozemních komunikací</t>
  </si>
  <si>
    <t>Bezpečnost silničního provozu</t>
  </si>
  <si>
    <t>Železniční dráhy</t>
  </si>
  <si>
    <t>Dopravní obslužnost mimo veřejnou službu</t>
  </si>
  <si>
    <t>Ostatní záležitosti vodního hospodářství</t>
  </si>
  <si>
    <t>Skupina 2 - Průmyslová a ostatní odvětví hospodářství - celkem</t>
  </si>
  <si>
    <t>Mateřské školy</t>
  </si>
  <si>
    <t>Základní školy</t>
  </si>
  <si>
    <t>První stupeň základních škol</t>
  </si>
  <si>
    <t>Gymnázia</t>
  </si>
  <si>
    <t>Střední odborné školy</t>
  </si>
  <si>
    <t>Konzervatoře</t>
  </si>
  <si>
    <t>Dětské domovy</t>
  </si>
  <si>
    <t>Školní stravování</t>
  </si>
  <si>
    <t>Školní družiny a kluby</t>
  </si>
  <si>
    <t>Internáty</t>
  </si>
  <si>
    <t>Zařízení výchovného poradenství</t>
  </si>
  <si>
    <t>Domovy mládeže</t>
  </si>
  <si>
    <t>Vyšší odborné školy</t>
  </si>
  <si>
    <t>Základní umělecké školy</t>
  </si>
  <si>
    <t>Střediska volného času</t>
  </si>
  <si>
    <t>Záležitosti zájmového vzdělávání jinde nezařazené</t>
  </si>
  <si>
    <t>Mezinárodní spolupráce ve vzdělávání</t>
  </si>
  <si>
    <t>Hudební činnost</t>
  </si>
  <si>
    <t>Činnosti knihovnické</t>
  </si>
  <si>
    <t>Vydavatelská činnost</t>
  </si>
  <si>
    <t>Zachování a obnova kulturních památek</t>
  </si>
  <si>
    <t>Rozhlas a televize</t>
  </si>
  <si>
    <t>Ostatní záležitosti sdělovacích prostředků</t>
  </si>
  <si>
    <t>Využití volného času dětí a mládeže</t>
  </si>
  <si>
    <t>Hospice</t>
  </si>
  <si>
    <t>Lázeňské léčebny, ozdravovny, sanatoria</t>
  </si>
  <si>
    <t>Hygienická služba a ochrana veřejného zdraví</t>
  </si>
  <si>
    <t>Zdravotnická záchranná služba</t>
  </si>
  <si>
    <t>Ostatní speciální zdravotnická péče</t>
  </si>
  <si>
    <t>Územní plánování</t>
  </si>
  <si>
    <t>Změny technologií vytápění</t>
  </si>
  <si>
    <t>Monitoring ochrany ovzduší</t>
  </si>
  <si>
    <t>Ostatní činnosti k ochraně ovzduší</t>
  </si>
  <si>
    <t>Prevence vzniku odpadů</t>
  </si>
  <si>
    <t>Ostatní nakládání s odpady</t>
  </si>
  <si>
    <t>Ochrana druhů a stanovišť</t>
  </si>
  <si>
    <t>Protierozní, protilavinová a protipožární ochrana</t>
  </si>
  <si>
    <t>Péče o vzhled obcí a veřejnou zeleň</t>
  </si>
  <si>
    <t>Ostatní činnosti k ochraně přírody a krajiny</t>
  </si>
  <si>
    <t>Ostatní ekologické záležitosti</t>
  </si>
  <si>
    <t>Skupina 3 - Služby pro obyvatelstvo - celkem</t>
  </si>
  <si>
    <t>Odborné sociální poradenství</t>
  </si>
  <si>
    <t>Ostatní sociální péče a pomoc rodině a manželství</t>
  </si>
  <si>
    <t>Sociální rehabilitace</t>
  </si>
  <si>
    <t>Domovy pro seniory</t>
  </si>
  <si>
    <t>Tísňová péče</t>
  </si>
  <si>
    <t>Chráněné bydlení</t>
  </si>
  <si>
    <t>Týdenní stacionáře</t>
  </si>
  <si>
    <t>Denní stacionáře a centra denních služeb</t>
  </si>
  <si>
    <t>Ostatní služby a činnosti v oblasti sociální péče</t>
  </si>
  <si>
    <t>Krizová pomoc</t>
  </si>
  <si>
    <t>Domy na půl cesty</t>
  </si>
  <si>
    <t>Terénní programy</t>
  </si>
  <si>
    <t>Skupina 4 - Sociální věci a politika zaměstnanosti - celkem</t>
  </si>
  <si>
    <t>Ochrana obyvatelstva</t>
  </si>
  <si>
    <t>Krizová opatření</t>
  </si>
  <si>
    <t>Ostatní správa v oblasti krizového řízení</t>
  </si>
  <si>
    <t>Bezpečnost a veřejný pořádek</t>
  </si>
  <si>
    <t>Požární ochrana - dobrovolná část</t>
  </si>
  <si>
    <t>Ostatní záležitosti požární ochrany</t>
  </si>
  <si>
    <t>Skupina 5 - Bezpečnost státu a právní ochrana - celkem</t>
  </si>
  <si>
    <t>Platy</t>
  </si>
  <si>
    <t>Ostatní platby za provedenou práci</t>
  </si>
  <si>
    <t>z toho</t>
  </si>
  <si>
    <t>5021 - Ostatní osobní výdaje</t>
  </si>
  <si>
    <t>5023 - Odměny členů zastupitelstev obcí a krajů</t>
  </si>
  <si>
    <t>Povinné pojistné placené zaměstnavatelem</t>
  </si>
  <si>
    <t>Odměny za užití duševního vlastnictví</t>
  </si>
  <si>
    <t>Výdaje na něk. úpr. HV a poříz. někt. práv k HV</t>
  </si>
  <si>
    <t>Nákup materiálu</t>
  </si>
  <si>
    <t>Úroky a ostatní finanční výdaje</t>
  </si>
  <si>
    <t>Nákup vody, paliv a energie</t>
  </si>
  <si>
    <t>Nákup služeb</t>
  </si>
  <si>
    <t>Ostatní nákupy</t>
  </si>
  <si>
    <t>Náhrady placené obyvatelstvu</t>
  </si>
  <si>
    <t>Ostatní neinvestiční transfery obyvatelstvu</t>
  </si>
  <si>
    <t>Ostatní neinvestiční výdaje</t>
  </si>
  <si>
    <t>Volba prezidenta republiky</t>
  </si>
  <si>
    <t>5024 - Odstupné</t>
  </si>
  <si>
    <t>Mezinárodní spolupráce jinde nezařazená</t>
  </si>
  <si>
    <t>Ostatní finanční operace</t>
  </si>
  <si>
    <t>5364 - Vratky transferů poskytnutých z veřejných rozpočtů</t>
  </si>
  <si>
    <t>5901 - Nespecifikované rezervy</t>
  </si>
  <si>
    <t>5909 - Ostatní neinvestiční výdaje jinde nezařazené</t>
  </si>
  <si>
    <t>Skupina 6 - Všeobecná veřejná správa a služby - celkem</t>
  </si>
  <si>
    <t>Zákl. příděl FKSP a sociálnímu fondu obcí a krajů</t>
  </si>
  <si>
    <t>Převody vlastním rozpočtovým účtům</t>
  </si>
  <si>
    <t>Převody do vlastní pokladny</t>
  </si>
  <si>
    <t>Ostatní převody vlastním fondům</t>
  </si>
  <si>
    <t>Kapitálové výdaje</t>
  </si>
  <si>
    <t>6125 - Informační a komunikační technologie</t>
  </si>
  <si>
    <t>Pořízení dlouhodobého nehmotného majetku</t>
  </si>
  <si>
    <t>6111 - Programové vybavení</t>
  </si>
  <si>
    <t>6119 - Ostatní nákup dlouhodobého nehmotného majetku</t>
  </si>
  <si>
    <t>Pořízení dlouhodobého hmotného majetku</t>
  </si>
  <si>
    <t>6121 - Stavby</t>
  </si>
  <si>
    <t>6122 - Stroje, přístroje a zařízení</t>
  </si>
  <si>
    <t>6123 - Dopravní prostředky</t>
  </si>
  <si>
    <t>Běžné výdaje celkem</t>
  </si>
  <si>
    <t>Konsolidace výdajů</t>
  </si>
  <si>
    <t>Výdaje celkem</t>
  </si>
  <si>
    <t>VÝDAJE PO KONSOLIDACI</t>
  </si>
  <si>
    <t>ODVĚTVOVÉ TŘÍDĚNÍ:</t>
  </si>
  <si>
    <t>Zrušené</t>
  </si>
  <si>
    <t>Nové nebo doplněné</t>
  </si>
  <si>
    <t xml:space="preserve">SKUPINA  </t>
  </si>
  <si>
    <t>1xxx</t>
  </si>
  <si>
    <t>Zemědělství, lesní hospodářství a rybářství</t>
  </si>
  <si>
    <t>2xxx</t>
  </si>
  <si>
    <t>Průmyslová a ostatní odvětví hospodářství</t>
  </si>
  <si>
    <t>3xxx</t>
  </si>
  <si>
    <t>Služby pro fyzické osoby</t>
  </si>
  <si>
    <t>4xxx</t>
  </si>
  <si>
    <t>Sociální věci a politika zaměstnanosti</t>
  </si>
  <si>
    <t>5xxx</t>
  </si>
  <si>
    <t>Bezpečnost státu a právní ochrana</t>
  </si>
  <si>
    <t>6xxx</t>
  </si>
  <si>
    <t>Všeobecná veřejná správa a služby</t>
  </si>
  <si>
    <t>PARAGRAF</t>
  </si>
  <si>
    <t>Udržování výrobního potenciálu zemědělství, zemědělský půdní fond a mimoprodukční funkce zemědělství</t>
  </si>
  <si>
    <t>Podnikání a restrukturalizace v zemědělství a potravinářství</t>
  </si>
  <si>
    <t>Genetický potenciál hospodářských zvířat, osiv a sádí</t>
  </si>
  <si>
    <t>Ozdravování hospodářských  zvířat, polních a  speciálních plodin a zvláštní veterinární péče</t>
  </si>
  <si>
    <t>Ostatní zemědělská a potravinářská činnost a rozvoj</t>
  </si>
  <si>
    <t>Organizace trhu s produkty rostlinné výroby</t>
  </si>
  <si>
    <t>Organizace trhu s výrobky vzniklými zpracováním produktů rostlinné výroby</t>
  </si>
  <si>
    <t>Organizace trhu s produkty živočišné výroby</t>
  </si>
  <si>
    <t>Organizace trhu s výrobky vzniklými zpracováním produktů živočišné výroby</t>
  </si>
  <si>
    <t>Ostatní záležitosti regulace zemědělské produkce, organizace zemědělského trhu a poskytování podpor</t>
  </si>
  <si>
    <t>Pěstební činnost</t>
  </si>
  <si>
    <t>Podpora ostatních produkčních činností</t>
  </si>
  <si>
    <t>Činnost ústředního orgánu státní správy v zemědělství</t>
  </si>
  <si>
    <t>Činnost ostatních orgánů státní správy v zemědělství</t>
  </si>
  <si>
    <t>Správa zemědělského majetku</t>
  </si>
  <si>
    <t>Ostatní správa v zemědělství</t>
  </si>
  <si>
    <t>Zemědělský výzkum a vývoj</t>
  </si>
  <si>
    <t>Lesnický výzkum</t>
  </si>
  <si>
    <t>Mezinárodní spolupráce v zemědělství</t>
  </si>
  <si>
    <t>Mezinárodní spolupráce v lesním hospodářství</t>
  </si>
  <si>
    <t>Ostatní výdaje na zemědělství</t>
  </si>
  <si>
    <t>Ostatní výdaje na lesní hospodářství</t>
  </si>
  <si>
    <t>Uhelné hornictví</t>
  </si>
  <si>
    <t>Těžba nerostných surovin kromě paliv</t>
  </si>
  <si>
    <t>Zpracování ropy a zemního plynu</t>
  </si>
  <si>
    <t>Jaderné elektrárny</t>
  </si>
  <si>
    <t>Jaderné palivo a ochrana před ionizujícím zářením</t>
  </si>
  <si>
    <t>Elektrická energie</t>
  </si>
  <si>
    <t>Ostatní záležitosti těžebního průmyslu a energetiky</t>
  </si>
  <si>
    <t>Stavebnictví</t>
  </si>
  <si>
    <t>Sběr a zpracování druhotných surovin</t>
  </si>
  <si>
    <t>Podpora rozvoje průmyslových zón</t>
  </si>
  <si>
    <t>Opatření ke zvýšení konkurenceschopnosti průmyslových odvětví</t>
  </si>
  <si>
    <t>Podpora podnikání a inovací</t>
  </si>
  <si>
    <t>Ostatní odvětvová a oborová opatření</t>
  </si>
  <si>
    <t>Přímá podpora exportu</t>
  </si>
  <si>
    <t>Ostatní záležitosti zahraničního obchodu</t>
  </si>
  <si>
    <t>Ubytování a stravování</t>
  </si>
  <si>
    <t>Ostatní služby</t>
  </si>
  <si>
    <t>Činnost ústředního orgánu státní správy  v odvětví energetiky, průmyslu, stavebnictví, obchodu a služeb</t>
  </si>
  <si>
    <t>Činnost ostatních orgánů státní správy v průmyslu, stavebnictví, obchodu a službách</t>
  </si>
  <si>
    <t>Ostatní správa v průmyslu, stavebnictví, obchodu a službách</t>
  </si>
  <si>
    <t>Výzkum a vývoj v palivech a energetice</t>
  </si>
  <si>
    <t>Výzkum a vývoj v průmyslu kromě paliv a energetiky</t>
  </si>
  <si>
    <t>Výzkum a vývoj ve službách</t>
  </si>
  <si>
    <t>Výzkum a vývoj v obchodu a cestovním ruchu</t>
  </si>
  <si>
    <t>Výzkum a vývoj ve stavebnictví</t>
  </si>
  <si>
    <t>Mezinárodní spolupráce v průmyslu, stavebnictví, obchodu a službách</t>
  </si>
  <si>
    <t>Záležitosti průmyslu, stavebnictví, obchodu a služeb jinde nezařazené</t>
  </si>
  <si>
    <t>Dálnice</t>
  </si>
  <si>
    <t>Provoz veřejné silniční dopravy</t>
  </si>
  <si>
    <t>Kontrola technické způsobilosti vozidel</t>
  </si>
  <si>
    <t>Vodní cesty</t>
  </si>
  <si>
    <t>Provoz vnitrozemské plavby</t>
  </si>
  <si>
    <t>Záležitosti námořní dopravy</t>
  </si>
  <si>
    <t>Ostatní záležitosti vnitrozemské plavby</t>
  </si>
  <si>
    <t>Provoz veřejné železniční dopravy</t>
  </si>
  <si>
    <t>Drážní vozidla</t>
  </si>
  <si>
    <t>Ostatní záležitosti železniční dopravy</t>
  </si>
  <si>
    <t>Zabezpečení letového provozu</t>
  </si>
  <si>
    <t>Provoz civilní letecké dopravy</t>
  </si>
  <si>
    <t>Ostatní záležitosti civilní letecké dopravy</t>
  </si>
  <si>
    <t>Činnost ústředních orgánů státní správy v dopravě</t>
  </si>
  <si>
    <t>Činnost ostatních orgánů státní správy v dopravě</t>
  </si>
  <si>
    <t>Činnost Státního fondu dopravní infrastruktury</t>
  </si>
  <si>
    <t>Ostatní dráhy</t>
  </si>
  <si>
    <t>Provoz ostatních drah</t>
  </si>
  <si>
    <t>Záležitosti ostatních drah jinde nezařazené</t>
  </si>
  <si>
    <t>Výzkum a vývoj v dopravě</t>
  </si>
  <si>
    <t>Mezinárodní spolupráce v dopravě</t>
  </si>
  <si>
    <t>Dopravní obslužnost veřejnými službami - smíšená</t>
  </si>
  <si>
    <t>Pitná voda</t>
  </si>
  <si>
    <t>Odvádění a čistění odpadních vod a nakládání s kaly</t>
  </si>
  <si>
    <t>Prevence znečišťování vody</t>
  </si>
  <si>
    <t>Odvádění a čištění odpadních vod jinde nezařazené</t>
  </si>
  <si>
    <t>Úpravy vodohospodářsky významných a vodárenských toků</t>
  </si>
  <si>
    <t>Vodní díla na vodohospodářsky významných a vodárenských tocích</t>
  </si>
  <si>
    <t>Úpravy drobných vodních toků</t>
  </si>
  <si>
    <t>Revitalizace říčních systémů</t>
  </si>
  <si>
    <t>Záležitosti vodních toků a vodohospodářských děl jinde nezařazené</t>
  </si>
  <si>
    <t>Vodní díla v zemědělské krajině</t>
  </si>
  <si>
    <t>Protierozní ochrana</t>
  </si>
  <si>
    <t>Ostatní záležitosti vody v zemědělské krajině</t>
  </si>
  <si>
    <t>Činnosti ústředních orgánů státní správy ve vodním hospodářství</t>
  </si>
  <si>
    <t>Činnost ostatních orgánů státní správy ve vodním hospodářství</t>
  </si>
  <si>
    <t>Vodohospodářský výzkum a vývoj</t>
  </si>
  <si>
    <t>Mezinárodní spolupráce v oblasti vodního hospodářství</t>
  </si>
  <si>
    <t>Záležitosti pošt</t>
  </si>
  <si>
    <t>Záležitosti telekomunikací</t>
  </si>
  <si>
    <t>Záležitosti radiokomunikací</t>
  </si>
  <si>
    <t>Ostatní záležitosti spojů</t>
  </si>
  <si>
    <t>Činnosti ústředních orgánů státní správy ve spojích</t>
  </si>
  <si>
    <t>Činnost ostatních orgánů státní správy ve spojích</t>
  </si>
  <si>
    <t>Ostatní správa ve spojích</t>
  </si>
  <si>
    <t>Výzkum a vývoj ve spojích</t>
  </si>
  <si>
    <t>Mezinárodní spolupráce ve spojích</t>
  </si>
  <si>
    <t>Podpora podnikání</t>
  </si>
  <si>
    <t>2521</t>
  </si>
  <si>
    <t>Bezpečnost práce</t>
  </si>
  <si>
    <t>Všeobecné pracovní záležitosti jinde nezařazené</t>
  </si>
  <si>
    <t>Česká národní banka a měna</t>
  </si>
  <si>
    <t>Úřad Národní rozpočtové rady</t>
  </si>
  <si>
    <t>Všeobecné finanční záležitosti jinde nezařazené</t>
  </si>
  <si>
    <t>Geologie</t>
  </si>
  <si>
    <t>Meteorologie</t>
  </si>
  <si>
    <t>Všeobecné hospodářské služby jinde nezařazené</t>
  </si>
  <si>
    <t>Činnost ústředních orgánů státní správy v oblasti hospodářství</t>
  </si>
  <si>
    <t>Činnost ostatních orgánů a organizací v oblasti normalizace, standardizace a metrologie</t>
  </si>
  <si>
    <t>Činnost ostatních orgánů státní správy v zeměměřictví a katastru</t>
  </si>
  <si>
    <t>Správa národního majetku</t>
  </si>
  <si>
    <t>Činnost ostatních orgánů státní správy v oblasti bezpečnosti práce</t>
  </si>
  <si>
    <t>Všeobecná hospodářská správa jinde nezařazená</t>
  </si>
  <si>
    <t>Výzkum a vývoj v oblasti všeobecných hospodářských záležitostí</t>
  </si>
  <si>
    <t>Mezinárodní spolupráce ve všeobecných hospodářských záležitostech</t>
  </si>
  <si>
    <t>Mateřské školy pro děti se speciálními vzdělávacími potřebami</t>
  </si>
  <si>
    <t>Základní školy pro žáky se speciálními vzdělávacími potřebami</t>
  </si>
  <si>
    <t>Ostatní záležitosti předškolního vzdělávání</t>
  </si>
  <si>
    <t>Druhý stupeň základních škol</t>
  </si>
  <si>
    <t>Ostatní záležitosti základního vzdělávání</t>
  </si>
  <si>
    <t>Střední školy poskytující střední vzdělání s výučním listem</t>
  </si>
  <si>
    <t>Střední školy a konzervatoře pro žáky se speciálními vzdělávacími potřebami</t>
  </si>
  <si>
    <t>Střediska praktického vyučování a školní hospodářství</t>
  </si>
  <si>
    <t>Sportovní školy - gymnázia</t>
  </si>
  <si>
    <t>Ostatní zařízení středního vzdělávání</t>
  </si>
  <si>
    <t>Výchovné ústavy a dětské domovy se školou</t>
  </si>
  <si>
    <t>Diagnostické ústavy</t>
  </si>
  <si>
    <t>Ostatní školská zařízení pro výkon ústavní a ochranné výchovy</t>
  </si>
  <si>
    <t>Školy v přírodě</t>
  </si>
  <si>
    <t>Střediska výchovné péče</t>
  </si>
  <si>
    <t>Ostatní zařízení související s výchovou a vzděláváním mládeže</t>
  </si>
  <si>
    <t>Vysoké školy</t>
  </si>
  <si>
    <t>Výzkum, vývoj a inovace na vysokých školách</t>
  </si>
  <si>
    <t>Bakalářské studium</t>
  </si>
  <si>
    <t>Magisterské a doktorské studium</t>
  </si>
  <si>
    <t>Vysokoškolské koleje a menzy</t>
  </si>
  <si>
    <t>Ostatní zařízení související s vysokoškolským vzděláváním</t>
  </si>
  <si>
    <t>Jazykové školy s právem státní jazykové zkoušky</t>
  </si>
  <si>
    <t>Činnost ústředního orgánu státní správy ve vzdělávání</t>
  </si>
  <si>
    <t>Činnost ostatních orgánů státní správy ve vzdělávání</t>
  </si>
  <si>
    <t>Ostatní správa ve vzdělávání jinde nezařazená</t>
  </si>
  <si>
    <t>Výzkum školství a vzdělávání</t>
  </si>
  <si>
    <t>Vzdělávání národnostních menšin a multikulturní výchova</t>
  </si>
  <si>
    <t>Vzdělávací akce k integraci Romů</t>
  </si>
  <si>
    <t>Zařízení pro další vzdělávání pedagogických pracovníků</t>
  </si>
  <si>
    <t>Filmová tvorba, distribuce, kina a shromažďování audiovizuálních archiválií</t>
  </si>
  <si>
    <t>Činnosti památkových ústavů, hradů a zámků</t>
  </si>
  <si>
    <t>Výkup předmětů kulturní hodnoty</t>
  </si>
  <si>
    <t>Pražský hrad</t>
  </si>
  <si>
    <t>Pořízení, zachování a obnova hodnot místního kulturního, národního a historického povědomí</t>
  </si>
  <si>
    <t>Ostatní záležitosti ochrany památek a péče o kulturní dědictví</t>
  </si>
  <si>
    <t>Činnosti registrovaných církví a náboženských společností</t>
  </si>
  <si>
    <t>Činnost ústředního orgánu státní správy v oblasti kultury a církví</t>
  </si>
  <si>
    <t>Činnost ústředního orgánu státní správy v oblasti sdělovacích prostředků</t>
  </si>
  <si>
    <t>Ostatní správa v oblasti kultury, církví a sdělovacích prostředků</t>
  </si>
  <si>
    <t>Výzkum a vývoj v oblasti kultury, církví a sdělovacích prostředků</t>
  </si>
  <si>
    <t>Mezinárodní spolupráce v kultuře, církvích a sdělovacích prostředcích</t>
  </si>
  <si>
    <t>Zájmová činnost v kultuře</t>
  </si>
  <si>
    <t>Ostatní záležitosti kultury, církví a sdělovacích prostředků</t>
  </si>
  <si>
    <t>Státní sportovní reprezentace</t>
  </si>
  <si>
    <t>Sportovní zařízení ve vlastnictví obce</t>
  </si>
  <si>
    <t>Ostatní zájmová činnost a rekreace</t>
  </si>
  <si>
    <t>Činnost ústředního orgánu státní správy v oblasti sportu</t>
  </si>
  <si>
    <t>Výzkum v oblasti sportu, zájmové činnosti a rekreace</t>
  </si>
  <si>
    <t>Všeobecná ambulantní péče</t>
  </si>
  <si>
    <t>Stomatologická péče</t>
  </si>
  <si>
    <t>Lékařská služba první pomoci</t>
  </si>
  <si>
    <t>Transfúzní služba a tkáňová zařízení</t>
  </si>
  <si>
    <t>Specializovaná ambulantní zdravotní péče</t>
  </si>
  <si>
    <t>Péče v mateřství</t>
  </si>
  <si>
    <t>Ostatní ambulantní péče</t>
  </si>
  <si>
    <t>Fakultní nemocnice</t>
  </si>
  <si>
    <t>Odborné léčebné ústavy</t>
  </si>
  <si>
    <t>Léčebny dlouhodobě nemocných</t>
  </si>
  <si>
    <t>Vysoce specializovaná pracoviště a jednooborové zařízení lůžkové péče</t>
  </si>
  <si>
    <t>Ostatní ústavní péče</t>
  </si>
  <si>
    <t>Lékárenská služba (léky, protézy a přístroje pro užití vně zdravotnických zařízení)</t>
  </si>
  <si>
    <t>Doprava ve zdravotnictví</t>
  </si>
  <si>
    <t>Ostatní zdravotnická zařízení a služby pro zdravotnictví</t>
  </si>
  <si>
    <t xml:space="preserve">Prevence před drogami, alkoholem, nikotinem a jinými závislostmi </t>
  </si>
  <si>
    <t>Prevence HIV/AIDS</t>
  </si>
  <si>
    <t>Pomoc zdravotně postiženým</t>
  </si>
  <si>
    <t>Národní program zdraví</t>
  </si>
  <si>
    <t>Programy paliativní péče</t>
  </si>
  <si>
    <t>Činnost ústředního orgánu státní správy ve zdravotnictví</t>
  </si>
  <si>
    <t>Činnost ostatních orgánů státní správy ve zdravotnictví</t>
  </si>
  <si>
    <t>Ostatní správa ve zdravotnictví jinde nezařazená</t>
  </si>
  <si>
    <t>Organizace výzkumu a střediska vědeckých informací</t>
  </si>
  <si>
    <t>Ostatní výzkum a vývoj ve zdravotnictví</t>
  </si>
  <si>
    <t>Mezinárodní spolupráce ve zdravotnictví</t>
  </si>
  <si>
    <t>Další vzdělávání pracovníků ve zdravotnictví</t>
  </si>
  <si>
    <t>Podpora individuální bytové výstavby</t>
  </si>
  <si>
    <t>Bytové hospodářství</t>
  </si>
  <si>
    <t>Nebytové hospodářství</t>
  </si>
  <si>
    <t>Bytové služby pro vlastní zaměstnance</t>
  </si>
  <si>
    <t>Podpora stavebního spoření a hypotečních úvěrů</t>
  </si>
  <si>
    <t>Ostatní rozvoj bydlení a bytového hospodářství</t>
  </si>
  <si>
    <t>Veřejné osvětlení</t>
  </si>
  <si>
    <t>Pohřebnictví</t>
  </si>
  <si>
    <t>Výstavba a údržba místních inženýrských sítí</t>
  </si>
  <si>
    <t>Lokální zásobování teplem</t>
  </si>
  <si>
    <t>Činnost ústředního orgánu státní správy v oblasti bydlení, komunálních služeb a územního rozvoje</t>
  </si>
  <si>
    <t>Činnost ostatních orgánů státní správy v oblasti bydlení, komunálních služeb a územního rozvoje</t>
  </si>
  <si>
    <t>Ostatní správa v oblasti bydlení, komunálních služeb a územního rozvoje jinde nezařazená</t>
  </si>
  <si>
    <t>Výzkum a vývoj v oblasti bydlení, komunálních služeb a územního rozvoje</t>
  </si>
  <si>
    <t>Mezinárodní spolupráce v oblasti bydlení, komunálních služeb a územního rozvoje</t>
  </si>
  <si>
    <t>Ostatní záležitosti bydlení, komunálních služeb a územního rozvoje</t>
  </si>
  <si>
    <t>Odstraňování tuhých emisí</t>
  </si>
  <si>
    <t>Odstraňování plynných emisí</t>
  </si>
  <si>
    <t>Opatření ke snižování produkce skleníkových plynů a plynů poškozujících ozónovou vrstvu</t>
  </si>
  <si>
    <t>Změny výrobních technologií za účelem výrazného odstranění emisí</t>
  </si>
  <si>
    <t>Sběr a svoz nebezpečných odpadů</t>
  </si>
  <si>
    <t>Sběr a svoz komunálních odpadů</t>
  </si>
  <si>
    <t>Sběr a svoz ostatních odpadů jiných než nebezpečných a komunálních</t>
  </si>
  <si>
    <t>Využívání a zneškodňování nebezpečných odpadů</t>
  </si>
  <si>
    <t>Využívání a zneškodňování komunálních odpadů</t>
  </si>
  <si>
    <t>Využívání a zneškodňování ostatních odpadů</t>
  </si>
  <si>
    <t>Monitoring nakládání s odpady</t>
  </si>
  <si>
    <t>Ochrana půdy a podzemní vody proti znečišťujícím infiltracím</t>
  </si>
  <si>
    <t>Dekontaminace půd a čištění spodní vody</t>
  </si>
  <si>
    <t>Monitoring půdy a podzemní vody</t>
  </si>
  <si>
    <t>Předcházení a sanace zasolení půd</t>
  </si>
  <si>
    <t>Ostatní ochrana půdy a spodní vody</t>
  </si>
  <si>
    <t>Rekultivace půdy v důsledku těžební a důlní činnosti, po skládkách odpadů apod.</t>
  </si>
  <si>
    <t>Konstrukce a uplatnění protihlukových zařízení</t>
  </si>
  <si>
    <t>Monitoring ke zjišťování úrovně hluku a vibrací</t>
  </si>
  <si>
    <t>Ostatní činnosti k omezení hluku a vibrací</t>
  </si>
  <si>
    <t>Činnost ústředního orgánu státní správy v ochraně životního prostředí</t>
  </si>
  <si>
    <t>Činnost ostatních orgánů státní správy v ochraně životního prostředí</t>
  </si>
  <si>
    <t>Protiradonová opatření</t>
  </si>
  <si>
    <t>Přeprava a nakládání s radioaktivním odpadem</t>
  </si>
  <si>
    <t>Monitoring k zajišťování úrovně radioaktivního záření</t>
  </si>
  <si>
    <t>Ostatní činnosti k ochraně proti záření</t>
  </si>
  <si>
    <t>Výzkum životního prostředí</t>
  </si>
  <si>
    <t>Mezinárodní spolupráce v životním prostředí</t>
  </si>
  <si>
    <t>Ekologie v dopravě</t>
  </si>
  <si>
    <t>Akademie věd České republiky</t>
  </si>
  <si>
    <t>Grantová agentura České republiky</t>
  </si>
  <si>
    <t>Technologická agentura České republiky</t>
  </si>
  <si>
    <t>Ostatní výzkum a vývoj odvětvově nespecifikovaný</t>
  </si>
  <si>
    <t>Ostatní činnosti související se službami pro fyzické osoby</t>
  </si>
  <si>
    <t>Starobní důchody</t>
  </si>
  <si>
    <t>Invalidní důchody pro invaliditu třetího stupně</t>
  </si>
  <si>
    <t>Invalidní důchody pro invaliditu druhého stupně</t>
  </si>
  <si>
    <t>Vdovské důchody</t>
  </si>
  <si>
    <t>Vdovecké důchody</t>
  </si>
  <si>
    <t>Sirotčí důchody</t>
  </si>
  <si>
    <t>Invalidní důchody pro invaliditu prvního stupně</t>
  </si>
  <si>
    <t>Ostatní dávky důchodového pojištění</t>
  </si>
  <si>
    <t>Nemocenské</t>
  </si>
  <si>
    <t>Ošetřovné</t>
  </si>
  <si>
    <t>Vyrovnávací příspěvek v těhotenství a mateřství</t>
  </si>
  <si>
    <t>Peněžitá pomoc v mateřství</t>
  </si>
  <si>
    <t>4125</t>
  </si>
  <si>
    <t>Dávky otcovské poporodní péče</t>
  </si>
  <si>
    <t>Dlouhodobé ošetřovné</t>
  </si>
  <si>
    <t>Dávky nemocenského pojištění jinde nezařazené</t>
  </si>
  <si>
    <t>Přídavek na dítě</t>
  </si>
  <si>
    <t>Sociální příplatek</t>
  </si>
  <si>
    <t>Porodné</t>
  </si>
  <si>
    <t>Rodičovský příspěvek</t>
  </si>
  <si>
    <t>Dávky pěstounské péče a zaopatřovací příspěvky</t>
  </si>
  <si>
    <t>Pohřebné</t>
  </si>
  <si>
    <t>Příspěvek na bydlení</t>
  </si>
  <si>
    <t>Příspěvek na školní pomůcky</t>
  </si>
  <si>
    <t>Dávky státní sociální podpory jinde nezařazené</t>
  </si>
  <si>
    <t>Odchodné</t>
  </si>
  <si>
    <t>Výsluhový příspěvek</t>
  </si>
  <si>
    <t>Úmrtné a příspěvek na pohřeb příslušníka</t>
  </si>
  <si>
    <t>Odbytné</t>
  </si>
  <si>
    <t>Ostatní sociální dávky příslušníků ozbrojených sil a bezpečnostních sborů při skončení služebního poměru</t>
  </si>
  <si>
    <t>Příspěvek na živobytí</t>
  </si>
  <si>
    <t>Doplatek na bydlení</t>
  </si>
  <si>
    <t>Mimořádná okamžitá pomoc</t>
  </si>
  <si>
    <t>Mimořádná okamžitá pomoc osobám ohroženým sociálním vyloučením</t>
  </si>
  <si>
    <t>Příspěvek na zvláštní pomůcky</t>
  </si>
  <si>
    <t>Příspěvek na úpravu a provoz bezbariérového bytu</t>
  </si>
  <si>
    <t>Příspěvky na zakoupení, opravu a zvláštní úpravu motorového vozidla</t>
  </si>
  <si>
    <t>Příspěvek na provoz motorového vozidla</t>
  </si>
  <si>
    <t>Příspěvek na individuální dopravu</t>
  </si>
  <si>
    <t>Příspěvek na mobilitu</t>
  </si>
  <si>
    <t>Příspěvek na zvlášní pomůcku</t>
  </si>
  <si>
    <t>Ostatní dávky zdravotně postiženým občanům</t>
  </si>
  <si>
    <t>Státní příspěvky na důchodové připojištění</t>
  </si>
  <si>
    <t>Úrokové příspěvky mladým manželstvím</t>
  </si>
  <si>
    <t>Dávky válečným veteránům a perzekvovaným osobám</t>
  </si>
  <si>
    <t>Zvýšení důchodů pro bezmocnost</t>
  </si>
  <si>
    <t>Příspěvek na péči</t>
  </si>
  <si>
    <t>Náhradní výživné pro nezaopatřené dítě</t>
  </si>
  <si>
    <t>Ostatní dávky povahy sociálního zabezpečení jinde nezařazené</t>
  </si>
  <si>
    <t>Podpory v nezaměstnanosti</t>
  </si>
  <si>
    <t>Rekvalifikace</t>
  </si>
  <si>
    <t>Veřejně prospěšné práce</t>
  </si>
  <si>
    <t>Společensky účelná pracovní místa</t>
  </si>
  <si>
    <t>Podpora zaměstnanosti zdravotně postižených občanů</t>
  </si>
  <si>
    <t>Ostatní podpora zaměstnanosti</t>
  </si>
  <si>
    <t>Cílené programy k řešení zaměstnanosti</t>
  </si>
  <si>
    <t>Aktivní politika zaměstnanosti jinde nezařazená</t>
  </si>
  <si>
    <t>Ochrana zaměstnanců při platební neschopnosti zaměstnavatelů</t>
  </si>
  <si>
    <t>Příspěvek na podporu zaměstnávání osob se zdravotním postižením na chráněném trhu práce</t>
  </si>
  <si>
    <t>Příspěvky na sociální důsledky restrukturalizace</t>
  </si>
  <si>
    <t>Výzkum a vývoj v politice zaměstnanosti</t>
  </si>
  <si>
    <t>Základní sociální poradenství</t>
  </si>
  <si>
    <t>Ostatní výdaje související se sociálním poradenstvím</t>
  </si>
  <si>
    <t>Pečovatelská služba pro rodinu a děti</t>
  </si>
  <si>
    <t>Sociální pomoc osobám v hmotné nouzi a občanům sociálně nepřizpůsobivým</t>
  </si>
  <si>
    <t>Sociální péče a pomoc přistěhovalcům a vybraným etnikům</t>
  </si>
  <si>
    <t>Sociální pomoc osobám v souvislosti s živelní pohromou nebo požárem</t>
  </si>
  <si>
    <t>Centra sociálně rehabilitačních služeb</t>
  </si>
  <si>
    <t>Ostatní sociální péče a pomoc ostatním skupinám fyzických osob</t>
  </si>
  <si>
    <t>Osobní asistence, pečovatelská služba a podpora samostatného bydlení</t>
  </si>
  <si>
    <t>Průvodcovské a předčitatelské služby</t>
  </si>
  <si>
    <t>Domovy pro osoby se zdravotním postižením a domovy se zvláštním režimem</t>
  </si>
  <si>
    <t>Sociální služby poskytované ve zdravotnických zařízeních ústavní péče</t>
  </si>
  <si>
    <t>Činnost ústředního orgánu státní správy v sociálním zabezpečení, politice zaměstnanosti a rodinné politice</t>
  </si>
  <si>
    <t>Činnost ostatních orgánů státní správy v sociálním zabezpečení</t>
  </si>
  <si>
    <t>Ostatní orgány státní správy v oblasti politiky zaměstnanosti</t>
  </si>
  <si>
    <t>Ostatní správa v sociálním zabezpečení a politice zaměstnanosti</t>
  </si>
  <si>
    <t>Raná péče a sociálně aktivizační služby pro rodiny s dětmi</t>
  </si>
  <si>
    <t>Azylové domy, nízkoprahová denní centra a noclehárny</t>
  </si>
  <si>
    <t>Služby následné péče, terapeutické komunity a kontaktní centra</t>
  </si>
  <si>
    <t>Ostatní služby a činnosti v oblasti sociální prevence</t>
  </si>
  <si>
    <t>Výzkum v sociálním zabezpečení a politice zaměstnanosti</t>
  </si>
  <si>
    <t>Mezinárodní spolupráce v sociálním zabezpečení a podpoře zaměstnanosti</t>
  </si>
  <si>
    <t>Inspekce poskytování sociálních služeb</t>
  </si>
  <si>
    <t>Ostatní záležitosti sociálních věcí a politiky zaměstnanosti</t>
  </si>
  <si>
    <t>Armáda</t>
  </si>
  <si>
    <t>Ostatní ozbrojené síly</t>
  </si>
  <si>
    <t>Bezpečnostní složky ozbrojených sil</t>
  </si>
  <si>
    <t>Podpůrné složky ozbrojených sil</t>
  </si>
  <si>
    <t>Činnost ústředního orgánu státní správy ve vojenské obraně</t>
  </si>
  <si>
    <t>Činnost ostatních orgánů státní správy ve vojenské obraně</t>
  </si>
  <si>
    <t>Ostatní správa ve vojenské obraně</t>
  </si>
  <si>
    <t>Zabezpečení potřeb ozbrojených sil</t>
  </si>
  <si>
    <t>Operační příprava státního území</t>
  </si>
  <si>
    <t>Ostatní činnosti pro zabezpečení potřeb ozbrojených sil</t>
  </si>
  <si>
    <t>Výzkum a vývoj v oblasti obrany</t>
  </si>
  <si>
    <t>Mezinárodní spolupráce v obraně</t>
  </si>
  <si>
    <t>Zahraniční vojenská pomoc</t>
  </si>
  <si>
    <t>Ostatní záležitosti obrany</t>
  </si>
  <si>
    <t>Civilní ochrana - vojenská část</t>
  </si>
  <si>
    <t>Ostatní záležitosti ochrany fyzických osob</t>
  </si>
  <si>
    <t>Hospodářská opatření pro krizové stavy</t>
  </si>
  <si>
    <t>Státní správa v oblasti hospodářských opatření pro krizové stavy a v oblasti krizového řízení</t>
  </si>
  <si>
    <t>Činnost ostatních orgánů státní správy v oblasti civilního nouzového hospodářství</t>
  </si>
  <si>
    <t>Ostatní správa v oblasti hospodářských opatření pro krizové stavy</t>
  </si>
  <si>
    <t>Činnost orgánů krizového řízení na ústřední úrovni a dalších správních úřadů v oblasti krizového řízení</t>
  </si>
  <si>
    <t>Činnost orgánů krizového řízení na územní úrovni a dalších územních správních úřadů v oblasti krizového řízení</t>
  </si>
  <si>
    <t>Podpora krizového řízení a nouzového plánování</t>
  </si>
  <si>
    <t>Výzkum a vývoj v oblasti ochrany fyzických osob</t>
  </si>
  <si>
    <t>Výzkum a vývoj v oblasti krizového řízení</t>
  </si>
  <si>
    <t>Mezinárodní spolupráce v oblasti krizového řízení</t>
  </si>
  <si>
    <t>Poskytnutí vzájemné zahraniční pomoci podle mezinárodních smluv</t>
  </si>
  <si>
    <t>Ostatní záležitosti civilní připravenosti na krizové stavy</t>
  </si>
  <si>
    <t>Opatření proti legalizaci výnosů z trestné činnosti a proti financování terorismu</t>
  </si>
  <si>
    <t>Činnost ústředního orgánu státní správy v oblasti bezpečnosti a veřejného pořádku</t>
  </si>
  <si>
    <t>Hraniční přechody</t>
  </si>
  <si>
    <t>Ostatní záležitosti bezpečnosti a veřejného pořádku</t>
  </si>
  <si>
    <t>Výzkum týkající se bezpečnosti a veřejného pořádku</t>
  </si>
  <si>
    <t>Mezinárodní spolupráce v oblasti bezpečnosti a veřejného pořádku</t>
  </si>
  <si>
    <t>Ostatní záležitosti bezpečnosti, veřejného pořádku</t>
  </si>
  <si>
    <t>Ústavní soud</t>
  </si>
  <si>
    <t>Soudy</t>
  </si>
  <si>
    <t>Státní zastupitelství</t>
  </si>
  <si>
    <t>Činnost Generálního ředitelství Vězeňské služby a věznic</t>
  </si>
  <si>
    <t>Ostatní správa ve vězeňství</t>
  </si>
  <si>
    <t>Ostatní záležitosti vězeňství</t>
  </si>
  <si>
    <t>Činnost probační a mediační služby</t>
  </si>
  <si>
    <t>Činnost ústředního orgánu státní správy v oblasti právní ochrany</t>
  </si>
  <si>
    <t>Činnost ostatních orgánů státní správy v oblasti právní ochrany</t>
  </si>
  <si>
    <t>Ostatní správa v oblasti právní ochrany</t>
  </si>
  <si>
    <t>Kancelář Veřejného ochránce práv</t>
  </si>
  <si>
    <t>Kancelář finančního arbitra</t>
  </si>
  <si>
    <t>Výzkum v oblasti právní ochrany</t>
  </si>
  <si>
    <t>Mezinárodní spolupráce v oblasti právní ochrany</t>
  </si>
  <si>
    <t>Ostatní záležitosti právní ochrany</t>
  </si>
  <si>
    <t>Vzdělávací a technická zařízení požární ochrany</t>
  </si>
  <si>
    <t>Operační a informační střediska integrovaného záchranného systému</t>
  </si>
  <si>
    <t>Ostatní činnosti v integrovaném záchranném systému</t>
  </si>
  <si>
    <t>Ostatní složky a činnosti integrovaného záchranného systému</t>
  </si>
  <si>
    <t>Činnost ústředního orgánu státní správy v požární ochraně</t>
  </si>
  <si>
    <t>Činnost ústředních orgánů státní správy v integrovaném záchranném systému</t>
  </si>
  <si>
    <t>Činnost ostatních orgánů státní správy v integrovaném záchranném systému</t>
  </si>
  <si>
    <t>Výzkum a vývoj v požární ochraně a integrovaném záchranném systému</t>
  </si>
  <si>
    <t>Mezinárodní spolupráce v oblasti požární ochrany a integrovaném záchranném systému</t>
  </si>
  <si>
    <t>Ostatní záležitosti požární ochrany a integrovaného záchranného systému</t>
  </si>
  <si>
    <t>Parlament</t>
  </si>
  <si>
    <t>Zastupitelstva obcí</t>
  </si>
  <si>
    <t>Volby do Parlamentu ČR</t>
  </si>
  <si>
    <t>Volby do zastupitelstev územních samosprávných celků</t>
  </si>
  <si>
    <t>Celostátní referendum</t>
  </si>
  <si>
    <t>Volby do Evropského parlamentu</t>
  </si>
  <si>
    <t>Ostatní zastupitelské orgány a volby</t>
  </si>
  <si>
    <t>Kancelář prezidenta republiky</t>
  </si>
  <si>
    <t>Nejvyšší kontrolní úřad</t>
  </si>
  <si>
    <t>Ústřední orgány vnitřní státní správy a jejich dislokovaná pracoviště nezařazené v jiných funkcích</t>
  </si>
  <si>
    <t>Orgány Finanční správy České republiky</t>
  </si>
  <si>
    <t>Orgány Celní správy České republiky</t>
  </si>
  <si>
    <t>Úřad vlády</t>
  </si>
  <si>
    <t>Český statistický úřad</t>
  </si>
  <si>
    <t>Plánování a statistika</t>
  </si>
  <si>
    <t>Ostatní všeobecná vnitřní správa jinde nezařazená</t>
  </si>
  <si>
    <t>Činnost ústředního orgánu státní správy v zahraniční službě</t>
  </si>
  <si>
    <t>Zastupitelství a stále mise ČR v zahraničí</t>
  </si>
  <si>
    <t>Ostatní účast v mezinárodních vládních organizacích</t>
  </si>
  <si>
    <t>Zahraniční služba a záležitosti jinde nezařazené</t>
  </si>
  <si>
    <t>Místní referendum</t>
  </si>
  <si>
    <t>Činnost regionálních rad</t>
  </si>
  <si>
    <t>Výzkum ve státní správě a samosprávě</t>
  </si>
  <si>
    <t>Politické strany a hnutí</t>
  </si>
  <si>
    <t>Archivní činnost</t>
  </si>
  <si>
    <t>Ostatní veřejné služby jinde nezařazené</t>
  </si>
  <si>
    <t>Rozvojová zahraniční pomoc</t>
  </si>
  <si>
    <t>Humanitární zahraniční pomoc poskytovaná prostřednictvím mezinárodních organizací</t>
  </si>
  <si>
    <t>Ostatní zahraniční pomoc</t>
  </si>
  <si>
    <t>Převody vlastním fondům v rozpočtech územní úrovně</t>
  </si>
  <si>
    <t>Soudní a mimosoudní rehabilitace</t>
  </si>
  <si>
    <t>Transfery všeobecné povahy jiným úrovním vlády</t>
  </si>
  <si>
    <t>DRUHOVÉ TŘÍDĚNÍ:</t>
  </si>
  <si>
    <t>TŘÍDA</t>
  </si>
  <si>
    <t>Kapitálové příjmy</t>
  </si>
  <si>
    <t>Přijaté transfery</t>
  </si>
  <si>
    <t>8xxx</t>
  </si>
  <si>
    <t>Financování</t>
  </si>
  <si>
    <t>POLOŽKA</t>
  </si>
  <si>
    <t>Příjem z daně z příjmů fyzických osob placené plátci</t>
  </si>
  <si>
    <t>Příjem z daně z příjmů fyzických osob placené poplatníky</t>
  </si>
  <si>
    <t>Příjem z daně z příjmů fyzických osob vybírané srážkou podle zvláštní sazby daně</t>
  </si>
  <si>
    <t>Zrušené daně, jejichž předmětem je příjem fyzických osob</t>
  </si>
  <si>
    <t>Příjem z daně z příjmů právnických osob v případech, kdy poplatníkem je obec, s výjimkou daně vybírané srážkou podle zvláštní sazby daně</t>
  </si>
  <si>
    <t>Příjem z daně z příjmů právnických osob v případech, kdy poplatníkem je kraj, s výjimkou daně vybírané srážkou podle zvláštní sazby daně</t>
  </si>
  <si>
    <t>Zrušené daně, jejichž předmětem je příjem právnických osob</t>
  </si>
  <si>
    <t>Zrušené daně ze zboží a služeb</t>
  </si>
  <si>
    <t>Příjem ze spotřební daně z minerálních olejů</t>
  </si>
  <si>
    <t>Příjem ze spotřební daně z lihu</t>
  </si>
  <si>
    <t>Příjem ze spotřební daně z piva</t>
  </si>
  <si>
    <t>Příjem ze spotřební daně z vína a meziproduktů</t>
  </si>
  <si>
    <t>Příjem ze spotřební daně z tabákových výrobků</t>
  </si>
  <si>
    <t>Příjem z poplatku za látky poškozující nebo ohrožující ozónovou vrstvu Země</t>
  </si>
  <si>
    <t>Příjem z audiovizuálních poplatků</t>
  </si>
  <si>
    <t>Příjem ze spotřební daně ze surového tabáku</t>
  </si>
  <si>
    <t>Příjem ze spotřební daně ze zahřívaných tabákových výrobků</t>
  </si>
  <si>
    <t>Příjem z daně ze zemního plynu a některých dalších plynů</t>
  </si>
  <si>
    <t>Příjem z daně z pevných paliv</t>
  </si>
  <si>
    <t>Příjem z daně z elektřiny</t>
  </si>
  <si>
    <t>Příjem z odvodu z elektřiny ze slunečního záření</t>
  </si>
  <si>
    <t>Daň z digitálních služeb</t>
  </si>
  <si>
    <t>Příjem z daně silniční</t>
  </si>
  <si>
    <t>Příjem z časového poplatku za užívání dálnic a rychlostních silnic</t>
  </si>
  <si>
    <t>Příjem z mýtného</t>
  </si>
  <si>
    <t>Příjem z poplatku za vypouštění odpadních vod do vod povrchových</t>
  </si>
  <si>
    <t>Příjem z poplatků za ukládání odpadů na skládku</t>
  </si>
  <si>
    <t>Příjem z odvodů za odnětí půdy ze zemědělského půdního fondu podle zákona upravujícího ochranu zemědělského půdního fondu</t>
  </si>
  <si>
    <t>Příjem z poplatku za odnětí pozemku podle lesního zákona</t>
  </si>
  <si>
    <t>Příjem z poplatku za povolené vypouštění odpadních vod do vod podzemních</t>
  </si>
  <si>
    <t>Příjem ze zrušeného poplatku za komunální odpad</t>
  </si>
  <si>
    <t>Příjem z registračních a evidenčních poplatků za obaly</t>
  </si>
  <si>
    <t>Příjem z ostatních poplatků a jiných obdobných peněžitých plnění v oblasti životního prostředí a pokuta za nedodaný objem biopaliv</t>
  </si>
  <si>
    <t>Poplatek za provoz systému shromažďování, sběru, přepravy, třídění, využívání a odstraňování komunálních odpadů</t>
  </si>
  <si>
    <t>Příjem z poplatku ze psů</t>
  </si>
  <si>
    <t>Příjem z poplatku z pobytu</t>
  </si>
  <si>
    <t>Příjem z poplatku za užívání veřejného prostranství</t>
  </si>
  <si>
    <t>Příjem z poplatku ze vstupného</t>
  </si>
  <si>
    <t>Příjem z poplatku za obecní systém odpadového hospodářství a příjem z poplatku za odkládání komunálního odpadu z nemovité věci</t>
  </si>
  <si>
    <t>Příjem z poplatku za povolení k vjezdu s motorovým vozidlem do vybraných míst a částí měst</t>
  </si>
  <si>
    <t>Příjem z poplatku za zhodnocení stavebního pozemku možností jeho připojení na stavbu vodovodu nebo kanalizace</t>
  </si>
  <si>
    <t>Příjem ze zrušených místních poplatků</t>
  </si>
  <si>
    <t>Příjem za zkoušky z odborné způsobilosti od žadatelů o řidičské oprávnění</t>
  </si>
  <si>
    <t>Příjem z licencí pro kamionovou dopravu</t>
  </si>
  <si>
    <t>Příjmy z úhrad za dobývání nerostů a poplatků za geologické práce</t>
  </si>
  <si>
    <t>Příjem z poplatku za odebrané množství podzemní vody</t>
  </si>
  <si>
    <t>Příjem z poplatku za využívání zdroje přírodní minerální vody</t>
  </si>
  <si>
    <t>Příjem z odvodů z vybraných činností a služeb jinde neuvedených</t>
  </si>
  <si>
    <t>Příjem ze soudních poplatků</t>
  </si>
  <si>
    <t>Příjem z poplatku na činnost Energetického regulačního úřadu</t>
  </si>
  <si>
    <t>Příjem z poplatku placeného Státnímu úřadu pro jadernou bezpečnost za žádost o vydání povolení</t>
  </si>
  <si>
    <t>Příjem z udržovacího poplatku Státnímu úřadu pro jadernou bezpečnost</t>
  </si>
  <si>
    <t>Příjem z ostatních poplatků na činnost správních úřadů v jiných položkách neuvedených</t>
  </si>
  <si>
    <t>Příjem z daně z hazardních her s výjimkou dílčí daně z technických her</t>
  </si>
  <si>
    <t>Příjem ze zrušeného odvodu z loterií a podobných her kromě z výherních hracích přístrojů</t>
  </si>
  <si>
    <t>Příjem ze zrušeného odvodu z výherních hracích přístrojů</t>
  </si>
  <si>
    <t>Příjem ze zrušeného odvodu za státní dozor</t>
  </si>
  <si>
    <t>Příjem z dílčí daně z technických her</t>
  </si>
  <si>
    <t>Příjem ze cla vyměřeného do dne 30. dubna 2004</t>
  </si>
  <si>
    <t>Příjem ze zrušené dovozní přirážky, dovozní daně a jiných zrušených daní z mezinárodního obchodu a transakcí</t>
  </si>
  <si>
    <t>Příjem z daně z nemovitých věcí</t>
  </si>
  <si>
    <t>Příjem ze zrušené daně dědické</t>
  </si>
  <si>
    <t>Příjem ze zrušené daně darovací</t>
  </si>
  <si>
    <t>Příjem ze zrušené daně z nabytí nemovitých věcí a zrušené daně z převodu nemovitostí</t>
  </si>
  <si>
    <t>Zrušené daně z majetkových a kapitálových převodů</t>
  </si>
  <si>
    <t>Příjem z pojistného na důchodové pojištění od zaměstnavatelů</t>
  </si>
  <si>
    <t>Příjem z pojistného od zaměstnanců</t>
  </si>
  <si>
    <t>Příjem z pojistného na důchodové pojištění od osob samostatně výdělečně činných</t>
  </si>
  <si>
    <t>Příjem z pojistného na nemocenské pojištění od zaměstnavatelů</t>
  </si>
  <si>
    <t>Příjem z příspěvků na státní politiku zaměstnanosti od zaměstnavatelů</t>
  </si>
  <si>
    <t>Příjem z příspěvků na státní politiku zaměstnanosti od osob samostatně výdělečně činných</t>
  </si>
  <si>
    <t>Příjem z přirážek k pojistnému</t>
  </si>
  <si>
    <t>Příjem z příslušenství pojistného</t>
  </si>
  <si>
    <t>Nevyjasněné, neidentifikované a nezařazené příjmy z pojistného na sociální zabezpečení nebo z příspěvku na státní politiku zaměstnanosti</t>
  </si>
  <si>
    <t>Zrušené daně a odvody z objemu mezd</t>
  </si>
  <si>
    <t>Nerozúčtované, neidentifikované a do jiných položek nezařaditelné daňové příjmy</t>
  </si>
  <si>
    <t>Příjem z prodeje kolkových známek</t>
  </si>
  <si>
    <t>Příjem z odvodů nahrazujících zaměstnávání občanů se změněnou pracovní schopností</t>
  </si>
  <si>
    <t>Příjem z příslušenství daní a poplatků</t>
  </si>
  <si>
    <t>Příjem ze zrušené dávky z cukru</t>
  </si>
  <si>
    <t>Příjem z poskytování služeb, výrobků, prací, výkonů a práv</t>
  </si>
  <si>
    <t>Příjem z prodeje zboží (již nakoupeného za účelem prodeje)</t>
  </si>
  <si>
    <t>Příjem ze školného</t>
  </si>
  <si>
    <t>Mýtné</t>
  </si>
  <si>
    <t>Příjem z prodeje práv k využívání rádiových kmitočtů</t>
  </si>
  <si>
    <t>Příjem z odvodů zbývajícího zisku České národní banky</t>
  </si>
  <si>
    <t>Příjem z ostatních odvodů příspěvkových organizací</t>
  </si>
  <si>
    <t>Příjem z odvodů školských právnických osob zřízených státem, kraji a obcemi</t>
  </si>
  <si>
    <t>Příjem z převodů z fondů státních podniků do státního rozpočtu</t>
  </si>
  <si>
    <t>Příjem z výnosů z likvidace zbytkových podniků</t>
  </si>
  <si>
    <t>Příjem z pronájmu nebo pachtu ostatních nemovitých věcí a jejich částí</t>
  </si>
  <si>
    <t>Neúrokové příjmy z finančních derivátů kromě příjmů z derivátů k vlastním dluhopisům</t>
  </si>
  <si>
    <t>Příjem z podílů na zisku a dividend</t>
  </si>
  <si>
    <t>Kursové rozdíly v příjmech</t>
  </si>
  <si>
    <t>Příjem z úroků ze státních dluhopisů</t>
  </si>
  <si>
    <t>Příjem z úroků z komunálních dluhopisů</t>
  </si>
  <si>
    <t>Úrokové příjmy z finančních derivátů k vlastním dluhopisům</t>
  </si>
  <si>
    <t>Neúrokové příjmy z finančních derivátů k vlastním dluhopisům</t>
  </si>
  <si>
    <t>Úrokové příjmy z finančních derivátů kromě příjmů z derivátů k vlastním dluhopisům</t>
  </si>
  <si>
    <t>Ostatní příjmy z výnosů finančního majetku</t>
  </si>
  <si>
    <t>Příjem sankčních plateb přijatých od státu, obcí a krajů</t>
  </si>
  <si>
    <t>Ostatní příjmy z finančního vypořádání od jiných rozpočtů</t>
  </si>
  <si>
    <t>Příjem z finančního vypořádání mezi kraji, obcemi a dobrovolnými svazky obcí</t>
  </si>
  <si>
    <t>Příjem z vratek nevyužitých prostředků z Národního fondu</t>
  </si>
  <si>
    <t>Příjem z úhrad prostředků vynaložených podle zákona o ochraně zaměstnanců při platební neschopnosti zaměstnavatele a získaných od zaměstnavatelů</t>
  </si>
  <si>
    <t>Příjem z finančního vypořádání mezi obcemi a dobrovolnými svazky obcí</t>
  </si>
  <si>
    <t>Příjem z finančního vypořádání mezi regionální radou a kraji, obcemi a dobrovolnými svazky obcí</t>
  </si>
  <si>
    <t>Příjem z prodeje krátkodobého a drobného dlouhodobého neinvestičního majetku</t>
  </si>
  <si>
    <t>Vratky nepoužitých prostředků z Národního fondu pro vyrovnání kursových rozdílů</t>
  </si>
  <si>
    <t>Prostředky přijaté z Národního fondu související s neplněním závazků z mezinárodních smluv</t>
  </si>
  <si>
    <t>Úhrada prostředků, které státní rozpočet odvedl Evropské unii za Národní fond</t>
  </si>
  <si>
    <t>Neidentifikované příjmy</t>
  </si>
  <si>
    <t>Příjem plateb k úhradě správy vodních toků a správy povodí</t>
  </si>
  <si>
    <t>Příjem z dobíhajících úhrad z dobývacího prostoru a z vydobytých nerostů</t>
  </si>
  <si>
    <t>Příjem z poplatků za udržování patentu v platnosti</t>
  </si>
  <si>
    <t>Příjem z poplatků za udržování evropského patentu v platnosti</t>
  </si>
  <si>
    <t>Příjem z poplatků za udržování dodatkového ochranného osvědčení pro léčiva</t>
  </si>
  <si>
    <t>Příjem z pojistného na nemocenské pojištění od osob samostatně výdělečně činných</t>
  </si>
  <si>
    <t>Příjem z dobrovolného pojistného na důchodové pojištění</t>
  </si>
  <si>
    <t xml:space="preserve">Dočasné zatřídění příjmů </t>
  </si>
  <si>
    <t>Splátky půjčených prostředků od podnikatelů - fyzických osob</t>
  </si>
  <si>
    <t>Splátky půjčených prostředků od nefinančních podnikatelů - právnických osob</t>
  </si>
  <si>
    <t>Splátky půjčených prostředků od finančních podnikatelů - právnických osob</t>
  </si>
  <si>
    <t>Splátky půjčených prostředků od podniků ve vlastnictví státu</t>
  </si>
  <si>
    <t>Splátky půjčených prostředků od obecně prospěšných společností a obdobných osob</t>
  </si>
  <si>
    <t>Splátky půjčených prostředků od státního rozpočtu</t>
  </si>
  <si>
    <t>Splátky půjčených prostředků od státních fondů</t>
  </si>
  <si>
    <t>Splátky půjčených prostředků od zvláštních fondů ústřední úrovně</t>
  </si>
  <si>
    <t>Splátky půjčených prostředků od fondů sociálního a veřejného zdravotního pojištění</t>
  </si>
  <si>
    <t>Ostatní splátky půjčených prostředků od veřejných rozpočtů</t>
  </si>
  <si>
    <t>Splátky půjčených prostředků od krajů</t>
  </si>
  <si>
    <t>Splátky půjčených prostředků od regionálních rad</t>
  </si>
  <si>
    <t>Ostatní splátky půjčených prostředků od rozpočtů územní úrovně</t>
  </si>
  <si>
    <t>Splátky půjčených prostředků od příspěvkových organizací</t>
  </si>
  <si>
    <t>Splátky půjčených prostředků od vysokých škol</t>
  </si>
  <si>
    <t>Splátky půjčených prostředků od ostatních zřízených a podobných osob</t>
  </si>
  <si>
    <t>Splátky půjčených prostředků od fyzických osob</t>
  </si>
  <si>
    <t>Splátky půjčených prostředků ze zahraničí</t>
  </si>
  <si>
    <t>Příjmy od dlužníků za realizace záruk</t>
  </si>
  <si>
    <t>Splátky od dlužníků za zaplacení dodávek včetně splátek vládních úvěrů</t>
  </si>
  <si>
    <t>Podíl na clu vyměřeném ode dne 1. května 2004</t>
  </si>
  <si>
    <t>Podíl na dávkách z cukru vybraných Státním zemědělským intervenčním fondem</t>
  </si>
  <si>
    <t>Podíl na dani z přidané hodnoty ze služeb</t>
  </si>
  <si>
    <t>Příjem z prodeje ostatních nemovitých věcí a jejich částí</t>
  </si>
  <si>
    <t>Příjem z prodeje ostatního hmotného dlouhodobého majetku</t>
  </si>
  <si>
    <t>Příjem z prodeje nehmotného dlouhodobého majetku</t>
  </si>
  <si>
    <t>Ostatní příjmy z prodeje dlouhodobého majetku</t>
  </si>
  <si>
    <t>Přijaté dary na pořízení dlouhodobého majetku</t>
  </si>
  <si>
    <t>Přijaté příspěvky od osob na pořízení dlouhodobého majetku</t>
  </si>
  <si>
    <t xml:space="preserve"> Ostatní investiční příjmy jinde nezařazené</t>
  </si>
  <si>
    <t>Příjem z prodeje akcií</t>
  </si>
  <si>
    <t>Příjem z prodeje majetkových podílů</t>
  </si>
  <si>
    <t>Příjem z prodeje dluhopisů</t>
  </si>
  <si>
    <t>Ostatní příjmy z prodeje dlouhodobého finančního majetku</t>
  </si>
  <si>
    <t>Neinvestiční přijaté transfery z všeobecné pokladní správy státního rozpočtu</t>
  </si>
  <si>
    <t>Neinvestiční přijaté transfery ze státního rozpočtu v rámci souhrnného dotačního vztahu</t>
  </si>
  <si>
    <t>Neinvestiční přijaté transfery ze státních fondů</t>
  </si>
  <si>
    <t>Neinvestiční přijaté transfery ze zvláštních fondů ústřední úrovně</t>
  </si>
  <si>
    <t>Neinvestiční přijaté transfery od fondů sociálního nebo veřejného zdravotního pojištění</t>
  </si>
  <si>
    <t>Ostatní neinvestiční přijaté transfery ze státního rozpočtu</t>
  </si>
  <si>
    <t>Ostatní neinvestiční přijaté transfery od rozpočtů ústřední úrovně</t>
  </si>
  <si>
    <t>Neinvestiční přijaté transfery od regionálních rad</t>
  </si>
  <si>
    <t>Ostatní neinvestiční přijaté transfery od rozpočtů územní úrovně</t>
  </si>
  <si>
    <t>Převody z vlastních fondů podnikatelské činnosti</t>
  </si>
  <si>
    <t>Převody z ostatních vlastních fondů</t>
  </si>
  <si>
    <t>Převody z vlastních rezervních fondů jiných než organizačních složek státu</t>
  </si>
  <si>
    <t>Převody z rozpočtových účtů</t>
  </si>
  <si>
    <t>Převody z rezervních fondů organizačních složek státu</t>
  </si>
  <si>
    <t>Převody z fondu kulturních a sociálních potřeb organizačních složek státu</t>
  </si>
  <si>
    <t>Neinvestiční převody mezi statutárními městy včetně hl. m. Prahy a jejich městskými obvody nebo částmi</t>
  </si>
  <si>
    <t>Převody z vlastní pokladny</t>
  </si>
  <si>
    <t>Ostatní převody z vlastních fondů</t>
  </si>
  <si>
    <t>Převody z vlastních fondů přes rok</t>
  </si>
  <si>
    <t>Neinvestiční přijaté transfery od mezinárodních organizací a některých zahraničních orgánů a právnických osob</t>
  </si>
  <si>
    <t>Neinvestiční transfery přijaté od Evropské unie</t>
  </si>
  <si>
    <t>Neinvestiční transfery z finančních mechanismů</t>
  </si>
  <si>
    <t>Neinvestiční transfery od Organizace severoatlantické smlouvy</t>
  </si>
  <si>
    <t>Ostatní neinvestiční transfery přijaté ze zahraničí</t>
  </si>
  <si>
    <t>Neinvestiční přijaté transfery ze státních finančních aktiv</t>
  </si>
  <si>
    <t>Investiční přijaté transfery z všeobecné pokladní správy státního rozpočtu</t>
  </si>
  <si>
    <t>Investiční přijaté transfery ze státního rozpočtu v rámci souhrnného dotačního vztahu</t>
  </si>
  <si>
    <t>Investiční přijaté transfery ze zvláštních fondů ústřední úrovně</t>
  </si>
  <si>
    <t>Ostatní investiční přijaté transfery ze státního rozpočtu</t>
  </si>
  <si>
    <t>Investiční převody z Národního fondu</t>
  </si>
  <si>
    <t>Ostatní investiční přijaté transfery od rozpočtů ústřední úrovně</t>
  </si>
  <si>
    <t>Investiční přijaté transfery od krajů</t>
  </si>
  <si>
    <t>Investiční přijaté tranfery od regionálních rad</t>
  </si>
  <si>
    <t>Ostatní investiční přijaté transfery od rozpočtů územní úrovně</t>
  </si>
  <si>
    <t>Investiční přijaté transfery od mezinárodních nebo zahraničních institucí</t>
  </si>
  <si>
    <t>Investiční transfery přijaté od Evropské unie</t>
  </si>
  <si>
    <t>Investiční transfery z finančních mechanismů</t>
  </si>
  <si>
    <t>Investiční transfery od Organizace severoatlantické smlouvy</t>
  </si>
  <si>
    <t>Investiční přijaté transfery ze státních finančních aktiv</t>
  </si>
  <si>
    <t>Investiční převody mezi statutárními městy včetně hl. m. Prahy a jejich městskými obvody nebo částmi</t>
  </si>
  <si>
    <t>Platy zaměstnanců v pracovním poměru vyjma zaměstnanců na služebních místech</t>
  </si>
  <si>
    <t>Platy zaměstnanců bezpečnostních sborů a ozbrojených sil ve služebním poměru</t>
  </si>
  <si>
    <t>Platy zaměstnanců na služebních místech podle zákona o státní službě</t>
  </si>
  <si>
    <t>Platy zaměstnanců v pracovním poměru odvozované od platů ústavních činitelů</t>
  </si>
  <si>
    <t>Ostatní platy</t>
  </si>
  <si>
    <t>Ostatní osobní výdaje</t>
  </si>
  <si>
    <t>Platy představitelů státní moci a některých orgánů</t>
  </si>
  <si>
    <t>Odměny členů zastupitelstev obcí a krajů</t>
  </si>
  <si>
    <t>Odstupné</t>
  </si>
  <si>
    <t>Odbytné vyplácené státním zaměstnancům ve správních úřadech</t>
  </si>
  <si>
    <t>Peněžní náležitosti vojáků v záloze ve službě</t>
  </si>
  <si>
    <t>Kázeňské odměny poskytnuté formou peněžitých darů příslušníkům bezpečnostních sborů a vojákům z povolání</t>
  </si>
  <si>
    <t>Ostatní platby za provedenou práci jinde nezařazené</t>
  </si>
  <si>
    <t>Povinné pojistné na sociální zabezpečení a příspěvek na státní politiku zaměstnanosti</t>
  </si>
  <si>
    <t>Povinné pojistné na veřejné zdravotní pojištění</t>
  </si>
  <si>
    <t>Pojistné na zákonné pojištění odpovědnosti zaměstnavatele za škodu při pracovním úrazu nebo nemoci z povolání</t>
  </si>
  <si>
    <t>Ostatní povinné pojistné placené zaměstnavatelem</t>
  </si>
  <si>
    <t>Odměny za užití počítačových programů</t>
  </si>
  <si>
    <t>Platové a mzdové náhrady</t>
  </si>
  <si>
    <t>Mzdy podle cizího práva</t>
  </si>
  <si>
    <t>Podlimitní věcná břemena</t>
  </si>
  <si>
    <t>Podlimitní technické zhodnocení</t>
  </si>
  <si>
    <t>Potraviny</t>
  </si>
  <si>
    <t>Ochranné pomůcky</t>
  </si>
  <si>
    <t>Léky a zdravotnický materiál</t>
  </si>
  <si>
    <t>Prádlo, oděv a obuv s výjimkou ochranných pomůcek</t>
  </si>
  <si>
    <t>Učebnice a školní potřeby</t>
  </si>
  <si>
    <t>Knihy a obdobné listinné informační prostředky</t>
  </si>
  <si>
    <t>Drobný dlouhodobý hmotný majetek</t>
  </si>
  <si>
    <t>Nákup zboží za účelem dalšího prodeje</t>
  </si>
  <si>
    <t>Nákup materiálu jinde nezařazený</t>
  </si>
  <si>
    <t>Úroky vlastní</t>
  </si>
  <si>
    <t>Kursové rozdíly ve výdajích</t>
  </si>
  <si>
    <t>Úroky vzniklé převzetím cizích závazků</t>
  </si>
  <si>
    <t>Úplaty dluhové služby</t>
  </si>
  <si>
    <t>Neúrokové výdaje na finanční deriváty k vlastním dluhopisům</t>
  </si>
  <si>
    <t>Úrokové výdaje na finanční deriváty k vlastním dluhopisům</t>
  </si>
  <si>
    <t>Úrokové výdaje na finanční deriváty kromě výdajů na deriváty k vlastním dluhopisům</t>
  </si>
  <si>
    <t>Neúrokové výdaje na finanční deriváty kromě výdajů na deriváty k vlastním dluhopisům</t>
  </si>
  <si>
    <t>Ostatní úroky a ostatní finanční výdaje</t>
  </si>
  <si>
    <t>Studená voda včetně stočného a úplaty za odvod dešťových vod</t>
  </si>
  <si>
    <t>Teplo</t>
  </si>
  <si>
    <t>Plyn</t>
  </si>
  <si>
    <t>Pevná paliva</t>
  </si>
  <si>
    <t>Pohonné hmoty a maziva</t>
  </si>
  <si>
    <t>Teplá voda</t>
  </si>
  <si>
    <t>Nákup ostatních paliv a energie</t>
  </si>
  <si>
    <t xml:space="preserve">Poštovní služby </t>
  </si>
  <si>
    <t>Služby elektronických komunikací</t>
  </si>
  <si>
    <t>Služby peněžních ústavů</t>
  </si>
  <si>
    <t>Nájemné</t>
  </si>
  <si>
    <t>Zemědělské pachtovné</t>
  </si>
  <si>
    <t>Konzultační, poradenské a právní služby</t>
  </si>
  <si>
    <t>Služby školení a vzdělávání</t>
  </si>
  <si>
    <t xml:space="preserve">Zpracování dat a služby související s informačními a komunikačními technologiemi </t>
  </si>
  <si>
    <t>Nákup ostatních služeb</t>
  </si>
  <si>
    <t>Opravy a udržování</t>
  </si>
  <si>
    <t xml:space="preserve">Podlimitní programové vybavení </t>
  </si>
  <si>
    <t>Cestovné</t>
  </si>
  <si>
    <t>Pohoštění</t>
  </si>
  <si>
    <t>Účastnické úplaty na konference</t>
  </si>
  <si>
    <t>Nákup archiválií</t>
  </si>
  <si>
    <t>Nájemné za nájem s právem koupě</t>
  </si>
  <si>
    <t>Ostatní nákupy jinde nezařazené</t>
  </si>
  <si>
    <t>Převody vnitřním organizačním jednotkám</t>
  </si>
  <si>
    <t>Převody vlastní pokladně</t>
  </si>
  <si>
    <t>Výdaje na realizaci záruk</t>
  </si>
  <si>
    <t>Výdaje na vládní úvěry</t>
  </si>
  <si>
    <t>Převody do elektronických peněženek</t>
  </si>
  <si>
    <t>Vratky jistot</t>
  </si>
  <si>
    <t>Zaplacené sankce a odstupné</t>
  </si>
  <si>
    <t>Poskytnuté náhrady</t>
  </si>
  <si>
    <t>Výdaje na dopravní územní obslužnost</t>
  </si>
  <si>
    <t>Výdaje na věcné dary</t>
  </si>
  <si>
    <t>Odvody za neplnění povinnosti zaměstnávat zdravotně postižené</t>
  </si>
  <si>
    <t>Náhrady a příspěvky související s výkonem ústavní funkce a funkce soudce</t>
  </si>
  <si>
    <t>Náhrady zvýšených nákladů spojených s výkonem funkce v zahraničí</t>
  </si>
  <si>
    <t xml:space="preserve">Finanční náhrady v rámci majetkového vyrovnání s cirkvemi </t>
  </si>
  <si>
    <t>Ostatní výdaje související s neinvestičními nákupy</t>
  </si>
  <si>
    <t>Neinvestiční transfery finančním institucím</t>
  </si>
  <si>
    <t>Neinvestiční transfery nefinančním podnikatelům - fyzickým osobám</t>
  </si>
  <si>
    <t>Neinvestiční transfery nefinančním podnikatelům - právnickým osobám</t>
  </si>
  <si>
    <t>Neinvestiční transfery finančním a podobným institucím ve vlastnictví státu</t>
  </si>
  <si>
    <t>Neinvestiční transfery vybraným podnikatelům ve vlastnictví státu</t>
  </si>
  <si>
    <t>Neinvestiční transfery obecním a krajským nemocnicím - obchodním společnostem</t>
  </si>
  <si>
    <t>Ostatní neinvestiční transfery podnikatelům</t>
  </si>
  <si>
    <t>Neinvestiční transfery fundacím, ústavům a obecně prospěšným společnostem</t>
  </si>
  <si>
    <t xml:space="preserve">Neinvestiční transfery spolkům </t>
  </si>
  <si>
    <t>Neinvestiční transfery církvím a náboženským společnostem</t>
  </si>
  <si>
    <t>Neinvestiční transfery politickým stranám a hnutím</t>
  </si>
  <si>
    <t>Neinvestiční transfery společenstvím vlastníků jednotek</t>
  </si>
  <si>
    <t>Ostatní neinvestiční transfery neziskovým a podobným osobám</t>
  </si>
  <si>
    <t>Refundace poloviny náhrady mzdy za dočasnou pracovní neschopnost</t>
  </si>
  <si>
    <t>Neinvestiční transfery státnímu rozpočtu</t>
  </si>
  <si>
    <t>Neinvestiční transfery státním fondům</t>
  </si>
  <si>
    <t>Neinvestiční tranfery zvláštním fondům ústřední úrovně</t>
  </si>
  <si>
    <t>Neinvestiční transfery fondům sociálního a veřejného zdravotního pojištění</t>
  </si>
  <si>
    <t>Odvod daně za zaměstnance</t>
  </si>
  <si>
    <t>Odvod pojistného na sociální zabezpečení a příspěvku na státní politiku zaměstnanosti za zaměstnance</t>
  </si>
  <si>
    <t>Odvod pojistného na veřejné zdravotní pojištění za zaměstnance</t>
  </si>
  <si>
    <t>Neinvestiční transfery prostředků do státních finančních aktiv</t>
  </si>
  <si>
    <t>Ostatní neinvestiční transfery jiným veřejným rozpočtům</t>
  </si>
  <si>
    <t>Neinvestiční transfery obcím</t>
  </si>
  <si>
    <t>Neinvestiční transfery obcím v rámci souhrnného dotačního vztahu</t>
  </si>
  <si>
    <t>Neinvestiční transfery krajům</t>
  </si>
  <si>
    <t>Neinvestiční transfery krajům v rámci souhrnného dotačního vztahu</t>
  </si>
  <si>
    <t>Neinvestiční transfery regionálním radám</t>
  </si>
  <si>
    <t xml:space="preserve">Ostatní neinvestiční transfery rozpočtům územní úrovně </t>
  </si>
  <si>
    <t>Neinvestiční příspěvky zřízeným příspěvkovým organizacím</t>
  </si>
  <si>
    <t>Neinvestiční transfery veřejným vysokým školám</t>
  </si>
  <si>
    <t>Neinvestiční transfery školským právnickým osobám zřízeným státem, kraji a obcemi</t>
  </si>
  <si>
    <t>Neinvestiční transfery veřejným výzkumným institucím</t>
  </si>
  <si>
    <t>Neinvestiční transfery zřízeným příspěvkovým organizacím</t>
  </si>
  <si>
    <t>Neinvestiční transfery cizím příspěvkovým organizacím</t>
  </si>
  <si>
    <t>Převody vlastním fondům podnikatelské činnosti</t>
  </si>
  <si>
    <t>Základní příděl fondu kulturních a sociálních potřeb a sociálnímu fondu obcí a krajů</t>
  </si>
  <si>
    <t>Převody na účty nemající povahu veřejných rozpočtů</t>
  </si>
  <si>
    <t>Převody vlastním rezervním fondům územních rozpočtů</t>
  </si>
  <si>
    <t>Převody do fondů organizačních složek státu</t>
  </si>
  <si>
    <t>Neinvestiční převody mezi statutárními městy včetně hl. m. Prahy a jejich městskými obvody nebo částmi - výdaje</t>
  </si>
  <si>
    <t>Převody do vlastních fondů přes rok</t>
  </si>
  <si>
    <t>Nákup kolků</t>
  </si>
  <si>
    <t>Platby daní státnímu rozpočtu</t>
  </si>
  <si>
    <t>Úhrady sankcí jiným rozpočtům</t>
  </si>
  <si>
    <t>Vratky transferů poskytnutých z veřejných rozpočtů</t>
  </si>
  <si>
    <t>Platby daní krajům, obcím a státním fondům</t>
  </si>
  <si>
    <t>Výdaje z finančního vypořádání mezi krajem a obcemi</t>
  </si>
  <si>
    <t>Výdaje z finančního vypořádání mezi obcemi</t>
  </si>
  <si>
    <t>Výdaje z finančního vypořádání mezi regionální radou a kraji, obcemi a dobrovolnými svazky obcí</t>
  </si>
  <si>
    <t>Sociální dávky</t>
  </si>
  <si>
    <t>Plnění z úrazového pojištění</t>
  </si>
  <si>
    <t>Náhrady mezd podle zákona o ochraně zaměstnanců při platební neschopnosti zaměstnavatele</t>
  </si>
  <si>
    <t>Náhrady mezd a příspěvky v době nemoci nebo karantény</t>
  </si>
  <si>
    <t xml:space="preserve">Příspěvek na náklady pohřbu dárce orgánu a náhrada poskytovaná žijícímu dárci </t>
  </si>
  <si>
    <t>Stipendia žákům, studentům a doktorandům</t>
  </si>
  <si>
    <t>Dary fyzickým osobám</t>
  </si>
  <si>
    <t>Účelové neinvestiční transfery fyzickým osobám</t>
  </si>
  <si>
    <t>Neinvestiční transfery fyzickým osobám nemající povahu daru</t>
  </si>
  <si>
    <t>Stabilizační příspěvek vojákům</t>
  </si>
  <si>
    <t>Služební příspěvek vojákům na bydlení</t>
  </si>
  <si>
    <t>Náborový příspěvek</t>
  </si>
  <si>
    <t>Kvalifikační příspěvek a jednorázová peněžní výpomoc vojákům</t>
  </si>
  <si>
    <t>Ostatní neinvestiční transfery fyzickým osobám</t>
  </si>
  <si>
    <t>Neinvestiční transfery mezinárodním vládním organizacím</t>
  </si>
  <si>
    <t>Neinvestiční transfery nadnárodním orgánům</t>
  </si>
  <si>
    <t>Vratky neoprávněně použitých nebo zadržených prostředků Evropské unie</t>
  </si>
  <si>
    <t>Odvody vlastních zdrojů Evropské unie do rozpočtu Evropské unie podle daně z přidané hodnoty</t>
  </si>
  <si>
    <t>Odvody vlastních zdrojů Evropské unie do rozpočtu Evropské unie podle hrubého národního důchodu</t>
  </si>
  <si>
    <t>Odvody Evropské unii ke krytí záporných úroků</t>
  </si>
  <si>
    <t xml:space="preserve">Odvody vlastních zdrojů Evropské unie do rozpočtu Evropské unie podle objemu nerecyklovaných plastových obalů </t>
  </si>
  <si>
    <t>Neinvestiční transfery cizím státům</t>
  </si>
  <si>
    <t>Peněžní dary do zahraničí</t>
  </si>
  <si>
    <t>Ostatní neinvestiční transfery do zahraničí</t>
  </si>
  <si>
    <t>Členské příspěvky mezinárodním vládním organizacím</t>
  </si>
  <si>
    <t>Členské příspěvky mezinárodním nevládním organizacím</t>
  </si>
  <si>
    <t>Neinvestiční půjčené prostředky finančním institucím</t>
  </si>
  <si>
    <t>Neinvestiční půjčené prostředky nefinančním podnikatelům - fyzickým osobám</t>
  </si>
  <si>
    <t>Neinvestiční půjčené prostředky nefinančním podnikatelům - právnickým osobám</t>
  </si>
  <si>
    <t>Neinvestiční půjčené prostředky finančním a podobným institucím ve vlastnictví státu</t>
  </si>
  <si>
    <t>Neinvestiční půjčené prostředky vybraným podnikatelům ve vlastnictví státu</t>
  </si>
  <si>
    <t>Ostatní neinvestiční půjčené prostředky podnikatelům</t>
  </si>
  <si>
    <t>Neinvestiční půjčené prostředky fundacím, ústavům a obecně prospěšným společnostem</t>
  </si>
  <si>
    <t>Neinvestiční půjčené prostředky spolkům</t>
  </si>
  <si>
    <t>Neinvestiční půjčené prostředky církvím a náboženským společnostem</t>
  </si>
  <si>
    <t>Neinvestiční půjčené prostředky společenstvím vlastníků jednotek</t>
  </si>
  <si>
    <t>Ostatní neinvestiční půjčené prostředky neziskovým a podobným osobám</t>
  </si>
  <si>
    <t>Neinvestiční půjčené prostředky státnímu rozpočtu</t>
  </si>
  <si>
    <t>Neinvestiční půjčené prostředky státním fondům</t>
  </si>
  <si>
    <t>Neinvestiční půjčené prostředky zvláštním fondům ústřední úrovně</t>
  </si>
  <si>
    <t>Neinvestiční půjčené prostředky fondům sociálního a veřejného zdravotního pojištění</t>
  </si>
  <si>
    <t>Ostatní neinvestiční půjčené prostředky jiným veřejným rozpočtům</t>
  </si>
  <si>
    <t>Neinvestiční půjčené prostředky obcím</t>
  </si>
  <si>
    <t>Neinvestiční půjčené prostředky krajům</t>
  </si>
  <si>
    <t>Neinvestiční půjčené prostředky regionálním radám</t>
  </si>
  <si>
    <t>Ostatní neinvestiční půjčené prostředky veřejným rozpočtům územní úrovně</t>
  </si>
  <si>
    <t>Neinvestiční půjčené prostředky zřízeným příspěvkovým organizacím</t>
  </si>
  <si>
    <t>Neinvestiční půjčené prostředky veřejným vysokým školám</t>
  </si>
  <si>
    <t>Neinvestiční půjčené prostředky příspěvkovým organizacím zřízených jinými zřizovateli</t>
  </si>
  <si>
    <t>Neinvestiční půjčené prostředky fyzickým osobám</t>
  </si>
  <si>
    <t>Neinvestiční půjčené prostředky do zahraničí</t>
  </si>
  <si>
    <t>Převody Národnímu fondu ke kompenzaci nesrovnalostí</t>
  </si>
  <si>
    <t>Ostatní neinvestiční převody Národnímu fondu</t>
  </si>
  <si>
    <t>Výdaje na náhrady za nezpůsobenou újmu</t>
  </si>
  <si>
    <t>Výdaje na náhrady škod způsobených nezákonným rozhodnutím nebo nesprávným úředním postupem při výkonu veřejné moci</t>
  </si>
  <si>
    <t>Nespecifikované rezervy</t>
  </si>
  <si>
    <t>Ostatní výdaje z finančního vypořádání</t>
  </si>
  <si>
    <t>Rezerva na krizová opatření</t>
  </si>
  <si>
    <t>Převody domněle neoprávněně použitých dotací zpět poskytovateli</t>
  </si>
  <si>
    <t>Ostatní neinvestiční výdaje jinde nezařazené</t>
  </si>
  <si>
    <t>Dočasné zatřídění výdajů</t>
  </si>
  <si>
    <t>Programové vybavení</t>
  </si>
  <si>
    <t>Ocenitelná práva</t>
  </si>
  <si>
    <t>Nehmotné výsledky výzkumné a obdobné činnosti</t>
  </si>
  <si>
    <t>Ostatní nákup dlouhodobého nehmotného majetku</t>
  </si>
  <si>
    <t>Stavby</t>
  </si>
  <si>
    <t>Stroje, přístroje a zařízení</t>
  </si>
  <si>
    <t>Dopravní prostředky</t>
  </si>
  <si>
    <t>Pěstitelské celky trvalých porostů</t>
  </si>
  <si>
    <t>Informační a komunikační technologie</t>
  </si>
  <si>
    <t>Kulturní předměty</t>
  </si>
  <si>
    <t>Nákup ostatního dlouhodobého hmotného majetku</t>
  </si>
  <si>
    <t>Pozemky</t>
  </si>
  <si>
    <t>Právo stavby</t>
  </si>
  <si>
    <t>Nadlimitní věcná břemena</t>
  </si>
  <si>
    <t>Nákup akcií</t>
  </si>
  <si>
    <t>Nákup majetkových podílů</t>
  </si>
  <si>
    <t>Nákup majetkových nároků</t>
  </si>
  <si>
    <t>Vklady do nadací</t>
  </si>
  <si>
    <t>Vklady do nadačních fondů</t>
  </si>
  <si>
    <t>Vklady do ústavů</t>
  </si>
  <si>
    <t>Investiční transfery finančním institucím</t>
  </si>
  <si>
    <t>Investiční transfery nefinančním podnikatelům - fyzickým osobám</t>
  </si>
  <si>
    <t>Investiční transfery nefinančním podnikatelům - právnickým osobám</t>
  </si>
  <si>
    <t>Investiční transfery finančním a podobným institucím ve vlastnictví státu</t>
  </si>
  <si>
    <t>Investiční transfery vybraným podnikatelům ve vlastnictví státu</t>
  </si>
  <si>
    <t>Investiční transfery obecním a krajským nemocnicím - obchodním společnostem</t>
  </si>
  <si>
    <t>Ostatní investiční transfery podnikatelům</t>
  </si>
  <si>
    <t>Investiční transfery fundacím, ústavům a obecně prospěšným společnostem</t>
  </si>
  <si>
    <t xml:space="preserve">Investiční transfery spolkům </t>
  </si>
  <si>
    <t>Investiční transfery církvím a náboženským společnostem</t>
  </si>
  <si>
    <t>Investiční transfery společenstvím vlastníků jednotek</t>
  </si>
  <si>
    <t>Ostatní investiční transfery neziskovým a podobným osobám</t>
  </si>
  <si>
    <t>Investiční transfery státnímu rozpočtu</t>
  </si>
  <si>
    <t>Investiční transfery státním fondům</t>
  </si>
  <si>
    <t>Investiční transfery zvláštním fondům ústřední úrovně</t>
  </si>
  <si>
    <t>Investiční transfery fondům sociálního a veřejného zdravotního pojištění</t>
  </si>
  <si>
    <t>Investiční transfery státním finančním aktivům</t>
  </si>
  <si>
    <t>Investiční transfery jiným rozpočtům ústřední úrovně</t>
  </si>
  <si>
    <t>Investiční transfery obcím</t>
  </si>
  <si>
    <t>Investiční transfery krajům</t>
  </si>
  <si>
    <t>Investiční transfery obcím v rámci souhrnného dotačního vztahu</t>
  </si>
  <si>
    <t>Investiční transfery krajům v rámci souhrnného dotačního vztahu</t>
  </si>
  <si>
    <t>Investiční transfery regionálním radám</t>
  </si>
  <si>
    <t>Ostatní investiční transfery rozpočtům územní úrovně</t>
  </si>
  <si>
    <t>Investiční transfery zřízeným příspěvkovým organizacím</t>
  </si>
  <si>
    <t>Investiční transfery veřejným vysokým školám</t>
  </si>
  <si>
    <t>Investiční transfery školským právnickým osobám zřízeným státem, kraji a obcemi</t>
  </si>
  <si>
    <t>Investiční transfery veřejným výzkumným institucím</t>
  </si>
  <si>
    <t>Jiné investiční transfery zřízeným příspěvkovým organizacím</t>
  </si>
  <si>
    <t>Investiční transfery příspěvkovým organizacím zřízeným jinými zřizovateli</t>
  </si>
  <si>
    <t>Investiční převody do rezervního fondu organizačních složek státu</t>
  </si>
  <si>
    <t>Převody investičních prostředků zpět do fondu kulturních a sociálních potřeb</t>
  </si>
  <si>
    <t>Investiční převody mezi statutárními městy včetně hl. m. Prahy a jejich městskými obvody nebo částmi – výdaje</t>
  </si>
  <si>
    <t>Účelové investiční transfery nepodnikajícím fyzickým osobám</t>
  </si>
  <si>
    <t>Ostatní investiční transfery fyzickým osobám</t>
  </si>
  <si>
    <t>Investiční transfery do zahraničí</t>
  </si>
  <si>
    <t>Investiční půjčené prostředky finančním institucím</t>
  </si>
  <si>
    <t>Investiční půjčené prostředky nefinančním podnikatelům - fyzickým osobám</t>
  </si>
  <si>
    <t>Investiční půjčené prostředky nefinančním podnikatelům - právnickým osobám</t>
  </si>
  <si>
    <t>Investiční půjčené prostředky finančním a podobným institucím ve vlastnictví státu</t>
  </si>
  <si>
    <t>Investiční půjčené prostředky vybraným podnikatelům ve vlastnictví státu</t>
  </si>
  <si>
    <t>Ostatní investiční půjčené prostředky podnikatelům</t>
  </si>
  <si>
    <t>Investiční půjčené prostředky fundacím, ústavům a obecně prospěšným společnostem</t>
  </si>
  <si>
    <t>Investiční půjčené prostředky spolkům</t>
  </si>
  <si>
    <t>Investiční půjčené prostředky církvím a náboženským společnostem</t>
  </si>
  <si>
    <t>Investiční půjčené prostředky společenstvím vlastníků jednotek</t>
  </si>
  <si>
    <t>Ostatní investiční půjčené prostředky neziskovým a podobným osobám</t>
  </si>
  <si>
    <t>Investiční půjčené prostředky státnímu ropočtu</t>
  </si>
  <si>
    <t>Investiční půjčené prostředky státním fondům</t>
  </si>
  <si>
    <t>Investiční půjčené prostředky zvláštním fondům ústřední úrovně</t>
  </si>
  <si>
    <t>Investiční půjčené prostředky fondům sociálního a veřejného zdravotního pojištění</t>
  </si>
  <si>
    <t>Ostatní investiční půjčené prostředky jiným rozpočtům</t>
  </si>
  <si>
    <t>Investiční půjčené prostředky obcím</t>
  </si>
  <si>
    <t>Investiční půjčené prostředky krajům</t>
  </si>
  <si>
    <t>Investiční půjčené prostředky regionálním radám</t>
  </si>
  <si>
    <t>Ostatní investiční půjčené prostředky rozpočtům místní úrovně</t>
  </si>
  <si>
    <t>Investiční půjčené prostředky zřízeným příspěvkovým organizacím</t>
  </si>
  <si>
    <t>Investiční půjčené prostředky veřejným vysokým školám</t>
  </si>
  <si>
    <t>Investiční půjčené prostředky ostatním příspěvkovým organizacím</t>
  </si>
  <si>
    <t>Investiční půjčené prostředky fyzickým osobám</t>
  </si>
  <si>
    <t>Investiční půjčené prostředky do zahraničí</t>
  </si>
  <si>
    <t>Investiční převody Národnímu fondu</t>
  </si>
  <si>
    <t>Rezervy investičních výdajů</t>
  </si>
  <si>
    <t>Ostatní investiční výdaje jinde nezařazené</t>
  </si>
  <si>
    <t>Krátkodobé vydané dluhopisy</t>
  </si>
  <si>
    <t>Uhrazené splátky krátkodobých vydaných dluhopisů</t>
  </si>
  <si>
    <t>Krátkodobé přijaté půjčené prostředky</t>
  </si>
  <si>
    <t>Uhrazené splátky krátkodobých přijatých půjčených prostředků</t>
  </si>
  <si>
    <t>Změny stavu krátkodobých prostředků na bankovních účtech kromě změn stavů účtů státních finančních aktiv, které tvoří kapitolu Operace státních finančních aktiv</t>
  </si>
  <si>
    <t>Změny stavu bankovních účtů krátkodobých prostředků státních finančních aktiv, které tvoří kapitolu Operace státních finančních aktiv</t>
  </si>
  <si>
    <t>Aktivní krátkodobé operace řízení likvidity - příjmy</t>
  </si>
  <si>
    <t>Aktivní krátkodobé operace řízení likvidity - výdaje</t>
  </si>
  <si>
    <t>Dlouhodobé vydané dluhopisy</t>
  </si>
  <si>
    <t>Uhrazené splátky dlouhodobých vydaných dluhopisů</t>
  </si>
  <si>
    <t>Dlouhodobé přijaté půjčené prostředky</t>
  </si>
  <si>
    <t>Uhrazené splátky dlouhodobých přijatých půjčených prostředků</t>
  </si>
  <si>
    <t>Změna stavu dlouhodobých prostředků na bankovních účtech</t>
  </si>
  <si>
    <t>Aktivní dlouhodobé operace řízení likvidity - příjmy</t>
  </si>
  <si>
    <t>Aktivní dlouhodobé operace řízení likvidity - výdaje</t>
  </si>
  <si>
    <t>Změna stavu bankovních účtů krátkodobých prostředků ze zahraničí jiných než ze zahraničních dlouhodobých úvěrů</t>
  </si>
  <si>
    <t>Změna stavu bankovních účtů krátkodobých prostředků z dlouhodobých úvěrů ze zahraničí</t>
  </si>
  <si>
    <t>Pohyby na účtech pro financování nepatřící na jiné financující položky</t>
  </si>
  <si>
    <t>Převody ve vztahu k úvěrům od Evropské investiční banky</t>
  </si>
  <si>
    <t>Operace na bankovních účtech státních finančních aktiv, které tvoří kapitolu Operace státních finančních aktiv</t>
  </si>
  <si>
    <t xml:space="preserve">Krátkodobé přijaté půjčené prostředky </t>
  </si>
  <si>
    <t>Krátkodobé aktivní financování z jaderného účtu a účtu rezervy důchodového pojištění - příjmy</t>
  </si>
  <si>
    <t>Krátkodobé aktivní financování z jaderného účtu a účtu rezervy důchodového pojištění - výdaje</t>
  </si>
  <si>
    <t>Dlouhodobé aktivní financování z jaderného účtu a účtu rezervy důchodového pojištění - příjmy</t>
  </si>
  <si>
    <t>Dlouhodobé aktivní financování z jaderného účtu a účtu rezervy důchodového pojištění - výdaje</t>
  </si>
  <si>
    <t>Operace z peněžních účtů rozpočtové jednotky nemající charakter příjmů a výdajů vládního sektoru</t>
  </si>
  <si>
    <t>Nerealizované kursové rozdíly pohybů na devizových účtech</t>
  </si>
  <si>
    <t>Nepřevedené částky vyrovnávající schodek a saldo státní pokladny</t>
  </si>
  <si>
    <t>5029 - Ostatní platby za provedenou práci jinde nezařazené</t>
  </si>
  <si>
    <t>Výdaje na některé úpravy hmotných věcí a pořízení některých práv k hmotným věcem</t>
  </si>
  <si>
    <t>Výdaje související s neinvestičními nákupy, příspěvky, náhrady a věcné dary</t>
  </si>
  <si>
    <t>Ostatní neinvestiční transfery jiným veřejným rozpočtům, platby daní a další povinné platby</t>
  </si>
  <si>
    <t>5904 - Převody domněle neoprávněně použitých dotací zpět poskytovateli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</si>
</sst>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_ ;[Red]\-#,##0.0\ 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name val="Arial CE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2"/>
      <name val="Times New Roman CE"/>
      <charset val="238"/>
    </font>
    <font>
      <sz val="10"/>
      <color rgb="FFFF0000"/>
      <name val="Tahoma"/>
      <family val="2"/>
      <charset val="238"/>
    </font>
    <font>
      <sz val="10"/>
      <color indexed="8"/>
      <name val="Tahoma"/>
      <family val="2"/>
      <charset val="238"/>
    </font>
    <font>
      <sz val="12"/>
      <color theme="1"/>
      <name val="Tahoma"/>
      <family val="2"/>
      <charset val="238"/>
    </font>
    <font>
      <b/>
      <sz val="12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3" fillId="0" borderId="0"/>
    <xf numFmtId="0" fontId="6" fillId="0" borderId="0"/>
    <xf numFmtId="0" fontId="6" fillId="0" borderId="0"/>
    <xf numFmtId="0" fontId="3" fillId="0" borderId="0"/>
  </cellStyleXfs>
  <cellXfs count="10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/>
    <xf numFmtId="0" fontId="1" fillId="0" borderId="1" xfId="0" applyFont="1" applyBorder="1" applyAlignment="1">
      <alignment horizontal="center"/>
    </xf>
    <xf numFmtId="164" fontId="2" fillId="0" borderId="4" xfId="0" applyNumberFormat="1" applyFont="1" applyBorder="1" applyAlignment="1">
      <alignment horizontal="right"/>
    </xf>
    <xf numFmtId="165" fontId="2" fillId="0" borderId="5" xfId="0" applyNumberFormat="1" applyFont="1" applyBorder="1" applyAlignment="1">
      <alignment horizontal="right"/>
    </xf>
    <xf numFmtId="0" fontId="1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165" fontId="1" fillId="0" borderId="8" xfId="0" applyNumberFormat="1" applyFont="1" applyBorder="1" applyAlignment="1">
      <alignment horizontal="right"/>
    </xf>
    <xf numFmtId="0" fontId="2" fillId="0" borderId="13" xfId="0" applyFont="1" applyBorder="1"/>
    <xf numFmtId="49" fontId="1" fillId="0" borderId="12" xfId="0" applyNumberFormat="1" applyFont="1" applyBorder="1" applyAlignment="1">
      <alignment horizontal="left"/>
    </xf>
    <xf numFmtId="165" fontId="1" fillId="0" borderId="12" xfId="0" applyNumberFormat="1" applyFont="1" applyBorder="1" applyAlignment="1">
      <alignment horizontal="right"/>
    </xf>
    <xf numFmtId="165" fontId="1" fillId="0" borderId="10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0" fontId="1" fillId="0" borderId="7" xfId="0" applyFont="1" applyBorder="1"/>
    <xf numFmtId="49" fontId="2" fillId="0" borderId="11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right"/>
    </xf>
    <xf numFmtId="0" fontId="1" fillId="0" borderId="2" xfId="0" applyFont="1" applyBorder="1"/>
    <xf numFmtId="0" fontId="1" fillId="0" borderId="10" xfId="0" applyFont="1" applyBorder="1"/>
    <xf numFmtId="164" fontId="1" fillId="0" borderId="10" xfId="0" applyNumberFormat="1" applyFont="1" applyBorder="1" applyAlignment="1">
      <alignment horizontal="right"/>
    </xf>
    <xf numFmtId="0" fontId="1" fillId="0" borderId="9" xfId="0" applyFont="1" applyBorder="1"/>
    <xf numFmtId="0" fontId="1" fillId="0" borderId="1" xfId="0" applyFont="1" applyBorder="1"/>
    <xf numFmtId="0" fontId="2" fillId="0" borderId="4" xfId="0" applyFont="1" applyBorder="1" applyAlignment="1">
      <alignment horizontal="center"/>
    </xf>
    <xf numFmtId="0" fontId="4" fillId="0" borderId="0" xfId="1" applyFont="1" applyAlignment="1">
      <alignment horizontal="justify" vertical="center"/>
    </xf>
    <xf numFmtId="0" fontId="5" fillId="0" borderId="0" xfId="1" applyFont="1" applyAlignment="1">
      <alignment horizontal="justify" vertical="center"/>
    </xf>
    <xf numFmtId="0" fontId="5" fillId="2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5" fillId="3" borderId="0" xfId="1" applyFont="1" applyFill="1" applyAlignment="1">
      <alignment vertical="center"/>
    </xf>
    <xf numFmtId="0" fontId="5" fillId="3" borderId="0" xfId="1" applyFont="1" applyFill="1" applyAlignment="1">
      <alignment horizontal="justify" vertical="center"/>
    </xf>
    <xf numFmtId="0" fontId="4" fillId="0" borderId="0" xfId="2" applyFont="1" applyAlignment="1">
      <alignment horizontal="center" vertical="center"/>
    </xf>
    <xf numFmtId="0" fontId="5" fillId="0" borderId="0" xfId="3" applyFont="1" applyAlignment="1">
      <alignment vertical="center" wrapText="1"/>
    </xf>
    <xf numFmtId="0" fontId="5" fillId="3" borderId="0" xfId="3" applyFont="1" applyFill="1" applyAlignment="1">
      <alignment vertical="center" wrapText="1"/>
    </xf>
    <xf numFmtId="49" fontId="4" fillId="0" borderId="0" xfId="2" applyNumberFormat="1" applyFont="1" applyAlignment="1">
      <alignment horizontal="center" vertical="center"/>
    </xf>
    <xf numFmtId="0" fontId="7" fillId="0" borderId="0" xfId="3" applyFont="1" applyAlignment="1">
      <alignment vertical="center" wrapText="1"/>
    </xf>
    <xf numFmtId="49" fontId="5" fillId="0" borderId="0" xfId="3" applyNumberFormat="1" applyFont="1" applyAlignment="1">
      <alignment vertical="center" wrapText="1"/>
    </xf>
    <xf numFmtId="49" fontId="4" fillId="3" borderId="0" xfId="2" applyNumberFormat="1" applyFont="1" applyFill="1" applyAlignment="1">
      <alignment horizontal="center" vertical="center"/>
    </xf>
    <xf numFmtId="0" fontId="5" fillId="3" borderId="0" xfId="3" applyFont="1" applyFill="1" applyAlignment="1">
      <alignment horizontal="left" vertical="center" wrapText="1"/>
    </xf>
    <xf numFmtId="0" fontId="4" fillId="0" borderId="0" xfId="2" quotePrefix="1" applyFont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5" fillId="2" borderId="0" xfId="3" applyFont="1" applyFill="1" applyAlignment="1">
      <alignment vertical="center" wrapText="1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3" borderId="0" xfId="2" applyFont="1" applyFill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0" fontId="4" fillId="3" borderId="0" xfId="2" applyFont="1" applyFill="1" applyAlignment="1">
      <alignment horizontal="center" vertical="center"/>
    </xf>
    <xf numFmtId="0" fontId="8" fillId="3" borderId="0" xfId="3" applyFont="1" applyFill="1" applyAlignment="1">
      <alignment vertical="center" wrapText="1"/>
    </xf>
    <xf numFmtId="0" fontId="5" fillId="0" borderId="0" xfId="2" applyFont="1" applyAlignment="1">
      <alignment horizontal="left" vertical="center" wrapText="1"/>
    </xf>
    <xf numFmtId="0" fontId="5" fillId="3" borderId="0" xfId="2" applyFont="1" applyFill="1" applyAlignment="1">
      <alignment vertical="center" wrapText="1"/>
    </xf>
    <xf numFmtId="0" fontId="5" fillId="0" borderId="0" xfId="2" applyFont="1" applyAlignment="1">
      <alignment vertical="center" wrapText="1"/>
    </xf>
    <xf numFmtId="0" fontId="4" fillId="0" borderId="0" xfId="4" applyFont="1" applyAlignment="1">
      <alignment horizontal="center" vertical="center"/>
    </xf>
    <xf numFmtId="0" fontId="5" fillId="0" borderId="0" xfId="4" applyFont="1" applyAlignment="1">
      <alignment horizontal="left" vertical="center" wrapText="1"/>
    </xf>
    <xf numFmtId="0" fontId="5" fillId="3" borderId="0" xfId="4" applyFont="1" applyFill="1" applyAlignment="1">
      <alignment horizontal="left" vertical="center" wrapText="1"/>
    </xf>
    <xf numFmtId="0" fontId="4" fillId="2" borderId="0" xfId="4" applyFont="1" applyFill="1" applyAlignment="1">
      <alignment horizontal="center" vertical="center"/>
    </xf>
    <xf numFmtId="0" fontId="5" fillId="2" borderId="0" xfId="4" applyFont="1" applyFill="1" applyAlignment="1">
      <alignment horizontal="left" vertical="center" wrapText="1"/>
    </xf>
    <xf numFmtId="0" fontId="4" fillId="3" borderId="0" xfId="4" applyFont="1" applyFill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right" wrapText="1"/>
    </xf>
    <xf numFmtId="0" fontId="1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164" fontId="2" fillId="0" borderId="4" xfId="0" applyNumberFormat="1" applyFont="1" applyBorder="1" applyAlignment="1">
      <alignment horizontal="right" wrapText="1"/>
    </xf>
    <xf numFmtId="165" fontId="2" fillId="0" borderId="5" xfId="0" applyNumberFormat="1" applyFont="1" applyBorder="1" applyAlignment="1">
      <alignment horizontal="right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left" wrapText="1"/>
    </xf>
    <xf numFmtId="164" fontId="1" fillId="0" borderId="7" xfId="0" applyNumberFormat="1" applyFont="1" applyBorder="1" applyAlignment="1">
      <alignment horizontal="right" wrapText="1"/>
    </xf>
    <xf numFmtId="165" fontId="1" fillId="0" borderId="8" xfId="0" applyNumberFormat="1" applyFont="1" applyBorder="1" applyAlignment="1">
      <alignment horizontal="right" wrapText="1"/>
    </xf>
    <xf numFmtId="0" fontId="2" fillId="0" borderId="13" xfId="0" applyFont="1" applyBorder="1" applyAlignment="1">
      <alignment wrapText="1"/>
    </xf>
    <xf numFmtId="49" fontId="1" fillId="0" borderId="11" xfId="0" applyNumberFormat="1" applyFont="1" applyBorder="1" applyAlignment="1">
      <alignment horizontal="left" wrapText="1"/>
    </xf>
    <xf numFmtId="49" fontId="1" fillId="0" borderId="12" xfId="0" applyNumberFormat="1" applyFont="1" applyBorder="1" applyAlignment="1">
      <alignment horizontal="left" wrapText="1"/>
    </xf>
    <xf numFmtId="3" fontId="1" fillId="0" borderId="12" xfId="0" applyNumberFormat="1" applyFont="1" applyBorder="1" applyAlignment="1">
      <alignment horizontal="right" wrapText="1"/>
    </xf>
    <xf numFmtId="165" fontId="1" fillId="0" borderId="12" xfId="0" applyNumberFormat="1" applyFont="1" applyBorder="1" applyAlignment="1">
      <alignment horizontal="right" wrapText="1"/>
    </xf>
    <xf numFmtId="49" fontId="1" fillId="0" borderId="2" xfId="0" applyNumberFormat="1" applyFont="1" applyBorder="1" applyAlignment="1">
      <alignment wrapText="1"/>
    </xf>
    <xf numFmtId="49" fontId="1" fillId="0" borderId="10" xfId="0" applyNumberFormat="1" applyFont="1" applyBorder="1" applyAlignment="1">
      <alignment wrapText="1"/>
    </xf>
    <xf numFmtId="3" fontId="1" fillId="0" borderId="10" xfId="0" applyNumberFormat="1" applyFont="1" applyBorder="1" applyAlignment="1">
      <alignment horizontal="right" wrapText="1"/>
    </xf>
    <xf numFmtId="165" fontId="1" fillId="0" borderId="10" xfId="0" applyNumberFormat="1" applyFont="1" applyBorder="1" applyAlignment="1">
      <alignment horizontal="right" wrapText="1"/>
    </xf>
    <xf numFmtId="49" fontId="1" fillId="0" borderId="9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left" wrapText="1"/>
    </xf>
    <xf numFmtId="164" fontId="1" fillId="0" borderId="1" xfId="0" applyNumberFormat="1" applyFont="1" applyBorder="1" applyAlignment="1">
      <alignment horizontal="right" wrapText="1"/>
    </xf>
    <xf numFmtId="165" fontId="1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center" vertical="top" wrapText="1"/>
    </xf>
    <xf numFmtId="0" fontId="5" fillId="0" borderId="17" xfId="0" applyFont="1" applyBorder="1" applyAlignment="1">
      <alignment horizontal="left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right" wrapText="1"/>
    </xf>
    <xf numFmtId="0" fontId="9" fillId="0" borderId="0" xfId="0" applyFont="1"/>
    <xf numFmtId="0" fontId="9" fillId="0" borderId="0" xfId="0" applyFont="1" applyAlignment="1">
      <alignment horizontal="right"/>
    </xf>
    <xf numFmtId="0" fontId="4" fillId="0" borderId="0" xfId="1" applyFont="1" applyAlignment="1">
      <alignment horizontal="justify" vertical="center"/>
    </xf>
    <xf numFmtId="0" fontId="5" fillId="0" borderId="0" xfId="1" applyFont="1" applyAlignment="1">
      <alignment horizontal="justify"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49" fontId="1" fillId="0" borderId="14" xfId="0" applyNumberFormat="1" applyFont="1" applyBorder="1" applyAlignment="1">
      <alignment horizontal="left"/>
    </xf>
    <xf numFmtId="49" fontId="1" fillId="0" borderId="15" xfId="0" applyNumberFormat="1" applyFont="1" applyBorder="1" applyAlignment="1">
      <alignment horizontal="left"/>
    </xf>
    <xf numFmtId="49" fontId="1" fillId="0" borderId="16" xfId="0" applyNumberFormat="1" applyFont="1" applyBorder="1" applyAlignment="1">
      <alignment horizontal="left"/>
    </xf>
  </cellXfs>
  <cellStyles count="5">
    <cellStyle name="Normální" xfId="0" builtinId="0"/>
    <cellStyle name="Normální 2" xfId="1" xr:uid="{1F248414-F052-4AC9-8164-6C5064D8F2B8}"/>
    <cellStyle name="normální_List1" xfId="4" xr:uid="{25B5CD69-E952-496A-8FAF-E41FA2E038F3}"/>
    <cellStyle name="normální_Metodika k RS od 1.5.2005" xfId="2" xr:uid="{1D98FA63-AF0C-426A-8BBA-EB09CEB8521D}"/>
    <cellStyle name="normální_Nová metodika RS platná od 2007" xfId="3" xr:uid="{9D1E0882-F40A-4EE1-9586-52B63DBC96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mskraj-my.sharepoint.com/personal/pavla_kluckova_msk_cz/Documents/ORJ%208/Informace%20o%20&#269;erp&#225;n&#237;%20-%20materi&#225;ly/ZK%202023-12-07%20(RK%202023-11-20)/RK%202023-11-20/P&#345;&#237;loha%20&#269;.%203%20-%20Pln&#283;n&#237;%20rozpo&#269;tu%20MSK%20k%2031.07.2023-tabulkov&#225;%20&#269;&#225;st.xlsx" TargetMode="External"/><Relationship Id="rId2" Type="http://schemas.microsoft.com/office/2019/04/relationships/externalLinkLongPath" Target="P&#345;&#237;loha%20&#269;.%203%20-%20Pln&#283;n&#237;%20rozpo&#269;tu%20MSK%20k%2031.07.2023-tabulkov&#225;%20&#269;&#225;st.xlsx?2A51DFA0" TargetMode="External"/><Relationship Id="rId1" Type="http://schemas.openxmlformats.org/officeDocument/2006/relationships/externalLinkPath" Target="file:///\\2A51DFA0\P&#345;&#237;loha%20&#269;.%203%20-%20Pln&#283;n&#237;%20rozpo&#269;tu%20MSK%20k%2031.07.2023-tabulkov&#225;%20&#269;&#225;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aragrafy"/>
      <sheetName val="Položky"/>
      <sheetName val="Příjmy"/>
      <sheetName val="Výdaje"/>
    </sheetNames>
    <sheetDataSet>
      <sheetData sheetId="0">
        <row r="14">
          <cell r="A14">
            <v>1011</v>
          </cell>
          <cell r="B14" t="str">
            <v>Udržování výrobního potenciálu zemědělství, zemědělský půdní fond a mimoprodukční funkce zemědělství</v>
          </cell>
        </row>
        <row r="15">
          <cell r="A15">
            <v>1012</v>
          </cell>
          <cell r="B15" t="str">
            <v>Podnikání a restrukturalizace v zemědělství a potravinářství</v>
          </cell>
        </row>
        <row r="16">
          <cell r="A16">
            <v>1013</v>
          </cell>
          <cell r="B16" t="str">
            <v>Genetický potenciál hospodářských zvířat, osiv a sádí</v>
          </cell>
        </row>
        <row r="17">
          <cell r="A17">
            <v>1014</v>
          </cell>
          <cell r="B17" t="str">
            <v>Ozdravování hospodářských  zvířat, polních a  speciálních plodin a zvláštní veterinární péče</v>
          </cell>
        </row>
        <row r="18">
          <cell r="A18">
            <v>1019</v>
          </cell>
          <cell r="B18" t="str">
            <v>Ostatní zemědělská a potravinářská činnost a rozvoj</v>
          </cell>
        </row>
        <row r="19">
          <cell r="A19">
            <v>1021</v>
          </cell>
          <cell r="B19" t="str">
            <v>Organizace trhu s produkty rostlinné výroby</v>
          </cell>
        </row>
        <row r="20">
          <cell r="A20">
            <v>1022</v>
          </cell>
          <cell r="B20" t="str">
            <v>Organizace trhu s výrobky vzniklými zpracováním produktů rostlinné výroby</v>
          </cell>
        </row>
        <row r="21">
          <cell r="A21">
            <v>1023</v>
          </cell>
          <cell r="B21" t="str">
            <v>Organizace trhu s produkty živočišné výroby</v>
          </cell>
        </row>
        <row r="22">
          <cell r="A22">
            <v>1024</v>
          </cell>
          <cell r="B22" t="str">
            <v>Organizace trhu s výrobky vzniklými zpracováním produktů živočišné výroby</v>
          </cell>
        </row>
        <row r="23">
          <cell r="A23">
            <v>1029</v>
          </cell>
          <cell r="B23" t="str">
            <v>Ostatní záležitosti regulace zemědělské produkce, organizace zemědělského trhu a poskytování podpor</v>
          </cell>
        </row>
        <row r="24">
          <cell r="A24">
            <v>1031</v>
          </cell>
          <cell r="B24" t="str">
            <v>Pěstební činnost</v>
          </cell>
        </row>
        <row r="25">
          <cell r="A25">
            <v>1032</v>
          </cell>
          <cell r="B25" t="str">
            <v>Podpora ostatních produkčních činností</v>
          </cell>
        </row>
        <row r="26">
          <cell r="A26">
            <v>1036</v>
          </cell>
          <cell r="B26" t="str">
            <v>Správa v lesním hospodářství</v>
          </cell>
        </row>
        <row r="27">
          <cell r="A27">
            <v>1037</v>
          </cell>
          <cell r="B27" t="str">
            <v>Celospolečenské funkce lesů</v>
          </cell>
        </row>
        <row r="28">
          <cell r="A28">
            <v>1039</v>
          </cell>
          <cell r="B28" t="str">
            <v>Ostatní záležitosti lesního hospodářství</v>
          </cell>
        </row>
        <row r="29">
          <cell r="A29">
            <v>1061</v>
          </cell>
          <cell r="B29" t="str">
            <v>Činnost ústředního orgánu státní správy v zemědělství</v>
          </cell>
        </row>
        <row r="30">
          <cell r="A30">
            <v>1062</v>
          </cell>
          <cell r="B30" t="str">
            <v>Činnost ostatních orgánů státní správy v zemědělství</v>
          </cell>
        </row>
        <row r="31">
          <cell r="A31">
            <v>1063</v>
          </cell>
          <cell r="B31" t="str">
            <v>Správa zemědělského majetku</v>
          </cell>
        </row>
        <row r="32">
          <cell r="A32">
            <v>1069</v>
          </cell>
          <cell r="B32" t="str">
            <v>Ostatní správa v zemědělství</v>
          </cell>
        </row>
        <row r="33">
          <cell r="A33">
            <v>1070</v>
          </cell>
          <cell r="B33" t="str">
            <v>Rybářství a myslivost</v>
          </cell>
        </row>
        <row r="34">
          <cell r="A34">
            <v>1081</v>
          </cell>
          <cell r="B34" t="str">
            <v>Zemědělský výzkum a vývoj</v>
          </cell>
        </row>
        <row r="35">
          <cell r="A35">
            <v>1082</v>
          </cell>
          <cell r="B35" t="str">
            <v>Lesnický výzkum</v>
          </cell>
        </row>
        <row r="36">
          <cell r="A36">
            <v>1091</v>
          </cell>
          <cell r="B36" t="str">
            <v>Mezinárodní spolupráce v zemědělství</v>
          </cell>
        </row>
        <row r="37">
          <cell r="A37">
            <v>1092</v>
          </cell>
          <cell r="B37" t="str">
            <v>Mezinárodní spolupráce v lesním hospodářství</v>
          </cell>
        </row>
        <row r="38">
          <cell r="A38">
            <v>1098</v>
          </cell>
          <cell r="B38" t="str">
            <v>Ostatní výdaje na zemědělství</v>
          </cell>
        </row>
        <row r="39">
          <cell r="A39">
            <v>1099</v>
          </cell>
          <cell r="B39" t="str">
            <v>Ostatní výdaje na lesní hospodářství</v>
          </cell>
        </row>
        <row r="40">
          <cell r="A40">
            <v>2111</v>
          </cell>
          <cell r="B40" t="str">
            <v>Uhelné hornictví</v>
          </cell>
        </row>
        <row r="41">
          <cell r="A41">
            <v>2112</v>
          </cell>
          <cell r="B41" t="str">
            <v>Těžba nerostných surovin kromě paliv</v>
          </cell>
        </row>
        <row r="42">
          <cell r="A42">
            <v>2113</v>
          </cell>
          <cell r="B42" t="str">
            <v>Zpracování ropy a zemního plynu</v>
          </cell>
        </row>
        <row r="43">
          <cell r="A43">
            <v>2114</v>
          </cell>
          <cell r="B43" t="str">
            <v>Jaderné elektrárny</v>
          </cell>
        </row>
        <row r="44">
          <cell r="A44">
            <v>2115</v>
          </cell>
          <cell r="B44" t="str">
            <v>Úspora energie a obnovitelné zdroje</v>
          </cell>
        </row>
        <row r="45">
          <cell r="A45">
            <v>2116</v>
          </cell>
          <cell r="B45" t="str">
            <v>Jaderné palivo a ochrana před ionizujícím zářením</v>
          </cell>
        </row>
        <row r="46">
          <cell r="A46">
            <v>2117</v>
          </cell>
          <cell r="B46" t="str">
            <v>Elektrická energie</v>
          </cell>
        </row>
        <row r="47">
          <cell r="A47">
            <v>2118</v>
          </cell>
          <cell r="B47" t="str">
            <v>Energie jiná než elektrická</v>
          </cell>
        </row>
        <row r="48">
          <cell r="A48">
            <v>2119</v>
          </cell>
          <cell r="B48" t="str">
            <v>Ostatní záležitosti těžebního průmyslu a energetiky</v>
          </cell>
        </row>
        <row r="49">
          <cell r="A49">
            <v>2121</v>
          </cell>
          <cell r="B49" t="str">
            <v>Stavebnictví</v>
          </cell>
        </row>
        <row r="50">
          <cell r="A50">
            <v>2122</v>
          </cell>
          <cell r="B50" t="str">
            <v>Sběr a zpracování druhotných surovin</v>
          </cell>
        </row>
        <row r="51">
          <cell r="A51">
            <v>2123</v>
          </cell>
          <cell r="B51" t="str">
            <v>Podpora rozvoje průmyslových zón</v>
          </cell>
        </row>
        <row r="52">
          <cell r="A52">
            <v>2124</v>
          </cell>
          <cell r="B52" t="str">
            <v>Opatření ke zvýšení konkurenceschopnosti průmyslových odvětví</v>
          </cell>
        </row>
        <row r="53">
          <cell r="A53">
            <v>2125</v>
          </cell>
          <cell r="B53" t="str">
            <v>Podpora podnikání a inovací</v>
          </cell>
        </row>
        <row r="54">
          <cell r="A54">
            <v>2129</v>
          </cell>
          <cell r="B54" t="str">
            <v>Ostatní odvětvová a oborová opatření</v>
          </cell>
        </row>
        <row r="55">
          <cell r="A55">
            <v>2131</v>
          </cell>
          <cell r="B55" t="str">
            <v>Přímá podpora exportu</v>
          </cell>
        </row>
        <row r="56">
          <cell r="A56">
            <v>2139</v>
          </cell>
          <cell r="B56" t="str">
            <v>Ostatní záležitosti zahraničního obchodu</v>
          </cell>
        </row>
        <row r="57">
          <cell r="A57">
            <v>2141</v>
          </cell>
          <cell r="B57" t="str">
            <v>Vnitřní obchod</v>
          </cell>
        </row>
        <row r="58">
          <cell r="A58">
            <v>2142</v>
          </cell>
          <cell r="B58" t="str">
            <v>Ubytování a stravování</v>
          </cell>
        </row>
        <row r="59">
          <cell r="A59">
            <v>2143</v>
          </cell>
          <cell r="B59" t="str">
            <v>Cestovní ruch</v>
          </cell>
        </row>
        <row r="60">
          <cell r="A60">
            <v>2144</v>
          </cell>
          <cell r="B60" t="str">
            <v>Ostatní služby</v>
          </cell>
        </row>
        <row r="61">
          <cell r="A61">
            <v>2161</v>
          </cell>
          <cell r="B61" t="str">
            <v>Činnost ústředního orgánu státní správy  v odvětví energetiky, průmyslu, stavebnictví, obchodu a služeb</v>
          </cell>
        </row>
        <row r="62">
          <cell r="A62">
            <v>2162</v>
          </cell>
          <cell r="B62" t="str">
            <v>Činnost ostatních orgánů státní správy v průmyslu, stavebnictví, obchodu a službách</v>
          </cell>
        </row>
        <row r="63">
          <cell r="A63">
            <v>2169</v>
          </cell>
          <cell r="B63" t="str">
            <v>Ostatní správa v průmyslu, stavebnictví, obchodu a službách</v>
          </cell>
        </row>
        <row r="64">
          <cell r="A64">
            <v>2181</v>
          </cell>
          <cell r="B64" t="str">
            <v>Výzkum a vývoj v palivech a energetice</v>
          </cell>
        </row>
        <row r="65">
          <cell r="A65">
            <v>2182</v>
          </cell>
          <cell r="B65" t="str">
            <v>Výzkum a vývoj v průmyslu kromě paliv a energetiky</v>
          </cell>
        </row>
        <row r="66">
          <cell r="A66">
            <v>2183</v>
          </cell>
          <cell r="B66" t="str">
            <v>Výzkum a vývoj ve službách</v>
          </cell>
        </row>
        <row r="67">
          <cell r="A67">
            <v>2184</v>
          </cell>
          <cell r="B67" t="str">
            <v>Výzkum a vývoj v obchodu a cestovním ruchu</v>
          </cell>
        </row>
        <row r="68">
          <cell r="A68">
            <v>2185</v>
          </cell>
          <cell r="B68" t="str">
            <v>Výzkum a vývoj ve stavebnictví</v>
          </cell>
        </row>
        <row r="69">
          <cell r="A69">
            <v>2191</v>
          </cell>
          <cell r="B69" t="str">
            <v>Mezinárodní spolupráce v průmyslu, stavebnictví, obchodu a službách</v>
          </cell>
        </row>
        <row r="70">
          <cell r="A70">
            <v>2199</v>
          </cell>
          <cell r="B70" t="str">
            <v>Záležitosti průmyslu, stavebnictví, obchodu a služeb jinde nezařazené</v>
          </cell>
        </row>
        <row r="71">
          <cell r="A71">
            <v>2211</v>
          </cell>
          <cell r="B71" t="str">
            <v>Dálnice</v>
          </cell>
        </row>
        <row r="72">
          <cell r="A72">
            <v>2212</v>
          </cell>
          <cell r="B72" t="str">
            <v>Silnice</v>
          </cell>
        </row>
        <row r="73">
          <cell r="A73">
            <v>2219</v>
          </cell>
          <cell r="B73" t="str">
            <v>Ostatní záležitosti pozemních komunikací</v>
          </cell>
        </row>
        <row r="74">
          <cell r="A74">
            <v>2221</v>
          </cell>
          <cell r="B74" t="str">
            <v>Provoz veřejné silniční dopravy</v>
          </cell>
        </row>
        <row r="75">
          <cell r="A75">
            <v>2222</v>
          </cell>
          <cell r="B75" t="str">
            <v>Kontrola technické způsobilosti vozidel</v>
          </cell>
        </row>
        <row r="76">
          <cell r="A76">
            <v>2223</v>
          </cell>
          <cell r="B76" t="str">
            <v>Bezpečnost silničního provozu</v>
          </cell>
        </row>
        <row r="77">
          <cell r="A77">
            <v>2229</v>
          </cell>
          <cell r="B77" t="str">
            <v>Ostatní záležitosti v silniční dopravě</v>
          </cell>
        </row>
        <row r="78">
          <cell r="A78">
            <v>2231</v>
          </cell>
          <cell r="B78" t="str">
            <v>Vodní cesty</v>
          </cell>
        </row>
        <row r="79">
          <cell r="A79">
            <v>2232</v>
          </cell>
          <cell r="B79" t="str">
            <v>Provoz vnitrozemské plavby</v>
          </cell>
        </row>
        <row r="80">
          <cell r="A80">
            <v>2233</v>
          </cell>
          <cell r="B80" t="str">
            <v>Záležitosti námořní dopravy</v>
          </cell>
        </row>
        <row r="81">
          <cell r="A81">
            <v>2239</v>
          </cell>
          <cell r="B81" t="str">
            <v>Ostatní záležitosti vnitrozemské plavby</v>
          </cell>
        </row>
        <row r="82">
          <cell r="A82">
            <v>2241</v>
          </cell>
          <cell r="B82" t="str">
            <v>Železniční dráhy</v>
          </cell>
        </row>
        <row r="83">
          <cell r="A83">
            <v>2242</v>
          </cell>
          <cell r="B83" t="str">
            <v>Provoz veřejné železniční dopravy</v>
          </cell>
        </row>
        <row r="84">
          <cell r="A84">
            <v>2243</v>
          </cell>
          <cell r="B84" t="str">
            <v>Drážní vozidla</v>
          </cell>
        </row>
        <row r="85">
          <cell r="A85">
            <v>2249</v>
          </cell>
          <cell r="B85" t="str">
            <v>Ostatní záležitosti železniční dopravy</v>
          </cell>
        </row>
        <row r="86">
          <cell r="A86">
            <v>2251</v>
          </cell>
          <cell r="B86" t="str">
            <v>Letiště</v>
          </cell>
        </row>
        <row r="87">
          <cell r="A87">
            <v>2252</v>
          </cell>
          <cell r="B87" t="str">
            <v>Zabezpečení letového provozu</v>
          </cell>
        </row>
        <row r="88">
          <cell r="A88">
            <v>2253</v>
          </cell>
          <cell r="B88" t="str">
            <v>Provoz civilní letecké dopravy</v>
          </cell>
        </row>
        <row r="89">
          <cell r="A89">
            <v>2259</v>
          </cell>
          <cell r="B89" t="str">
            <v>Ostatní záležitosti civilní letecké dopravy</v>
          </cell>
        </row>
        <row r="90">
          <cell r="A90">
            <v>2261</v>
          </cell>
          <cell r="B90" t="str">
            <v>Činnost ústředních orgánů státní správy v dopravě</v>
          </cell>
        </row>
        <row r="91">
          <cell r="A91">
            <v>2262</v>
          </cell>
          <cell r="B91" t="str">
            <v>Činnost ostatních orgánů státní správy v dopravě</v>
          </cell>
        </row>
        <row r="92">
          <cell r="A92">
            <v>2269</v>
          </cell>
          <cell r="B92" t="str">
            <v>Činnost Státního fondu dopravní infrastruktury</v>
          </cell>
        </row>
        <row r="93">
          <cell r="A93">
            <v>2271</v>
          </cell>
          <cell r="B93" t="str">
            <v>Ostatní dráhy</v>
          </cell>
        </row>
        <row r="94">
          <cell r="A94">
            <v>2272</v>
          </cell>
          <cell r="B94" t="str">
            <v>Provoz ostatních drah</v>
          </cell>
        </row>
        <row r="95">
          <cell r="A95">
            <v>2279</v>
          </cell>
          <cell r="B95" t="str">
            <v>Záležitosti ostatních drah jinde nezařazené</v>
          </cell>
        </row>
        <row r="96">
          <cell r="A96">
            <v>2280</v>
          </cell>
          <cell r="B96" t="str">
            <v>Výzkum a vývoj v dopravě</v>
          </cell>
        </row>
        <row r="97">
          <cell r="A97">
            <v>2291</v>
          </cell>
          <cell r="B97" t="str">
            <v>Mezinárodní spolupráce v dopravě</v>
          </cell>
        </row>
        <row r="98">
          <cell r="A98">
            <v>2292</v>
          </cell>
          <cell r="B98" t="str">
            <v>Dopravní obslužnost veřejnými službami - linková</v>
          </cell>
        </row>
        <row r="99">
          <cell r="A99">
            <v>2293</v>
          </cell>
          <cell r="B99" t="str">
            <v>Dopravní obslužnost mimo veřejnou službu</v>
          </cell>
        </row>
        <row r="100">
          <cell r="A100">
            <v>2294</v>
          </cell>
          <cell r="B100" t="str">
            <v>Dopravní obslužnost veřejnými službami - drážní</v>
          </cell>
        </row>
        <row r="101">
          <cell r="A101">
            <v>2295</v>
          </cell>
          <cell r="B101" t="str">
            <v>Dopravní obslužnost veřejnými službami - smíšená</v>
          </cell>
        </row>
        <row r="102">
          <cell r="A102">
            <v>2299</v>
          </cell>
          <cell r="B102" t="str">
            <v>Ostatní záležitosti v dopravě</v>
          </cell>
        </row>
        <row r="103">
          <cell r="A103">
            <v>2310</v>
          </cell>
          <cell r="B103" t="str">
            <v>Pitná voda</v>
          </cell>
        </row>
        <row r="104">
          <cell r="A104">
            <v>2321</v>
          </cell>
          <cell r="B104" t="str">
            <v>Odvádění a čistění odpadních vod a nakládání s kaly</v>
          </cell>
        </row>
        <row r="105">
          <cell r="A105">
            <v>2322</v>
          </cell>
          <cell r="B105" t="str">
            <v>Prevence znečišťování vody</v>
          </cell>
        </row>
        <row r="106">
          <cell r="A106">
            <v>2329</v>
          </cell>
          <cell r="B106" t="str">
            <v>Odvádění a čištění odpadních vod jinde nezařazené</v>
          </cell>
        </row>
        <row r="107">
          <cell r="A107">
            <v>2331</v>
          </cell>
          <cell r="B107" t="str">
            <v>Úpravy vodohospodářsky významných a vodárenských toků</v>
          </cell>
        </row>
        <row r="108">
          <cell r="A108">
            <v>2332</v>
          </cell>
          <cell r="B108" t="str">
            <v>Vodní díla na vodohospodářsky významných a vodárenských tocích</v>
          </cell>
        </row>
        <row r="109">
          <cell r="A109">
            <v>2333</v>
          </cell>
          <cell r="B109" t="str">
            <v>Úpravy drobných vodních toků</v>
          </cell>
        </row>
        <row r="110">
          <cell r="A110">
            <v>2334</v>
          </cell>
          <cell r="B110" t="str">
            <v>Revitalizace říčních systémů</v>
          </cell>
        </row>
        <row r="111">
          <cell r="A111">
            <v>2339</v>
          </cell>
          <cell r="B111" t="str">
            <v>Záležitosti vodních toků a vodohospodářských děl jinde nezařazené</v>
          </cell>
        </row>
        <row r="112">
          <cell r="A112">
            <v>2341</v>
          </cell>
          <cell r="B112" t="str">
            <v>Vodní díla v zemědělské krajině</v>
          </cell>
        </row>
        <row r="113">
          <cell r="A113">
            <v>2342</v>
          </cell>
          <cell r="B113" t="str">
            <v>Protierozní ochrana</v>
          </cell>
        </row>
        <row r="114">
          <cell r="A114">
            <v>2349</v>
          </cell>
          <cell r="B114" t="str">
            <v>Ostatní záležitosti vody v zemědělské krajině</v>
          </cell>
        </row>
        <row r="115">
          <cell r="A115">
            <v>2361</v>
          </cell>
          <cell r="B115" t="str">
            <v>Činnosti ústředních orgánů státní správy ve vodním hospodářství</v>
          </cell>
        </row>
        <row r="116">
          <cell r="A116">
            <v>2362</v>
          </cell>
          <cell r="B116" t="str">
            <v>Činnost ostatních orgánů státní správy ve vodním hospodářství</v>
          </cell>
        </row>
        <row r="117">
          <cell r="A117">
            <v>2369</v>
          </cell>
          <cell r="B117" t="str">
            <v>Ostatní správa ve vodním hospodářství</v>
          </cell>
        </row>
        <row r="118">
          <cell r="A118">
            <v>2380</v>
          </cell>
          <cell r="B118" t="str">
            <v>Vodohospodářský výzkum a vývoj</v>
          </cell>
        </row>
        <row r="119">
          <cell r="A119">
            <v>2391</v>
          </cell>
          <cell r="B119" t="str">
            <v>Mezinárodní spolupráce v oblasti vodního hospodářství</v>
          </cell>
        </row>
        <row r="120">
          <cell r="A120">
            <v>2399</v>
          </cell>
          <cell r="B120" t="str">
            <v>Ostatní záležitosti vodního hospodářství</v>
          </cell>
        </row>
        <row r="121">
          <cell r="A121">
            <v>2411</v>
          </cell>
          <cell r="B121" t="str">
            <v>Záležitosti pošt</v>
          </cell>
        </row>
        <row r="122">
          <cell r="A122">
            <v>2412</v>
          </cell>
          <cell r="B122" t="str">
            <v>Záležitosti telekomunikací</v>
          </cell>
        </row>
        <row r="123">
          <cell r="A123">
            <v>2413</v>
          </cell>
          <cell r="B123" t="str">
            <v>Záležitosti radiokomunikací</v>
          </cell>
        </row>
        <row r="124">
          <cell r="A124">
            <v>2419</v>
          </cell>
          <cell r="B124" t="str">
            <v>Ostatní záležitosti spojů</v>
          </cell>
        </row>
        <row r="125">
          <cell r="A125">
            <v>2461</v>
          </cell>
          <cell r="B125" t="str">
            <v>Činnosti ústředních orgánů státní správy ve spojích</v>
          </cell>
        </row>
        <row r="126">
          <cell r="A126">
            <v>2462</v>
          </cell>
          <cell r="B126" t="str">
            <v>Činnost ostatních orgánů státní správy ve spojích</v>
          </cell>
        </row>
        <row r="127">
          <cell r="A127">
            <v>2469</v>
          </cell>
          <cell r="B127" t="str">
            <v>Ostatní správa ve spojích</v>
          </cell>
        </row>
        <row r="128">
          <cell r="A128">
            <v>2480</v>
          </cell>
          <cell r="B128" t="str">
            <v>Výzkum a vývoj ve spojích</v>
          </cell>
        </row>
        <row r="129">
          <cell r="A129">
            <v>2491</v>
          </cell>
          <cell r="B129" t="str">
            <v>Mezinárodní spolupráce ve spojích</v>
          </cell>
        </row>
        <row r="130">
          <cell r="A130">
            <v>2499</v>
          </cell>
          <cell r="B130" t="str">
            <v>Ostatní záležitosti spojů</v>
          </cell>
        </row>
        <row r="131">
          <cell r="A131">
            <v>2510</v>
          </cell>
          <cell r="B131" t="str">
            <v>Podpora podnikání</v>
          </cell>
        </row>
        <row r="132">
          <cell r="A132" t="str">
            <v>2521</v>
          </cell>
          <cell r="B132" t="str">
            <v>Bezpečnost práce</v>
          </cell>
        </row>
        <row r="133">
          <cell r="A133">
            <v>2529</v>
          </cell>
          <cell r="B133" t="str">
            <v>Všeobecné pracovní záležitosti jinde nezařazené</v>
          </cell>
        </row>
        <row r="134">
          <cell r="A134">
            <v>2531</v>
          </cell>
          <cell r="B134" t="str">
            <v>Česká národní banka a měna</v>
          </cell>
        </row>
        <row r="135">
          <cell r="A135">
            <v>2532</v>
          </cell>
          <cell r="B135" t="str">
            <v>Úřad Národní rozpočtové rady</v>
          </cell>
        </row>
        <row r="136">
          <cell r="A136">
            <v>2539</v>
          </cell>
          <cell r="B136" t="str">
            <v>Všeobecné finanční záležitosti jinde nezařazené</v>
          </cell>
        </row>
        <row r="137">
          <cell r="A137">
            <v>2541</v>
          </cell>
          <cell r="B137" t="str">
            <v>Geologie</v>
          </cell>
        </row>
        <row r="138">
          <cell r="A138">
            <v>2542</v>
          </cell>
          <cell r="B138" t="str">
            <v>Meteorologie</v>
          </cell>
        </row>
        <row r="139">
          <cell r="A139">
            <v>2549</v>
          </cell>
          <cell r="B139" t="str">
            <v>Všeobecné hospodářské služby jinde nezařazené</v>
          </cell>
        </row>
        <row r="140">
          <cell r="A140">
            <v>2561</v>
          </cell>
          <cell r="B140" t="str">
            <v>Činnost ústředních orgánů státní správy v oblasti hospodářství</v>
          </cell>
        </row>
        <row r="141">
          <cell r="A141">
            <v>2562</v>
          </cell>
          <cell r="B141" t="str">
            <v>Činnost ostatních orgánů a organizací v oblasti normalizace, standardizace a metrologie</v>
          </cell>
        </row>
        <row r="142">
          <cell r="A142">
            <v>2563</v>
          </cell>
          <cell r="B142" t="str">
            <v>Činnost ostatních orgánů státní správy v zeměměřictví a katastru</v>
          </cell>
        </row>
        <row r="143">
          <cell r="A143">
            <v>2564</v>
          </cell>
          <cell r="B143" t="str">
            <v>Správa národního majetku</v>
          </cell>
        </row>
        <row r="144">
          <cell r="A144">
            <v>2565</v>
          </cell>
          <cell r="B144" t="str">
            <v>Činnost ostatních orgánů státní správy v oblasti bezpečnosti práce</v>
          </cell>
        </row>
        <row r="145">
          <cell r="A145">
            <v>2569</v>
          </cell>
          <cell r="B145" t="str">
            <v>Všeobecná hospodářská správa jinde nezařazená</v>
          </cell>
        </row>
        <row r="146">
          <cell r="A146">
            <v>2580</v>
          </cell>
          <cell r="B146" t="str">
            <v>Výzkum a vývoj v oblasti všeobecných hospodářských záležitostí</v>
          </cell>
        </row>
        <row r="147">
          <cell r="A147">
            <v>2590</v>
          </cell>
          <cell r="B147" t="str">
            <v>Mezinárodní spolupráce ve všeobecných hospodářských záležitostech</v>
          </cell>
        </row>
        <row r="148">
          <cell r="A148">
            <v>3111</v>
          </cell>
          <cell r="B148" t="str">
            <v>Mateřské školy</v>
          </cell>
        </row>
        <row r="149">
          <cell r="A149">
            <v>3112</v>
          </cell>
          <cell r="B149" t="str">
            <v>Mateřské školy pro děti se speciálními vzdělávacími potřebami</v>
          </cell>
        </row>
        <row r="150">
          <cell r="A150">
            <v>3113</v>
          </cell>
          <cell r="B150" t="str">
            <v>Základní školy</v>
          </cell>
        </row>
        <row r="151">
          <cell r="A151">
            <v>3114</v>
          </cell>
          <cell r="B151" t="str">
            <v>Základní školy pro žáky se speciálními vzdělávacími potřebami</v>
          </cell>
        </row>
        <row r="152">
          <cell r="A152">
            <v>3115</v>
          </cell>
          <cell r="B152" t="str">
            <v>Ostatní záležitosti předškolního vzdělávání</v>
          </cell>
        </row>
        <row r="153">
          <cell r="A153">
            <v>3117</v>
          </cell>
          <cell r="B153" t="str">
            <v>První stupeň základních škol</v>
          </cell>
        </row>
        <row r="154">
          <cell r="A154">
            <v>3118</v>
          </cell>
          <cell r="B154" t="str">
            <v>Druhý stupeň základních škol</v>
          </cell>
        </row>
        <row r="155">
          <cell r="A155">
            <v>3119</v>
          </cell>
          <cell r="B155" t="str">
            <v>Ostatní záležitosti základního vzdělávání</v>
          </cell>
        </row>
        <row r="156">
          <cell r="A156">
            <v>3121</v>
          </cell>
          <cell r="B156" t="str">
            <v>Gymnázia</v>
          </cell>
        </row>
        <row r="157">
          <cell r="A157">
            <v>3122</v>
          </cell>
          <cell r="B157" t="str">
            <v>Střední odborné školy</v>
          </cell>
        </row>
        <row r="158">
          <cell r="A158">
            <v>3123</v>
          </cell>
          <cell r="B158" t="str">
            <v>Střední školy poskytující střední vzdělání s výučním listem</v>
          </cell>
        </row>
        <row r="159">
          <cell r="A159">
            <v>3124</v>
          </cell>
          <cell r="B159" t="str">
            <v>Střední školy a konzervatoře pro žáky se speciálními vzdělávacími potřebami</v>
          </cell>
        </row>
        <row r="160">
          <cell r="A160">
            <v>3125</v>
          </cell>
          <cell r="B160" t="str">
            <v>Střediska praktického vyučování a školní hospodářství</v>
          </cell>
        </row>
        <row r="161">
          <cell r="A161">
            <v>3126</v>
          </cell>
          <cell r="B161" t="str">
            <v>Konzervatoře</v>
          </cell>
        </row>
        <row r="162">
          <cell r="A162">
            <v>3127</v>
          </cell>
          <cell r="B162" t="str">
            <v>Střední školy</v>
          </cell>
        </row>
        <row r="163">
          <cell r="A163">
            <v>3128</v>
          </cell>
          <cell r="B163" t="str">
            <v>Sportovní školy - gymnázia</v>
          </cell>
        </row>
        <row r="164">
          <cell r="A164">
            <v>3129</v>
          </cell>
          <cell r="B164" t="str">
            <v>Ostatní zařízení středního vzdělávání</v>
          </cell>
        </row>
        <row r="165">
          <cell r="A165">
            <v>3131</v>
          </cell>
          <cell r="B165" t="str">
            <v>Výchovné ústavy a dětské domovy se školou</v>
          </cell>
        </row>
        <row r="166">
          <cell r="A166">
            <v>3132</v>
          </cell>
          <cell r="B166" t="str">
            <v>Diagnostické ústavy</v>
          </cell>
        </row>
        <row r="167">
          <cell r="A167">
            <v>3133</v>
          </cell>
          <cell r="B167" t="str">
            <v>Dětské domovy</v>
          </cell>
        </row>
        <row r="168">
          <cell r="A168">
            <v>3139</v>
          </cell>
          <cell r="B168" t="str">
            <v>Ostatní školská zařízení pro výkon ústavní a ochranné výchovy</v>
          </cell>
        </row>
        <row r="169">
          <cell r="A169">
            <v>3141</v>
          </cell>
          <cell r="B169" t="str">
            <v>Školní stravování</v>
          </cell>
        </row>
        <row r="170">
          <cell r="A170">
            <v>3143</v>
          </cell>
          <cell r="B170" t="str">
            <v>Školní družiny a kluby</v>
          </cell>
        </row>
        <row r="171">
          <cell r="A171">
            <v>3144</v>
          </cell>
          <cell r="B171" t="str">
            <v>Školy v přírodě</v>
          </cell>
        </row>
        <row r="172">
          <cell r="A172">
            <v>3145</v>
          </cell>
          <cell r="B172" t="str">
            <v>Internáty</v>
          </cell>
        </row>
        <row r="173">
          <cell r="A173">
            <v>3146</v>
          </cell>
          <cell r="B173" t="str">
            <v>Zařízení výchovného poradenství</v>
          </cell>
        </row>
        <row r="174">
          <cell r="A174">
            <v>3147</v>
          </cell>
          <cell r="B174" t="str">
            <v>Domovy mládeže</v>
          </cell>
        </row>
        <row r="175">
          <cell r="A175">
            <v>3148</v>
          </cell>
          <cell r="B175" t="str">
            <v>Střediska výchovné péče</v>
          </cell>
        </row>
        <row r="176">
          <cell r="A176">
            <v>3149</v>
          </cell>
          <cell r="B176" t="str">
            <v>Ostatní zařízení související s výchovou a vzděláváním mládeže</v>
          </cell>
        </row>
        <row r="177">
          <cell r="A177">
            <v>3150</v>
          </cell>
          <cell r="B177" t="str">
            <v>Vyšší odborné školy</v>
          </cell>
        </row>
        <row r="178">
          <cell r="A178">
            <v>3211</v>
          </cell>
          <cell r="B178" t="str">
            <v>Vysoké školy</v>
          </cell>
        </row>
        <row r="179">
          <cell r="A179">
            <v>3212</v>
          </cell>
          <cell r="B179" t="str">
            <v>Výzkum, vývoj a inovace na vysokých školách</v>
          </cell>
        </row>
        <row r="180">
          <cell r="A180">
            <v>3213</v>
          </cell>
          <cell r="B180" t="str">
            <v>Bakalářské studium</v>
          </cell>
        </row>
        <row r="181">
          <cell r="A181">
            <v>3214</v>
          </cell>
          <cell r="B181" t="str">
            <v>Magisterské a doktorské studium</v>
          </cell>
        </row>
        <row r="182">
          <cell r="A182">
            <v>3221</v>
          </cell>
          <cell r="B182" t="str">
            <v>Vysokoškolské koleje a menzy</v>
          </cell>
        </row>
        <row r="183">
          <cell r="A183">
            <v>3229</v>
          </cell>
          <cell r="B183" t="str">
            <v>Ostatní zařízení související s vysokoškolským vzděláváním</v>
          </cell>
        </row>
        <row r="184">
          <cell r="A184">
            <v>3231</v>
          </cell>
          <cell r="B184" t="str">
            <v>Základní umělecké školy</v>
          </cell>
        </row>
        <row r="185">
          <cell r="A185">
            <v>3232</v>
          </cell>
          <cell r="B185" t="str">
            <v>Jazykové školy s právem státní jazykové zkoušky</v>
          </cell>
        </row>
        <row r="186">
          <cell r="A186">
            <v>3233</v>
          </cell>
          <cell r="B186" t="str">
            <v>Střediska volného času</v>
          </cell>
        </row>
        <row r="187">
          <cell r="A187">
            <v>3239</v>
          </cell>
          <cell r="B187" t="str">
            <v>Záležitosti zájmového vzdělávání jinde nezařazené</v>
          </cell>
        </row>
        <row r="188">
          <cell r="A188">
            <v>3261</v>
          </cell>
          <cell r="B188" t="str">
            <v>Činnost ústředního orgánu státní správy ve vzdělávání</v>
          </cell>
        </row>
        <row r="189">
          <cell r="A189">
            <v>3262</v>
          </cell>
          <cell r="B189" t="str">
            <v>Činnost ostatních orgánů státní správy ve vzdělávání</v>
          </cell>
        </row>
        <row r="190">
          <cell r="A190">
            <v>3269</v>
          </cell>
          <cell r="B190" t="str">
            <v>Ostatní správa ve vzdělávání jinde nezařazená</v>
          </cell>
        </row>
        <row r="191">
          <cell r="A191">
            <v>3280</v>
          </cell>
          <cell r="B191" t="str">
            <v>Výzkum školství a vzdělávání</v>
          </cell>
        </row>
        <row r="192">
          <cell r="A192">
            <v>3291</v>
          </cell>
          <cell r="B192" t="str">
            <v>Mezinárodní spolupráce ve vzdělávání</v>
          </cell>
        </row>
        <row r="193">
          <cell r="A193">
            <v>3292</v>
          </cell>
          <cell r="B193" t="str">
            <v>Vzdělávání národnostních menšin a multikulturní výchova</v>
          </cell>
        </row>
        <row r="194">
          <cell r="A194">
            <v>3293</v>
          </cell>
          <cell r="B194" t="str">
            <v>Vzdělávací akce k integraci Romů</v>
          </cell>
        </row>
        <row r="195">
          <cell r="A195">
            <v>3294</v>
          </cell>
          <cell r="B195" t="str">
            <v>Zařízení pro další vzdělávání pedagogických pracovníků</v>
          </cell>
        </row>
        <row r="196">
          <cell r="A196">
            <v>3299</v>
          </cell>
          <cell r="B196" t="str">
            <v>Ostatní záležitosti vzdělávání</v>
          </cell>
        </row>
        <row r="197">
          <cell r="A197">
            <v>3311</v>
          </cell>
          <cell r="B197" t="str">
            <v>Divadelní činnost</v>
          </cell>
        </row>
        <row r="198">
          <cell r="A198">
            <v>3312</v>
          </cell>
          <cell r="B198" t="str">
            <v>Hudební činnost</v>
          </cell>
        </row>
        <row r="199">
          <cell r="A199">
            <v>3313</v>
          </cell>
          <cell r="B199" t="str">
            <v>Filmová tvorba, distribuce, kina a shromažďování audiovizuálních archiválií</v>
          </cell>
        </row>
        <row r="200">
          <cell r="A200">
            <v>3314</v>
          </cell>
          <cell r="B200" t="str">
            <v>Činnosti knihovnické</v>
          </cell>
        </row>
        <row r="201">
          <cell r="A201">
            <v>3315</v>
          </cell>
          <cell r="B201" t="str">
            <v>Činnosti muzeí a galerií</v>
          </cell>
        </row>
        <row r="202">
          <cell r="A202">
            <v>3316</v>
          </cell>
          <cell r="B202" t="str">
            <v>Vydavatelská činnost</v>
          </cell>
        </row>
        <row r="203">
          <cell r="A203">
            <v>3317</v>
          </cell>
          <cell r="B203" t="str">
            <v>Výstavní činnosti v kultuře</v>
          </cell>
        </row>
        <row r="204">
          <cell r="A204">
            <v>3319</v>
          </cell>
          <cell r="B204" t="str">
            <v>Ostatní záležitosti kultury</v>
          </cell>
        </row>
        <row r="205">
          <cell r="A205">
            <v>3321</v>
          </cell>
          <cell r="B205" t="str">
            <v>Činnosti památkových ústavů, hradů a zámků</v>
          </cell>
        </row>
        <row r="206">
          <cell r="A206">
            <v>3322</v>
          </cell>
          <cell r="B206" t="str">
            <v>Zachování a obnova kulturních památek</v>
          </cell>
        </row>
        <row r="207">
          <cell r="A207">
            <v>3324</v>
          </cell>
          <cell r="B207" t="str">
            <v>Výkup předmětů kulturní hodnoty</v>
          </cell>
        </row>
        <row r="208">
          <cell r="A208">
            <v>3325</v>
          </cell>
          <cell r="B208" t="str">
            <v>Pražský hrad</v>
          </cell>
        </row>
        <row r="209">
          <cell r="A209">
            <v>3326</v>
          </cell>
          <cell r="B209" t="str">
            <v>Pořízení, zachování a obnova hodnot místního kulturního, národního a historického povědomí</v>
          </cell>
        </row>
        <row r="210">
          <cell r="A210">
            <v>3329</v>
          </cell>
          <cell r="B210" t="str">
            <v>Ostatní záležitosti ochrany památek a péče o kulturní dědictví</v>
          </cell>
        </row>
        <row r="211">
          <cell r="A211">
            <v>3330</v>
          </cell>
          <cell r="B211" t="str">
            <v>Činnosti registrovaných církví a náboženských společností</v>
          </cell>
        </row>
        <row r="212">
          <cell r="A212">
            <v>3341</v>
          </cell>
          <cell r="B212" t="str">
            <v>Rozhlas a televize</v>
          </cell>
        </row>
        <row r="213">
          <cell r="A213">
            <v>3349</v>
          </cell>
          <cell r="B213" t="str">
            <v>Ostatní záležitosti sdělovacích prostředků</v>
          </cell>
        </row>
        <row r="214">
          <cell r="A214">
            <v>3361</v>
          </cell>
          <cell r="B214" t="str">
            <v>Činnost ústředního orgánu státní správy v oblasti kultury a církví</v>
          </cell>
        </row>
        <row r="215">
          <cell r="A215">
            <v>3362</v>
          </cell>
          <cell r="B215" t="str">
            <v>Činnost ústředního orgánu státní správy v oblasti sdělovacích prostředků</v>
          </cell>
        </row>
        <row r="216">
          <cell r="A216">
            <v>3369</v>
          </cell>
          <cell r="B216" t="str">
            <v>Ostatní správa v oblasti kultury, církví a sdělovacích prostředků</v>
          </cell>
        </row>
        <row r="217">
          <cell r="A217">
            <v>3380</v>
          </cell>
          <cell r="B217" t="str">
            <v>Výzkum a vývoj v oblasti kultury, církví a sdělovacích prostředků</v>
          </cell>
        </row>
        <row r="218">
          <cell r="A218">
            <v>3391</v>
          </cell>
          <cell r="B218" t="str">
            <v>Mezinárodní spolupráce v kultuře, církvích a sdělovacích prostředcích</v>
          </cell>
        </row>
        <row r="219">
          <cell r="A219">
            <v>3392</v>
          </cell>
          <cell r="B219" t="str">
            <v>Zájmová činnost v kultuře</v>
          </cell>
        </row>
        <row r="220">
          <cell r="A220">
            <v>3399</v>
          </cell>
          <cell r="B220" t="str">
            <v>Ostatní záležitosti kultury, církví a sdělovacích prostředků</v>
          </cell>
        </row>
        <row r="221">
          <cell r="A221">
            <v>3411</v>
          </cell>
          <cell r="B221" t="str">
            <v>Státní sportovní reprezentace</v>
          </cell>
        </row>
        <row r="222">
          <cell r="A222">
            <v>3412</v>
          </cell>
          <cell r="B222" t="str">
            <v>Sportovní zařízení ve vlastnictví obce</v>
          </cell>
        </row>
        <row r="223">
          <cell r="A223">
            <v>3419</v>
          </cell>
          <cell r="B223" t="str">
            <v>Ostatní sportovní činnost</v>
          </cell>
        </row>
        <row r="224">
          <cell r="A224">
            <v>3421</v>
          </cell>
          <cell r="B224" t="str">
            <v>Využití volného času dětí a mládeže</v>
          </cell>
        </row>
        <row r="225">
          <cell r="A225">
            <v>3429</v>
          </cell>
          <cell r="B225" t="str">
            <v>Ostatní zájmová činnost a rekreace</v>
          </cell>
        </row>
        <row r="226">
          <cell r="A226">
            <v>3461</v>
          </cell>
          <cell r="B226" t="str">
            <v>Činnost ústředního orgánu státní správy v oblasti sportu</v>
          </cell>
        </row>
        <row r="227">
          <cell r="A227">
            <v>3480</v>
          </cell>
          <cell r="B227" t="str">
            <v>Výzkum v oblasti sportu, zájmové činnosti a rekreace</v>
          </cell>
        </row>
        <row r="228">
          <cell r="A228">
            <v>3511</v>
          </cell>
          <cell r="B228" t="str">
            <v>Všeobecná ambulantní péče</v>
          </cell>
        </row>
        <row r="229">
          <cell r="A229">
            <v>3512</v>
          </cell>
          <cell r="B229" t="str">
            <v>Stomatologická péče</v>
          </cell>
        </row>
        <row r="230">
          <cell r="A230">
            <v>3513</v>
          </cell>
          <cell r="B230" t="str">
            <v>Lékařská služba první pomoci</v>
          </cell>
        </row>
        <row r="231">
          <cell r="A231">
            <v>3514</v>
          </cell>
          <cell r="B231" t="str">
            <v>Transfúzní služba a tkáňová zařízení</v>
          </cell>
        </row>
        <row r="232">
          <cell r="A232">
            <v>3515</v>
          </cell>
          <cell r="B232" t="str">
            <v>Specializovaná ambulantní zdravotní péče</v>
          </cell>
        </row>
        <row r="233">
          <cell r="A233">
            <v>3516</v>
          </cell>
          <cell r="B233" t="str">
            <v>Péče v mateřství</v>
          </cell>
        </row>
        <row r="234">
          <cell r="A234">
            <v>3519</v>
          </cell>
          <cell r="B234" t="str">
            <v>Ostatní ambulantní péče</v>
          </cell>
        </row>
        <row r="235">
          <cell r="A235">
            <v>3521</v>
          </cell>
          <cell r="B235" t="str">
            <v>Fakultní nemocnice</v>
          </cell>
        </row>
        <row r="236">
          <cell r="A236">
            <v>3522</v>
          </cell>
          <cell r="B236" t="str">
            <v>Ostatní nemocnice</v>
          </cell>
        </row>
        <row r="237">
          <cell r="A237">
            <v>3523</v>
          </cell>
          <cell r="B237" t="str">
            <v>Odborné léčebné ústavy</v>
          </cell>
        </row>
        <row r="238">
          <cell r="A238">
            <v>3524</v>
          </cell>
          <cell r="B238" t="str">
            <v>Léčebny dlouhodobě nemocných</v>
          </cell>
        </row>
        <row r="239">
          <cell r="A239">
            <v>3525</v>
          </cell>
          <cell r="B239" t="str">
            <v>Hospice</v>
          </cell>
        </row>
        <row r="240">
          <cell r="A240">
            <v>3526</v>
          </cell>
          <cell r="B240" t="str">
            <v>Lázeňské léčebny, ozdravovny, sanatoria</v>
          </cell>
        </row>
        <row r="241">
          <cell r="A241">
            <v>3527</v>
          </cell>
          <cell r="B241" t="str">
            <v>Vysoce specializovaná pracoviště a jednooborové zařízení lůžkové péče</v>
          </cell>
        </row>
        <row r="242">
          <cell r="A242">
            <v>3529</v>
          </cell>
          <cell r="B242" t="str">
            <v>Ostatní ústavní péče</v>
          </cell>
        </row>
        <row r="243">
          <cell r="A243">
            <v>3531</v>
          </cell>
          <cell r="B243" t="str">
            <v>Hygienická služba a ochrana veřejného zdraví</v>
          </cell>
        </row>
        <row r="244">
          <cell r="A244">
            <v>3532</v>
          </cell>
          <cell r="B244" t="str">
            <v>Lékárenská služba (léky, protézy a přístroje pro užití vně zdravotnických zařízení)</v>
          </cell>
        </row>
        <row r="245">
          <cell r="A245">
            <v>3533</v>
          </cell>
          <cell r="B245" t="str">
            <v>Zdravotnická záchranná služba</v>
          </cell>
        </row>
        <row r="246">
          <cell r="A246">
            <v>3534</v>
          </cell>
          <cell r="B246" t="str">
            <v>Doprava ve zdravotnictví</v>
          </cell>
        </row>
        <row r="247">
          <cell r="A247">
            <v>3539</v>
          </cell>
          <cell r="B247" t="str">
            <v>Ostatní zdravotnická zařízení a služby pro zdravotnictví</v>
          </cell>
        </row>
        <row r="248">
          <cell r="A248">
            <v>3541</v>
          </cell>
          <cell r="B248" t="str">
            <v xml:space="preserve">Prevence před drogami, alkoholem, nikotinem a jinými závislostmi </v>
          </cell>
        </row>
        <row r="249">
          <cell r="A249">
            <v>3542</v>
          </cell>
          <cell r="B249" t="str">
            <v>Prevence HIV/AIDS</v>
          </cell>
        </row>
        <row r="250">
          <cell r="A250">
            <v>3543</v>
          </cell>
          <cell r="B250" t="str">
            <v>Pomoc zdravotně postiženým</v>
          </cell>
        </row>
        <row r="251">
          <cell r="A251">
            <v>3544</v>
          </cell>
          <cell r="B251" t="str">
            <v>Národní program zdraví</v>
          </cell>
        </row>
        <row r="252">
          <cell r="A252">
            <v>3545</v>
          </cell>
          <cell r="B252" t="str">
            <v>Programy paliativní péče</v>
          </cell>
        </row>
        <row r="253">
          <cell r="A253">
            <v>3549</v>
          </cell>
          <cell r="B253" t="str">
            <v>Ostatní speciální zdravotnická péče</v>
          </cell>
        </row>
        <row r="254">
          <cell r="A254">
            <v>3561</v>
          </cell>
          <cell r="B254" t="str">
            <v>Činnost ústředního orgánu státní správy ve zdravotnictví</v>
          </cell>
        </row>
        <row r="255">
          <cell r="A255">
            <v>3562</v>
          </cell>
          <cell r="B255" t="str">
            <v>Činnost ostatních orgánů státní správy ve zdravotnictví</v>
          </cell>
        </row>
        <row r="256">
          <cell r="A256">
            <v>3569</v>
          </cell>
          <cell r="B256" t="str">
            <v>Ostatní správa ve zdravotnictví jinde nezařazená</v>
          </cell>
        </row>
        <row r="257">
          <cell r="A257">
            <v>3581</v>
          </cell>
          <cell r="B257" t="str">
            <v>Organizace výzkumu a střediska vědeckých informací</v>
          </cell>
        </row>
        <row r="258">
          <cell r="A258">
            <v>3589</v>
          </cell>
          <cell r="B258" t="str">
            <v>Ostatní výzkum a vývoj ve zdravotnictví</v>
          </cell>
        </row>
        <row r="259">
          <cell r="A259">
            <v>3591</v>
          </cell>
          <cell r="B259" t="str">
            <v>Mezinárodní spolupráce ve zdravotnictví</v>
          </cell>
        </row>
        <row r="260">
          <cell r="A260">
            <v>3592</v>
          </cell>
          <cell r="B260" t="str">
            <v>Další vzdělávání pracovníků ve zdravotnictví</v>
          </cell>
        </row>
        <row r="261">
          <cell r="A261">
            <v>3599</v>
          </cell>
          <cell r="B261" t="str">
            <v>Ostatní činnost ve zdravotnictví</v>
          </cell>
        </row>
        <row r="262">
          <cell r="A262">
            <v>3611</v>
          </cell>
          <cell r="B262" t="str">
            <v>Podpora individuální bytové výstavby</v>
          </cell>
        </row>
        <row r="263">
          <cell r="A263">
            <v>3612</v>
          </cell>
          <cell r="B263" t="str">
            <v>Bytové hospodářství</v>
          </cell>
        </row>
        <row r="264">
          <cell r="A264">
            <v>3613</v>
          </cell>
          <cell r="B264" t="str">
            <v>Nebytové hospodářství</v>
          </cell>
        </row>
        <row r="265">
          <cell r="A265">
            <v>3614</v>
          </cell>
          <cell r="B265" t="str">
            <v>Bytové služby pro vlastní zaměstnance</v>
          </cell>
        </row>
        <row r="266">
          <cell r="A266">
            <v>3615</v>
          </cell>
          <cell r="B266" t="str">
            <v>Podpora stavebního spoření a hypotečních úvěrů</v>
          </cell>
        </row>
        <row r="267">
          <cell r="A267">
            <v>3619</v>
          </cell>
          <cell r="B267" t="str">
            <v>Ostatní rozvoj bydlení a bytového hospodářství</v>
          </cell>
        </row>
        <row r="268">
          <cell r="A268">
            <v>3631</v>
          </cell>
          <cell r="B268" t="str">
            <v>Veřejné osvětlení</v>
          </cell>
        </row>
        <row r="269">
          <cell r="A269">
            <v>3632</v>
          </cell>
          <cell r="B269" t="str">
            <v>Pohřebnictví</v>
          </cell>
        </row>
        <row r="270">
          <cell r="A270">
            <v>3633</v>
          </cell>
          <cell r="B270" t="str">
            <v>Výstavba a údržba místních inženýrských sítí</v>
          </cell>
        </row>
        <row r="271">
          <cell r="A271">
            <v>3634</v>
          </cell>
          <cell r="B271" t="str">
            <v>Lokální zásobování teplem</v>
          </cell>
        </row>
        <row r="272">
          <cell r="A272">
            <v>3635</v>
          </cell>
          <cell r="B272" t="str">
            <v>Územní plánování</v>
          </cell>
        </row>
        <row r="273">
          <cell r="A273">
            <v>3636</v>
          </cell>
          <cell r="B273" t="str">
            <v>Územní rozvoj</v>
          </cell>
        </row>
        <row r="274">
          <cell r="A274">
            <v>3639</v>
          </cell>
          <cell r="B274" t="str">
            <v>Komunální služby a územní rozvoj jinde nezařazené</v>
          </cell>
        </row>
        <row r="275">
          <cell r="A275">
            <v>3661</v>
          </cell>
          <cell r="B275" t="str">
            <v>Činnost ústředního orgánu státní správy v oblasti bydlení, komunálních služeb a územního rozvoje</v>
          </cell>
        </row>
        <row r="276">
          <cell r="A276">
            <v>3662</v>
          </cell>
          <cell r="B276" t="str">
            <v>Činnost ostatních orgánů státní správy v oblasti bydlení, komunálních služeb a územního rozvoje</v>
          </cell>
        </row>
        <row r="277">
          <cell r="A277">
            <v>3669</v>
          </cell>
          <cell r="B277" t="str">
            <v>Ostatní správa v oblasti bydlení, komunálních služeb a územního rozvoje jinde nezařazená</v>
          </cell>
        </row>
        <row r="278">
          <cell r="A278">
            <v>3680</v>
          </cell>
          <cell r="B278" t="str">
            <v>Výzkum a vývoj v oblasti bydlení, komunálních služeb a územního rozvoje</v>
          </cell>
        </row>
        <row r="279">
          <cell r="A279">
            <v>3691</v>
          </cell>
          <cell r="B279" t="str">
            <v>Mezinárodní spolupráce v oblasti bydlení, komunálních služeb a územního rozvoje</v>
          </cell>
        </row>
        <row r="280">
          <cell r="A280">
            <v>3699</v>
          </cell>
          <cell r="B280" t="str">
            <v>Ostatní záležitosti bydlení, komunálních služeb a územního rozvoje</v>
          </cell>
        </row>
        <row r="281">
          <cell r="A281">
            <v>3711</v>
          </cell>
          <cell r="B281" t="str">
            <v>Odstraňování tuhých emisí</v>
          </cell>
        </row>
        <row r="282">
          <cell r="A282">
            <v>3712</v>
          </cell>
          <cell r="B282" t="str">
            <v>Odstraňování plynných emisí</v>
          </cell>
        </row>
        <row r="283">
          <cell r="A283">
            <v>3713</v>
          </cell>
          <cell r="B283" t="str">
            <v>Změny technologií vytápění</v>
          </cell>
        </row>
        <row r="284">
          <cell r="A284">
            <v>3714</v>
          </cell>
          <cell r="B284" t="str">
            <v>Opatření ke snižování produkce skleníkových plynů a plynů poškozujících ozónovou vrstvu</v>
          </cell>
        </row>
        <row r="285">
          <cell r="A285">
            <v>3715</v>
          </cell>
          <cell r="B285" t="str">
            <v>Změny výrobních technologií za účelem výrazného odstranění emisí</v>
          </cell>
        </row>
        <row r="286">
          <cell r="A286">
            <v>3716</v>
          </cell>
          <cell r="B286" t="str">
            <v>Monitoring ochrany ovzduší</v>
          </cell>
        </row>
        <row r="287">
          <cell r="A287">
            <v>3719</v>
          </cell>
          <cell r="B287" t="str">
            <v>Ostatní činnosti k ochraně ovzduší</v>
          </cell>
        </row>
        <row r="288">
          <cell r="A288">
            <v>3721</v>
          </cell>
          <cell r="B288" t="str">
            <v>Sběr a svoz nebezpečných odpadů</v>
          </cell>
        </row>
        <row r="289">
          <cell r="A289">
            <v>3722</v>
          </cell>
          <cell r="B289" t="str">
            <v>Sběr a svoz komunálních odpadů</v>
          </cell>
        </row>
        <row r="290">
          <cell r="A290">
            <v>3723</v>
          </cell>
          <cell r="B290" t="str">
            <v>Sběr a svoz ostatních odpadů jiných než nebezpečných a komunálních</v>
          </cell>
        </row>
        <row r="291">
          <cell r="A291">
            <v>3724</v>
          </cell>
          <cell r="B291" t="str">
            <v>Využívání a zneškodňování nebezpečných odpadů</v>
          </cell>
        </row>
        <row r="292">
          <cell r="A292">
            <v>3725</v>
          </cell>
          <cell r="B292" t="str">
            <v>Využívání a zneškodňování komunálních odpadů</v>
          </cell>
        </row>
        <row r="293">
          <cell r="A293">
            <v>3726</v>
          </cell>
          <cell r="B293" t="str">
            <v>Využívání a zneškodňování ostatních odpadů</v>
          </cell>
        </row>
        <row r="294">
          <cell r="A294">
            <v>3727</v>
          </cell>
          <cell r="B294" t="str">
            <v>Prevence vzniku odpadů</v>
          </cell>
        </row>
        <row r="295">
          <cell r="A295">
            <v>3728</v>
          </cell>
          <cell r="B295" t="str">
            <v>Monitoring nakládání s odpady</v>
          </cell>
        </row>
        <row r="296">
          <cell r="A296">
            <v>3729</v>
          </cell>
          <cell r="B296" t="str">
            <v>Ostatní nakládání s odpady</v>
          </cell>
        </row>
        <row r="297">
          <cell r="A297">
            <v>3731</v>
          </cell>
          <cell r="B297" t="str">
            <v>Ochrana půdy a podzemní vody proti znečišťujícím infiltracím</v>
          </cell>
        </row>
        <row r="298">
          <cell r="A298">
            <v>3732</v>
          </cell>
          <cell r="B298" t="str">
            <v>Dekontaminace půd a čištění spodní vody</v>
          </cell>
        </row>
        <row r="299">
          <cell r="A299">
            <v>3733</v>
          </cell>
          <cell r="B299" t="str">
            <v>Monitoring půdy a podzemní vody</v>
          </cell>
        </row>
        <row r="300">
          <cell r="A300">
            <v>3734</v>
          </cell>
          <cell r="B300" t="str">
            <v>Předcházení a sanace zasolení půd</v>
          </cell>
        </row>
        <row r="301">
          <cell r="A301">
            <v>3739</v>
          </cell>
          <cell r="B301" t="str">
            <v>Ostatní ochrana půdy a spodní vody</v>
          </cell>
        </row>
        <row r="302">
          <cell r="A302">
            <v>3741</v>
          </cell>
          <cell r="B302" t="str">
            <v>Ochrana druhů a stanovišť</v>
          </cell>
        </row>
        <row r="303">
          <cell r="A303">
            <v>3742</v>
          </cell>
          <cell r="B303" t="str">
            <v>Chráněné části přírody</v>
          </cell>
        </row>
        <row r="304">
          <cell r="A304">
            <v>3743</v>
          </cell>
          <cell r="B304" t="str">
            <v>Rekultivace půdy v důsledku těžební a důlní činnosti, po skládkách odpadů apod.</v>
          </cell>
        </row>
        <row r="305">
          <cell r="A305">
            <v>3744</v>
          </cell>
          <cell r="B305" t="str">
            <v>Protierozní, protilavinová a protipožární ochrana</v>
          </cell>
        </row>
        <row r="306">
          <cell r="A306">
            <v>3745</v>
          </cell>
          <cell r="B306" t="str">
            <v>Péče o vzhled obcí a veřejnou zeleň</v>
          </cell>
        </row>
        <row r="307">
          <cell r="A307">
            <v>3749</v>
          </cell>
          <cell r="B307" t="str">
            <v>Ostatní činnosti k ochraně přírody a krajiny</v>
          </cell>
        </row>
        <row r="308">
          <cell r="A308">
            <v>3751</v>
          </cell>
          <cell r="B308" t="str">
            <v>Konstrukce a uplatnění protihlukových zařízení</v>
          </cell>
        </row>
        <row r="309">
          <cell r="A309">
            <v>3753</v>
          </cell>
          <cell r="B309" t="str">
            <v>Monitoring ke zjišťování úrovně hluku a vibrací</v>
          </cell>
        </row>
        <row r="310">
          <cell r="A310">
            <v>3759</v>
          </cell>
          <cell r="B310" t="str">
            <v>Ostatní činnosti k omezení hluku a vibrací</v>
          </cell>
        </row>
        <row r="311">
          <cell r="A311">
            <v>3761</v>
          </cell>
          <cell r="B311" t="str">
            <v>Činnost ústředního orgánu státní správy v ochraně životního prostředí</v>
          </cell>
        </row>
        <row r="312">
          <cell r="A312">
            <v>3762</v>
          </cell>
          <cell r="B312" t="str">
            <v>Činnost ostatních orgánů státní správy v ochraně životního prostředí</v>
          </cell>
        </row>
        <row r="313">
          <cell r="A313">
            <v>3769</v>
          </cell>
          <cell r="B313" t="str">
            <v>Ostatní správa v ochraně životního prostředí</v>
          </cell>
        </row>
        <row r="314">
          <cell r="A314">
            <v>3771</v>
          </cell>
          <cell r="B314" t="str">
            <v>Protiradonová opatření</v>
          </cell>
        </row>
        <row r="315">
          <cell r="A315">
            <v>3772</v>
          </cell>
          <cell r="B315" t="str">
            <v>Přeprava a nakládání s radioaktivním odpadem</v>
          </cell>
        </row>
        <row r="316">
          <cell r="A316">
            <v>3773</v>
          </cell>
          <cell r="B316" t="str">
            <v>Monitoring k zajišťování úrovně radioaktivního záření</v>
          </cell>
        </row>
        <row r="317">
          <cell r="A317">
            <v>3779</v>
          </cell>
          <cell r="B317" t="str">
            <v>Ostatní činnosti k ochraně proti záření</v>
          </cell>
        </row>
        <row r="318">
          <cell r="A318">
            <v>3780</v>
          </cell>
          <cell r="B318" t="str">
            <v>Výzkum životního prostředí</v>
          </cell>
        </row>
        <row r="319">
          <cell r="A319">
            <v>3791</v>
          </cell>
          <cell r="B319" t="str">
            <v>Mezinárodní spolupráce v životním prostředí</v>
          </cell>
        </row>
        <row r="320">
          <cell r="A320">
            <v>3792</v>
          </cell>
          <cell r="B320" t="str">
            <v>Ekologická výchova a osvěta</v>
          </cell>
        </row>
        <row r="321">
          <cell r="A321">
            <v>3793</v>
          </cell>
          <cell r="B321" t="str">
            <v>Ekologie v dopravě</v>
          </cell>
        </row>
        <row r="322">
          <cell r="A322">
            <v>3799</v>
          </cell>
          <cell r="B322" t="str">
            <v>Ostatní ekologické záležitosti</v>
          </cell>
        </row>
        <row r="323">
          <cell r="A323">
            <v>3801</v>
          </cell>
          <cell r="B323" t="str">
            <v>Akademie věd České republiky</v>
          </cell>
        </row>
        <row r="324">
          <cell r="A324">
            <v>3802</v>
          </cell>
          <cell r="B324" t="str">
            <v>Grantová agentura České republiky</v>
          </cell>
        </row>
        <row r="325">
          <cell r="A325">
            <v>3803</v>
          </cell>
          <cell r="B325" t="str">
            <v>Technologická agentura České republiky</v>
          </cell>
        </row>
        <row r="326">
          <cell r="A326">
            <v>3809</v>
          </cell>
          <cell r="B326" t="str">
            <v>Ostatní výzkum a vývoj odvětvově nespecifikovaný</v>
          </cell>
        </row>
        <row r="327">
          <cell r="A327">
            <v>3900</v>
          </cell>
          <cell r="B327" t="str">
            <v>Ostatní činnosti související se službami pro fyzické osoby</v>
          </cell>
        </row>
        <row r="328">
          <cell r="A328">
            <v>4111</v>
          </cell>
          <cell r="B328" t="str">
            <v>Starobní důchody</v>
          </cell>
        </row>
        <row r="329">
          <cell r="A329">
            <v>4112</v>
          </cell>
          <cell r="B329" t="str">
            <v>Invalidní důchody pro invaliditu třetího stupně</v>
          </cell>
        </row>
        <row r="330">
          <cell r="A330">
            <v>4113</v>
          </cell>
          <cell r="B330" t="str">
            <v>Invalidní důchody pro invaliditu druhého stupně</v>
          </cell>
        </row>
        <row r="331">
          <cell r="A331">
            <v>4114</v>
          </cell>
          <cell r="B331" t="str">
            <v>Vdovské důchody</v>
          </cell>
        </row>
        <row r="332">
          <cell r="A332">
            <v>4115</v>
          </cell>
          <cell r="B332" t="str">
            <v>Vdovecké důchody</v>
          </cell>
        </row>
        <row r="333">
          <cell r="A333">
            <v>4116</v>
          </cell>
          <cell r="B333" t="str">
            <v>Sirotčí důchody</v>
          </cell>
        </row>
        <row r="334">
          <cell r="A334">
            <v>4117</v>
          </cell>
          <cell r="B334" t="str">
            <v>Invalidní důchody pro invaliditu prvního stupně</v>
          </cell>
        </row>
        <row r="335">
          <cell r="A335">
            <v>4119</v>
          </cell>
          <cell r="B335" t="str">
            <v>Ostatní dávky důchodového pojištění</v>
          </cell>
        </row>
        <row r="336">
          <cell r="A336">
            <v>4121</v>
          </cell>
          <cell r="B336" t="str">
            <v>Nemocenské</v>
          </cell>
        </row>
        <row r="337">
          <cell r="A337">
            <v>4122</v>
          </cell>
          <cell r="B337" t="str">
            <v>Ošetřovné</v>
          </cell>
        </row>
        <row r="338">
          <cell r="A338">
            <v>4123</v>
          </cell>
          <cell r="B338" t="str">
            <v>Vyrovnávací příspěvek v těhotenství a mateřství</v>
          </cell>
        </row>
        <row r="339">
          <cell r="A339">
            <v>4124</v>
          </cell>
          <cell r="B339" t="str">
            <v>Peněžitá pomoc v mateřství</v>
          </cell>
        </row>
        <row r="340">
          <cell r="A340" t="str">
            <v>4125</v>
          </cell>
          <cell r="B340" t="str">
            <v>Dávky otcovské poporodní péče</v>
          </cell>
        </row>
        <row r="341">
          <cell r="A341">
            <v>4126</v>
          </cell>
          <cell r="B341" t="str">
            <v>Dlouhodobé ošetřovné</v>
          </cell>
        </row>
        <row r="342">
          <cell r="A342">
            <v>4129</v>
          </cell>
          <cell r="B342" t="str">
            <v>Dávky nemocenského pojištění jinde nezařazené</v>
          </cell>
        </row>
        <row r="343">
          <cell r="A343">
            <v>4131</v>
          </cell>
          <cell r="B343" t="str">
            <v>Přídavek na dítě</v>
          </cell>
        </row>
        <row r="344">
          <cell r="A344">
            <v>4132</v>
          </cell>
          <cell r="B344" t="str">
            <v>Sociální příplatek</v>
          </cell>
        </row>
        <row r="345">
          <cell r="A345">
            <v>4133</v>
          </cell>
          <cell r="B345" t="str">
            <v>Porodné</v>
          </cell>
        </row>
        <row r="346">
          <cell r="A346">
            <v>4134</v>
          </cell>
          <cell r="B346" t="str">
            <v>Rodičovský příspěvek</v>
          </cell>
        </row>
        <row r="347">
          <cell r="A347">
            <v>4136</v>
          </cell>
          <cell r="B347" t="str">
            <v>Dávky pěstounské péče a zaopatřovací příspěvky</v>
          </cell>
        </row>
        <row r="348">
          <cell r="A348">
            <v>4138</v>
          </cell>
          <cell r="B348" t="str">
            <v>Pohřebné</v>
          </cell>
        </row>
        <row r="349">
          <cell r="A349">
            <v>4141</v>
          </cell>
          <cell r="B349" t="str">
            <v>Příspěvek na bydlení</v>
          </cell>
        </row>
        <row r="350">
          <cell r="A350">
            <v>4142</v>
          </cell>
          <cell r="B350" t="str">
            <v>Příspěvek na školní pomůcky</v>
          </cell>
        </row>
        <row r="351">
          <cell r="A351">
            <v>4149</v>
          </cell>
          <cell r="B351" t="str">
            <v>Dávky státní sociální podpory jinde nezařazené</v>
          </cell>
        </row>
        <row r="352">
          <cell r="A352">
            <v>4151</v>
          </cell>
          <cell r="B352" t="str">
            <v>Odchodné</v>
          </cell>
        </row>
        <row r="353">
          <cell r="A353">
            <v>4152</v>
          </cell>
          <cell r="B353" t="str">
            <v>Výsluhový příspěvek</v>
          </cell>
        </row>
        <row r="354">
          <cell r="A354">
            <v>4153</v>
          </cell>
          <cell r="B354" t="str">
            <v>Úmrtné a příspěvek na pohřeb příslušníka</v>
          </cell>
        </row>
        <row r="355">
          <cell r="A355">
            <v>4154</v>
          </cell>
          <cell r="B355" t="str">
            <v>Odbytné</v>
          </cell>
        </row>
        <row r="356">
          <cell r="A356">
            <v>4159</v>
          </cell>
          <cell r="B356" t="str">
            <v>Ostatní sociální dávky příslušníků ozbrojených sil a bezpečnostních sborů při skončení služebního poměru</v>
          </cell>
        </row>
        <row r="357">
          <cell r="A357">
            <v>4171</v>
          </cell>
          <cell r="B357" t="str">
            <v>Příspěvek na živobytí</v>
          </cell>
        </row>
        <row r="358">
          <cell r="A358">
            <v>4172</v>
          </cell>
          <cell r="B358" t="str">
            <v>Doplatek na bydlení</v>
          </cell>
        </row>
        <row r="359">
          <cell r="A359">
            <v>4173</v>
          </cell>
          <cell r="B359" t="str">
            <v>Mimořádná okamžitá pomoc</v>
          </cell>
        </row>
        <row r="360">
          <cell r="A360">
            <v>4177</v>
          </cell>
          <cell r="B360" t="str">
            <v>Mimořádná okamžitá pomoc osobám ohroženým sociálním vyloučením</v>
          </cell>
        </row>
        <row r="361">
          <cell r="A361">
            <v>4179</v>
          </cell>
          <cell r="B361" t="str">
            <v>Ostatní dávky sociální pomoci</v>
          </cell>
        </row>
        <row r="362">
          <cell r="A362">
            <v>4182</v>
          </cell>
          <cell r="B362" t="str">
            <v>Příspěvek na zvláštní pomůcky</v>
          </cell>
        </row>
        <row r="363">
          <cell r="A363">
            <v>4183</v>
          </cell>
          <cell r="B363" t="str">
            <v>Příspěvek na úpravu a provoz bezbariérového bytu</v>
          </cell>
        </row>
        <row r="364">
          <cell r="A364">
            <v>4184</v>
          </cell>
          <cell r="B364" t="str">
            <v>Příspěvky na zakoupení, opravu a zvláštní úpravu motorového vozidla</v>
          </cell>
        </row>
        <row r="365">
          <cell r="A365">
            <v>4185</v>
          </cell>
          <cell r="B365" t="str">
            <v>Příspěvek na provoz motorového vozidla</v>
          </cell>
        </row>
        <row r="366">
          <cell r="A366">
            <v>4186</v>
          </cell>
          <cell r="B366" t="str">
            <v>Příspěvek na individuální dopravu</v>
          </cell>
        </row>
        <row r="367">
          <cell r="A367">
            <v>4187</v>
          </cell>
          <cell r="B367" t="str">
            <v>Příspěvek na mobilitu</v>
          </cell>
        </row>
        <row r="368">
          <cell r="A368">
            <v>4188</v>
          </cell>
          <cell r="B368" t="str">
            <v>Příspěvek na zvlášní pomůcku</v>
          </cell>
        </row>
        <row r="369">
          <cell r="A369">
            <v>4189</v>
          </cell>
          <cell r="B369" t="str">
            <v>Ostatní dávky zdravotně postiženým občanům</v>
          </cell>
        </row>
        <row r="370">
          <cell r="A370">
            <v>4191</v>
          </cell>
          <cell r="B370" t="str">
            <v>Státní příspěvky na důchodové připojištění</v>
          </cell>
        </row>
        <row r="371">
          <cell r="A371">
            <v>4192</v>
          </cell>
          <cell r="B371" t="str">
            <v>Úrokové příspěvky mladým manželstvím</v>
          </cell>
        </row>
        <row r="372">
          <cell r="A372">
            <v>4193</v>
          </cell>
          <cell r="B372" t="str">
            <v>Dávky válečným veteránům a perzekvovaným osobám</v>
          </cell>
        </row>
        <row r="373">
          <cell r="A373">
            <v>4194</v>
          </cell>
          <cell r="B373" t="str">
            <v>Zvýšení důchodů pro bezmocnost</v>
          </cell>
        </row>
        <row r="374">
          <cell r="A374">
            <v>4195</v>
          </cell>
          <cell r="B374" t="str">
            <v>Příspěvek na péči</v>
          </cell>
        </row>
        <row r="375">
          <cell r="A375">
            <v>4196</v>
          </cell>
          <cell r="B375" t="str">
            <v>Náhradní výživné pro nezaopatřené dítě</v>
          </cell>
        </row>
        <row r="376">
          <cell r="A376">
            <v>4199</v>
          </cell>
          <cell r="B376" t="str">
            <v>Ostatní dávky povahy sociálního zabezpečení jinde nezařazené</v>
          </cell>
        </row>
        <row r="377">
          <cell r="A377">
            <v>4210</v>
          </cell>
          <cell r="B377" t="str">
            <v>Podpory v nezaměstnanosti</v>
          </cell>
        </row>
        <row r="378">
          <cell r="A378">
            <v>4221</v>
          </cell>
          <cell r="B378" t="str">
            <v>Rekvalifikace</v>
          </cell>
        </row>
        <row r="379">
          <cell r="A379">
            <v>4222</v>
          </cell>
          <cell r="B379" t="str">
            <v>Veřejně prospěšné práce</v>
          </cell>
        </row>
        <row r="380">
          <cell r="A380">
            <v>4223</v>
          </cell>
          <cell r="B380" t="str">
            <v>Společensky účelná pracovní místa</v>
          </cell>
        </row>
        <row r="381">
          <cell r="A381">
            <v>4225</v>
          </cell>
          <cell r="B381" t="str">
            <v>Podpora zaměstnanosti zdravotně postižených občanů</v>
          </cell>
        </row>
        <row r="382">
          <cell r="A382">
            <v>4226</v>
          </cell>
          <cell r="B382" t="str">
            <v>Ostatní podpora zaměstnanosti</v>
          </cell>
        </row>
        <row r="383">
          <cell r="A383">
            <v>4227</v>
          </cell>
          <cell r="B383" t="str">
            <v>Cílené programy k řešení zaměstnanosti</v>
          </cell>
        </row>
        <row r="384">
          <cell r="A384">
            <v>4229</v>
          </cell>
          <cell r="B384" t="str">
            <v>Aktivní politika zaměstnanosti jinde nezařazená</v>
          </cell>
        </row>
        <row r="385">
          <cell r="A385">
            <v>4230</v>
          </cell>
          <cell r="B385" t="str">
            <v>Ochrana zaměstnanců při platební neschopnosti zaměstnavatelů</v>
          </cell>
        </row>
        <row r="386">
          <cell r="A386">
            <v>4240</v>
          </cell>
          <cell r="B386" t="str">
            <v>Příspěvek na podporu zaměstnávání osob se zdravotním postižením na chráněném trhu práce</v>
          </cell>
        </row>
        <row r="387">
          <cell r="A387">
            <v>4250</v>
          </cell>
          <cell r="B387" t="str">
            <v>Příspěvky na sociální důsledky restrukturalizace</v>
          </cell>
        </row>
        <row r="388">
          <cell r="A388">
            <v>4280</v>
          </cell>
          <cell r="B388" t="str">
            <v>Výzkum a vývoj v politice zaměstnanosti</v>
          </cell>
        </row>
        <row r="389">
          <cell r="A389">
            <v>4311</v>
          </cell>
          <cell r="B389" t="str">
            <v>Základní sociální poradenství</v>
          </cell>
        </row>
        <row r="390">
          <cell r="A390">
            <v>4312</v>
          </cell>
          <cell r="B390" t="str">
            <v>Odborné sociální poradenství</v>
          </cell>
        </row>
        <row r="391">
          <cell r="A391">
            <v>4319</v>
          </cell>
          <cell r="B391" t="str">
            <v>Ostatní výdaje související se sociálním poradenstvím</v>
          </cell>
        </row>
        <row r="392">
          <cell r="A392">
            <v>4324</v>
          </cell>
          <cell r="B392" t="str">
            <v>Zařízení pro děti vyžadující okamžitou pomoc</v>
          </cell>
        </row>
        <row r="393">
          <cell r="A393">
            <v>4329</v>
          </cell>
          <cell r="B393" t="str">
            <v>Ostatní sociální péče a pomoc dětem a mládeži</v>
          </cell>
        </row>
        <row r="394">
          <cell r="A394">
            <v>4334</v>
          </cell>
          <cell r="B394" t="str">
            <v>Pečovatelská služba pro rodinu a děti</v>
          </cell>
        </row>
        <row r="395">
          <cell r="A395">
            <v>4339</v>
          </cell>
          <cell r="B395" t="str">
            <v>Ostatní sociální péče a pomoc rodině a manželství</v>
          </cell>
        </row>
        <row r="396">
          <cell r="A396">
            <v>4341</v>
          </cell>
          <cell r="B396" t="str">
            <v>Sociální pomoc osobám v hmotné nouzi a občanům sociálně nepřizpůsobivým</v>
          </cell>
        </row>
        <row r="397">
          <cell r="A397">
            <v>4342</v>
          </cell>
          <cell r="B397" t="str">
            <v>Sociální péče a pomoc přistěhovalcům a vybraným etnikům</v>
          </cell>
        </row>
        <row r="398">
          <cell r="A398">
            <v>4343</v>
          </cell>
          <cell r="B398" t="str">
            <v>Sociální pomoc osobám v souvislosti s živelní pohromou nebo požárem</v>
          </cell>
        </row>
        <row r="399">
          <cell r="A399">
            <v>4344</v>
          </cell>
          <cell r="B399" t="str">
            <v>Sociální rehabilitace</v>
          </cell>
        </row>
        <row r="400">
          <cell r="A400">
            <v>4345</v>
          </cell>
          <cell r="B400" t="str">
            <v>Centra sociálně rehabilitačních služeb</v>
          </cell>
        </row>
        <row r="401">
          <cell r="A401">
            <v>4349</v>
          </cell>
          <cell r="B401" t="str">
            <v>Ostatní sociální péče a pomoc ostatním skupinám fyzických osob</v>
          </cell>
        </row>
        <row r="402">
          <cell r="A402">
            <v>4350</v>
          </cell>
          <cell r="B402" t="str">
            <v>Domovy pro seniory</v>
          </cell>
        </row>
        <row r="403">
          <cell r="A403">
            <v>4351</v>
          </cell>
          <cell r="B403" t="str">
            <v>Osobní asistence, pečovatelská služba a podpora samostatného bydlení</v>
          </cell>
        </row>
        <row r="404">
          <cell r="A404">
            <v>4352</v>
          </cell>
          <cell r="B404" t="str">
            <v>Tísňová péče</v>
          </cell>
        </row>
        <row r="405">
          <cell r="A405">
            <v>4353</v>
          </cell>
          <cell r="B405" t="str">
            <v>Průvodcovské a předčitatelské služby</v>
          </cell>
        </row>
        <row r="406">
          <cell r="A406">
            <v>4354</v>
          </cell>
          <cell r="B406" t="str">
            <v>Chráněné bydlení</v>
          </cell>
        </row>
        <row r="407">
          <cell r="A407">
            <v>4355</v>
          </cell>
          <cell r="B407" t="str">
            <v>Týdenní stacionáře</v>
          </cell>
        </row>
        <row r="408">
          <cell r="A408">
            <v>4356</v>
          </cell>
          <cell r="B408" t="str">
            <v>Denní stacionáře a centra denních služeb</v>
          </cell>
        </row>
        <row r="409">
          <cell r="A409">
            <v>4357</v>
          </cell>
          <cell r="B409" t="str">
            <v>Domovy pro osoby se zdravotním postižením a domovy se zvláštním režimem</v>
          </cell>
        </row>
        <row r="410">
          <cell r="A410">
            <v>4358</v>
          </cell>
          <cell r="B410" t="str">
            <v>Sociální služby poskytované ve zdravotnických zařízeních ústavní péče</v>
          </cell>
        </row>
        <row r="411">
          <cell r="A411">
            <v>4359</v>
          </cell>
          <cell r="B411" t="str">
            <v>Ostatní služby a činnosti v oblasti sociální péče</v>
          </cell>
        </row>
        <row r="412">
          <cell r="A412">
            <v>4361</v>
          </cell>
          <cell r="B412" t="str">
            <v>Činnost ústředního orgánu státní správy v sociálním zabezpečení, politice zaměstnanosti a rodinné politice</v>
          </cell>
        </row>
        <row r="413">
          <cell r="A413">
            <v>4362</v>
          </cell>
          <cell r="B413" t="str">
            <v>Činnost ostatních orgánů státní správy v sociálním zabezpečení</v>
          </cell>
        </row>
        <row r="414">
          <cell r="A414">
            <v>4363</v>
          </cell>
          <cell r="B414" t="str">
            <v>Ostatní orgány státní správy v oblasti politiky zaměstnanosti</v>
          </cell>
        </row>
        <row r="415">
          <cell r="A415">
            <v>4369</v>
          </cell>
          <cell r="B415" t="str">
            <v>Ostatní správa v sociálním zabezpečení a politice zaměstnanosti</v>
          </cell>
        </row>
        <row r="416">
          <cell r="A416">
            <v>4371</v>
          </cell>
          <cell r="B416" t="str">
            <v>Raná péče a sociálně aktivizační služby pro rodiny s dětmi</v>
          </cell>
        </row>
        <row r="417">
          <cell r="A417">
            <v>4372</v>
          </cell>
          <cell r="B417" t="str">
            <v>Krizová pomoc</v>
          </cell>
        </row>
        <row r="418">
          <cell r="A418">
            <v>4373</v>
          </cell>
          <cell r="B418" t="str">
            <v>Domy na půl cesty</v>
          </cell>
        </row>
        <row r="419">
          <cell r="A419">
            <v>4374</v>
          </cell>
          <cell r="B419" t="str">
            <v>Azylové domy, nízkoprahová denní centra a noclehárny</v>
          </cell>
        </row>
        <row r="420">
          <cell r="A420">
            <v>4375</v>
          </cell>
          <cell r="B420" t="str">
            <v>Nízkoprahová zařízení pro děti a mládež</v>
          </cell>
        </row>
        <row r="421">
          <cell r="A421">
            <v>4376</v>
          </cell>
          <cell r="B421" t="str">
            <v>Služby následné péče, terapeutické komunity a kontaktní centra</v>
          </cell>
        </row>
        <row r="422">
          <cell r="A422">
            <v>4377</v>
          </cell>
          <cell r="B422" t="str">
            <v>Sociálně terapeutické dílny</v>
          </cell>
        </row>
        <row r="423">
          <cell r="A423">
            <v>4378</v>
          </cell>
          <cell r="B423" t="str">
            <v>Terénní programy</v>
          </cell>
        </row>
        <row r="424">
          <cell r="A424">
            <v>4379</v>
          </cell>
          <cell r="B424" t="str">
            <v>Ostatní služby a činnosti v oblasti sociální prevence</v>
          </cell>
        </row>
        <row r="425">
          <cell r="A425">
            <v>4380</v>
          </cell>
          <cell r="B425" t="str">
            <v>Výzkum v sociálním zabezpečení a politice zaměstnanosti</v>
          </cell>
        </row>
        <row r="426">
          <cell r="A426">
            <v>4391</v>
          </cell>
          <cell r="B426" t="str">
            <v>Mezinárodní spolupráce v sociálním zabezpečení a podpoře zaměstnanosti</v>
          </cell>
        </row>
        <row r="427">
          <cell r="A427">
            <v>4392</v>
          </cell>
          <cell r="B427" t="str">
            <v>Inspekce poskytování sociálních služeb</v>
          </cell>
        </row>
        <row r="428">
          <cell r="A428">
            <v>4399</v>
          </cell>
          <cell r="B428" t="str">
            <v>Ostatní záležitosti sociálních věcí a politiky zaměstnanosti</v>
          </cell>
        </row>
        <row r="429">
          <cell r="A429">
            <v>5111</v>
          </cell>
          <cell r="B429" t="str">
            <v>Armáda</v>
          </cell>
        </row>
        <row r="430">
          <cell r="A430">
            <v>5112</v>
          </cell>
          <cell r="B430" t="str">
            <v>Ostatní ozbrojené síly</v>
          </cell>
        </row>
        <row r="431">
          <cell r="A431">
            <v>5113</v>
          </cell>
          <cell r="B431" t="str">
            <v>Bezpečnostní složky ozbrojených sil</v>
          </cell>
        </row>
        <row r="432">
          <cell r="A432">
            <v>5119</v>
          </cell>
          <cell r="B432" t="str">
            <v>Podpůrné složky ozbrojených sil</v>
          </cell>
        </row>
        <row r="433">
          <cell r="A433">
            <v>5161</v>
          </cell>
          <cell r="B433" t="str">
            <v>Činnost ústředního orgánu státní správy ve vojenské obraně</v>
          </cell>
        </row>
        <row r="434">
          <cell r="A434">
            <v>5162</v>
          </cell>
          <cell r="B434" t="str">
            <v>Činnost ostatních orgánů státní správy ve vojenské obraně</v>
          </cell>
        </row>
        <row r="435">
          <cell r="A435">
            <v>5169</v>
          </cell>
          <cell r="B435" t="str">
            <v>Ostatní správa ve vojenské obraně</v>
          </cell>
        </row>
        <row r="436">
          <cell r="A436">
            <v>5171</v>
          </cell>
          <cell r="B436" t="str">
            <v>Zabezpečení potřeb ozbrojených sil</v>
          </cell>
        </row>
        <row r="437">
          <cell r="A437">
            <v>5172</v>
          </cell>
          <cell r="B437" t="str">
            <v>Operační příprava státního území</v>
          </cell>
        </row>
        <row r="438">
          <cell r="A438">
            <v>5179</v>
          </cell>
          <cell r="B438" t="str">
            <v>Ostatní činnosti pro zabezpečení potřeb ozbrojených sil</v>
          </cell>
        </row>
        <row r="439">
          <cell r="A439">
            <v>5180</v>
          </cell>
          <cell r="B439" t="str">
            <v>Výzkum a vývoj v oblasti obrany</v>
          </cell>
        </row>
        <row r="440">
          <cell r="A440">
            <v>5191</v>
          </cell>
          <cell r="B440" t="str">
            <v>Mezinárodní spolupráce v obraně</v>
          </cell>
        </row>
        <row r="441">
          <cell r="A441">
            <v>5192</v>
          </cell>
          <cell r="B441" t="str">
            <v>Zahraniční vojenská pomoc</v>
          </cell>
        </row>
        <row r="442">
          <cell r="A442">
            <v>5199</v>
          </cell>
          <cell r="B442" t="str">
            <v>Ostatní záležitosti obrany</v>
          </cell>
        </row>
        <row r="443">
          <cell r="A443">
            <v>5211</v>
          </cell>
          <cell r="B443" t="str">
            <v>Civilní ochrana - vojenská část</v>
          </cell>
        </row>
        <row r="444">
          <cell r="A444">
            <v>5212</v>
          </cell>
          <cell r="B444" t="str">
            <v>Ochrana obyvatelstva</v>
          </cell>
        </row>
        <row r="445">
          <cell r="A445">
            <v>5213</v>
          </cell>
          <cell r="B445" t="str">
            <v>Krizová opatření</v>
          </cell>
        </row>
        <row r="446">
          <cell r="A446">
            <v>5219</v>
          </cell>
          <cell r="B446" t="str">
            <v>Ostatní záležitosti ochrany fyzických osob</v>
          </cell>
        </row>
        <row r="447">
          <cell r="A447">
            <v>5220</v>
          </cell>
          <cell r="B447" t="str">
            <v>Hospodářská opatření pro krizové stavy</v>
          </cell>
        </row>
        <row r="448">
          <cell r="A448">
            <v>5261</v>
          </cell>
          <cell r="B448" t="str">
            <v>Státní správa v oblasti hospodářských opatření pro krizové stavy a v oblasti krizového řízení</v>
          </cell>
        </row>
        <row r="449">
          <cell r="A449">
            <v>5262</v>
          </cell>
          <cell r="B449" t="str">
            <v>Činnost ostatních orgánů státní správy v oblasti civilního nouzového hospodářství</v>
          </cell>
        </row>
        <row r="450">
          <cell r="A450">
            <v>5269</v>
          </cell>
          <cell r="B450" t="str">
            <v>Ostatní správa v oblasti hospodářských opatření pro krizové stavy</v>
          </cell>
        </row>
        <row r="451">
          <cell r="A451">
            <v>5271</v>
          </cell>
          <cell r="B451" t="str">
            <v>Činnost orgánů krizového řízení na ústřední úrovni a dalších správních úřadů v oblasti krizového řízení</v>
          </cell>
        </row>
        <row r="452">
          <cell r="A452">
            <v>5272</v>
          </cell>
          <cell r="B452" t="str">
            <v>Činnost orgánů krizového řízení na územní úrovni a dalších územních správních úřadů v oblasti krizového řízení</v>
          </cell>
        </row>
        <row r="453">
          <cell r="A453">
            <v>5273</v>
          </cell>
          <cell r="B453" t="str">
            <v>Ostatní správa v oblasti krizového řízení</v>
          </cell>
        </row>
        <row r="454">
          <cell r="A454">
            <v>5274</v>
          </cell>
          <cell r="B454" t="str">
            <v>Podpora krizového řízení a nouzového plánování</v>
          </cell>
        </row>
        <row r="455">
          <cell r="A455">
            <v>5279</v>
          </cell>
          <cell r="B455" t="str">
            <v>Záležitosti krizového řízení jinde nezařazené</v>
          </cell>
        </row>
        <row r="456">
          <cell r="A456">
            <v>5281</v>
          </cell>
          <cell r="B456" t="str">
            <v>Výzkum a vývoj v oblasti ochrany fyzických osob</v>
          </cell>
        </row>
        <row r="457">
          <cell r="A457">
            <v>5289</v>
          </cell>
          <cell r="B457" t="str">
            <v>Výzkum a vývoj v oblasti krizového řízení</v>
          </cell>
        </row>
        <row r="458">
          <cell r="A458">
            <v>5291</v>
          </cell>
          <cell r="B458" t="str">
            <v>Mezinárodní spolupráce v oblasti krizového řízení</v>
          </cell>
        </row>
        <row r="459">
          <cell r="A459">
            <v>5292</v>
          </cell>
          <cell r="B459" t="str">
            <v>Poskytnutí vzájemné zahraniční pomoci podle mezinárodních smluv</v>
          </cell>
        </row>
        <row r="460">
          <cell r="A460">
            <v>5299</v>
          </cell>
          <cell r="B460" t="str">
            <v>Ostatní záležitosti civilní připravenosti na krizové stavy</v>
          </cell>
        </row>
        <row r="461">
          <cell r="A461">
            <v>5311</v>
          </cell>
          <cell r="B461" t="str">
            <v>Bezpečnost a veřejný pořádek</v>
          </cell>
        </row>
        <row r="462">
          <cell r="A462">
            <v>5312</v>
          </cell>
          <cell r="B462" t="str">
            <v>Opatření proti legalizaci výnosů z trestné činnosti a proti financování terorismu</v>
          </cell>
        </row>
        <row r="463">
          <cell r="A463">
            <v>5316</v>
          </cell>
          <cell r="B463" t="str">
            <v>Činnost ústředního orgánu státní správy v oblasti bezpečnosti a veřejného pořádku</v>
          </cell>
        </row>
        <row r="464">
          <cell r="A464">
            <v>5317</v>
          </cell>
          <cell r="B464" t="str">
            <v>Hraniční přechody</v>
          </cell>
        </row>
        <row r="465">
          <cell r="A465">
            <v>5319</v>
          </cell>
          <cell r="B465" t="str">
            <v>Ostatní záležitosti bezpečnosti a veřejného pořádku</v>
          </cell>
        </row>
        <row r="466">
          <cell r="A466">
            <v>5380</v>
          </cell>
          <cell r="B466" t="str">
            <v>Výzkum týkající se bezpečnosti a veřejného pořádku</v>
          </cell>
        </row>
        <row r="467">
          <cell r="A467">
            <v>5391</v>
          </cell>
          <cell r="B467" t="str">
            <v>Mezinárodní spolupráce v oblasti bezpečnosti a veřejného pořádku</v>
          </cell>
        </row>
        <row r="468">
          <cell r="A468">
            <v>5399</v>
          </cell>
          <cell r="B468" t="str">
            <v>Ostatní záležitosti bezpečnosti, veřejného pořádku</v>
          </cell>
        </row>
        <row r="469">
          <cell r="A469">
            <v>5410</v>
          </cell>
          <cell r="B469" t="str">
            <v>Ústavní soud</v>
          </cell>
        </row>
        <row r="470">
          <cell r="A470">
            <v>5420</v>
          </cell>
          <cell r="B470" t="str">
            <v>Soudy</v>
          </cell>
        </row>
        <row r="471">
          <cell r="A471">
            <v>5430</v>
          </cell>
          <cell r="B471" t="str">
            <v>Státní zastupitelství</v>
          </cell>
        </row>
        <row r="472">
          <cell r="A472">
            <v>5441</v>
          </cell>
          <cell r="B472" t="str">
            <v>Činnost Generálního ředitelství Vězeňské služby a věznic</v>
          </cell>
        </row>
        <row r="473">
          <cell r="A473">
            <v>5442</v>
          </cell>
          <cell r="B473" t="str">
            <v>Ostatní správa ve vězeňství</v>
          </cell>
        </row>
        <row r="474">
          <cell r="A474">
            <v>5449</v>
          </cell>
          <cell r="B474" t="str">
            <v>Ostatní záležitosti vězeňství</v>
          </cell>
        </row>
        <row r="475">
          <cell r="A475">
            <v>5450</v>
          </cell>
          <cell r="B475" t="str">
            <v>Činnost probační a mediační služby</v>
          </cell>
        </row>
        <row r="476">
          <cell r="A476">
            <v>5461</v>
          </cell>
          <cell r="B476" t="str">
            <v>Činnost ústředního orgánu státní správy v oblasti právní ochrany</v>
          </cell>
        </row>
        <row r="477">
          <cell r="A477">
            <v>5462</v>
          </cell>
          <cell r="B477" t="str">
            <v>Činnost ostatních orgánů státní správy v oblasti právní ochrany</v>
          </cell>
        </row>
        <row r="478">
          <cell r="A478">
            <v>5469</v>
          </cell>
          <cell r="B478" t="str">
            <v>Ostatní správa v oblasti právní ochrany</v>
          </cell>
        </row>
        <row r="479">
          <cell r="A479">
            <v>5470</v>
          </cell>
          <cell r="B479" t="str">
            <v>Kancelář Veřejného ochránce práv</v>
          </cell>
        </row>
        <row r="480">
          <cell r="A480">
            <v>5471</v>
          </cell>
          <cell r="B480" t="str">
            <v>Kancelář finančního arbitra</v>
          </cell>
        </row>
        <row r="481">
          <cell r="A481">
            <v>5480</v>
          </cell>
          <cell r="B481" t="str">
            <v>Výzkum v oblasti právní ochrany</v>
          </cell>
        </row>
        <row r="482">
          <cell r="A482">
            <v>5491</v>
          </cell>
          <cell r="B482" t="str">
            <v>Mezinárodní spolupráce v oblasti právní ochrany</v>
          </cell>
        </row>
        <row r="483">
          <cell r="A483">
            <v>5499</v>
          </cell>
          <cell r="B483" t="str">
            <v>Ostatní záležitosti právní ochrany</v>
          </cell>
        </row>
        <row r="484">
          <cell r="A484">
            <v>5511</v>
          </cell>
          <cell r="B484" t="str">
            <v>Požární ochrana - profesionální část</v>
          </cell>
        </row>
        <row r="485">
          <cell r="A485">
            <v>5512</v>
          </cell>
          <cell r="B485" t="str">
            <v>Požární ochrana - dobrovolná část</v>
          </cell>
        </row>
        <row r="486">
          <cell r="A486">
            <v>5517</v>
          </cell>
          <cell r="B486" t="str">
            <v>Vzdělávací a technická zařízení požární ochrany</v>
          </cell>
        </row>
        <row r="487">
          <cell r="A487">
            <v>5519</v>
          </cell>
          <cell r="B487" t="str">
            <v>Ostatní záležitosti požární ochrany</v>
          </cell>
        </row>
        <row r="488">
          <cell r="A488">
            <v>5521</v>
          </cell>
          <cell r="B488" t="str">
            <v>Operační a informační střediska integrovaného záchranného systému</v>
          </cell>
        </row>
        <row r="489">
          <cell r="A489">
            <v>5522</v>
          </cell>
          <cell r="B489" t="str">
            <v>Ostatní činnosti v integrovaném záchranném systému</v>
          </cell>
        </row>
        <row r="490">
          <cell r="A490">
            <v>5529</v>
          </cell>
          <cell r="B490" t="str">
            <v>Ostatní složky a činnosti integrovaného záchranného systému</v>
          </cell>
        </row>
        <row r="491">
          <cell r="A491">
            <v>5561</v>
          </cell>
          <cell r="B491" t="str">
            <v>Činnost ústředního orgánu státní správy v požární ochraně</v>
          </cell>
        </row>
        <row r="492">
          <cell r="A492">
            <v>5562</v>
          </cell>
          <cell r="B492" t="str">
            <v>Činnost ústředních orgánů státní správy v integrovaném záchranném systému</v>
          </cell>
        </row>
        <row r="493">
          <cell r="A493">
            <v>5563</v>
          </cell>
          <cell r="B493" t="str">
            <v>Činnost ostatních orgánů státní správy v integrovaném záchranném systému</v>
          </cell>
        </row>
        <row r="494">
          <cell r="A494">
            <v>5580</v>
          </cell>
          <cell r="B494" t="str">
            <v>Výzkum a vývoj v požární ochraně a integrovaném záchranném systému</v>
          </cell>
        </row>
        <row r="495">
          <cell r="A495">
            <v>5591</v>
          </cell>
          <cell r="B495" t="str">
            <v>Mezinárodní spolupráce v oblasti požární ochrany a integrovaném záchranném systému</v>
          </cell>
        </row>
        <row r="496">
          <cell r="A496">
            <v>5592</v>
          </cell>
          <cell r="B496" t="str">
            <v>Poskytnutí vzájemné zahraniční pomoci podle mezinárodních smluv</v>
          </cell>
        </row>
        <row r="497">
          <cell r="A497">
            <v>5599</v>
          </cell>
          <cell r="B497" t="str">
            <v>Ostatní záležitosti požární ochrany a integrovaného záchranného systému</v>
          </cell>
        </row>
        <row r="498">
          <cell r="A498">
            <v>6111</v>
          </cell>
          <cell r="B498" t="str">
            <v>Parlament</v>
          </cell>
        </row>
        <row r="499">
          <cell r="A499">
            <v>6112</v>
          </cell>
          <cell r="B499" t="str">
            <v>Zastupitelstva obcí</v>
          </cell>
        </row>
        <row r="500">
          <cell r="A500">
            <v>6113</v>
          </cell>
          <cell r="B500" t="str">
            <v>Zastupitelstva krajů</v>
          </cell>
        </row>
        <row r="501">
          <cell r="A501">
            <v>6114</v>
          </cell>
          <cell r="B501" t="str">
            <v>Volby do Parlamentu ČR</v>
          </cell>
        </row>
        <row r="502">
          <cell r="A502">
            <v>6115</v>
          </cell>
          <cell r="B502" t="str">
            <v>Volby do zastupitelstev územních samosprávných celků</v>
          </cell>
        </row>
        <row r="503">
          <cell r="A503">
            <v>6116</v>
          </cell>
          <cell r="B503" t="str">
            <v>Celostátní referendum</v>
          </cell>
        </row>
        <row r="504">
          <cell r="A504">
            <v>6117</v>
          </cell>
          <cell r="B504" t="str">
            <v>Volby do Evropského parlamentu</v>
          </cell>
        </row>
        <row r="505">
          <cell r="A505">
            <v>6118</v>
          </cell>
          <cell r="B505" t="str">
            <v>Volba prezidenta republiky</v>
          </cell>
        </row>
        <row r="506">
          <cell r="A506">
            <v>6119</v>
          </cell>
          <cell r="B506" t="str">
            <v>Ostatní zastupitelské orgány a volby</v>
          </cell>
        </row>
        <row r="507">
          <cell r="A507">
            <v>6120</v>
          </cell>
          <cell r="B507" t="str">
            <v>Kancelář prezidenta republiky</v>
          </cell>
        </row>
        <row r="508">
          <cell r="A508">
            <v>6130</v>
          </cell>
          <cell r="B508" t="str">
            <v>Nejvyšší kontrolní úřad</v>
          </cell>
        </row>
        <row r="509">
          <cell r="A509">
            <v>6141</v>
          </cell>
          <cell r="B509" t="str">
            <v>Ústřední orgány vnitřní státní správy a jejich dislokovaná pracoviště nezařazené v jiných funkcích</v>
          </cell>
        </row>
        <row r="510">
          <cell r="A510">
            <v>6142</v>
          </cell>
          <cell r="B510" t="str">
            <v>Orgány Finanční správy České republiky</v>
          </cell>
        </row>
        <row r="511">
          <cell r="A511">
            <v>6143</v>
          </cell>
          <cell r="B511" t="str">
            <v>Orgány Celní správy České republiky</v>
          </cell>
        </row>
        <row r="512">
          <cell r="A512">
            <v>6145</v>
          </cell>
          <cell r="B512" t="str">
            <v>Úřad vlády</v>
          </cell>
        </row>
        <row r="513">
          <cell r="A513">
            <v>6146</v>
          </cell>
          <cell r="B513" t="str">
            <v>Český statistický úřad</v>
          </cell>
        </row>
        <row r="514">
          <cell r="A514">
            <v>6148</v>
          </cell>
          <cell r="B514" t="str">
            <v>Plánování a statistika</v>
          </cell>
        </row>
        <row r="515">
          <cell r="A515">
            <v>6149</v>
          </cell>
          <cell r="B515" t="str">
            <v>Ostatní všeobecná vnitřní správa jinde nezařazená</v>
          </cell>
        </row>
        <row r="516">
          <cell r="A516">
            <v>6151</v>
          </cell>
          <cell r="B516" t="str">
            <v>Činnost ústředního orgánu státní správy v zahraniční službě</v>
          </cell>
        </row>
        <row r="517">
          <cell r="A517">
            <v>6152</v>
          </cell>
          <cell r="B517" t="str">
            <v>Zastupitelství a stále mise ČR v zahraničí</v>
          </cell>
        </row>
        <row r="518">
          <cell r="A518">
            <v>6153</v>
          </cell>
          <cell r="B518" t="str">
            <v>Ostatní účast v mezinárodních vládních organizacích</v>
          </cell>
        </row>
        <row r="519">
          <cell r="A519">
            <v>6159</v>
          </cell>
          <cell r="B519" t="str">
            <v>Zahraniční služba a záležitosti jinde nezařazené</v>
          </cell>
        </row>
        <row r="520">
          <cell r="A520">
            <v>6171</v>
          </cell>
          <cell r="B520" t="str">
            <v>Činnost místní správy</v>
          </cell>
        </row>
        <row r="521">
          <cell r="A521">
            <v>6172</v>
          </cell>
          <cell r="B521" t="str">
            <v>Činnost regionální správy</v>
          </cell>
        </row>
        <row r="522">
          <cell r="A522">
            <v>6173</v>
          </cell>
          <cell r="B522" t="str">
            <v>Místní referendum</v>
          </cell>
        </row>
        <row r="523">
          <cell r="A523">
            <v>6174</v>
          </cell>
          <cell r="B523" t="str">
            <v>Činnost regionálních rad</v>
          </cell>
        </row>
        <row r="524">
          <cell r="A524">
            <v>6180</v>
          </cell>
          <cell r="B524" t="str">
            <v>Výzkum ve státní správě a samosprávě</v>
          </cell>
        </row>
        <row r="525">
          <cell r="A525">
            <v>6190</v>
          </cell>
          <cell r="B525" t="str">
            <v>Politické strany a hnutí</v>
          </cell>
        </row>
        <row r="526">
          <cell r="A526">
            <v>6211</v>
          </cell>
          <cell r="B526" t="str">
            <v>Archivní činnost</v>
          </cell>
        </row>
        <row r="527">
          <cell r="A527">
            <v>6219</v>
          </cell>
          <cell r="B527" t="str">
            <v>Ostatní veřejné služby jinde nezařazené</v>
          </cell>
        </row>
        <row r="528">
          <cell r="A528">
            <v>6221</v>
          </cell>
          <cell r="B528" t="str">
            <v>Humanitární zahraniční pomoc přímá</v>
          </cell>
        </row>
        <row r="529">
          <cell r="A529">
            <v>6222</v>
          </cell>
          <cell r="B529" t="str">
            <v>Rozvojová zahraniční pomoc</v>
          </cell>
        </row>
        <row r="530">
          <cell r="A530">
            <v>6223</v>
          </cell>
          <cell r="B530" t="str">
            <v>Mezinárodní spolupráce jinde nezařazená</v>
          </cell>
        </row>
        <row r="531">
          <cell r="A531">
            <v>6224</v>
          </cell>
          <cell r="B531" t="str">
            <v>Humanitární zahraniční pomoc poskytovaná prostřednictvím mezinárodních organizací</v>
          </cell>
        </row>
        <row r="532">
          <cell r="A532">
            <v>6229</v>
          </cell>
          <cell r="B532" t="str">
            <v>Ostatní zahraniční pomoc</v>
          </cell>
        </row>
        <row r="533">
          <cell r="A533">
            <v>6310</v>
          </cell>
          <cell r="B533" t="str">
            <v>Obecné příjmy a výdaje z finančních operací</v>
          </cell>
        </row>
        <row r="534">
          <cell r="A534">
            <v>6320</v>
          </cell>
          <cell r="B534" t="str">
            <v>Pojištění funkčně nespecifikované</v>
          </cell>
        </row>
        <row r="535">
          <cell r="A535">
            <v>6330</v>
          </cell>
          <cell r="B535" t="str">
            <v>Převody vlastním fondům v rozpočtech územní úrovně</v>
          </cell>
        </row>
        <row r="536">
          <cell r="A536">
            <v>6391</v>
          </cell>
          <cell r="B536" t="str">
            <v>Soudní a mimosoudní rehabilitace</v>
          </cell>
        </row>
        <row r="537">
          <cell r="A537">
            <v>6399</v>
          </cell>
          <cell r="B537" t="str">
            <v>Ostatní finanční operace</v>
          </cell>
        </row>
        <row r="538">
          <cell r="A538">
            <v>6401</v>
          </cell>
          <cell r="B538" t="str">
            <v>Transfery všeobecné povahy jiným úrovním vlády</v>
          </cell>
        </row>
        <row r="539">
          <cell r="A539">
            <v>6402</v>
          </cell>
          <cell r="B539" t="str">
            <v>Finanční vypořádání</v>
          </cell>
        </row>
        <row r="540">
          <cell r="A540">
            <v>6409</v>
          </cell>
          <cell r="B540" t="str">
            <v>Ostatní činnosti jinde nezařazené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C950E-3015-4A78-9D3A-D54D8D75CB95}">
  <sheetPr>
    <pageSetUpPr fitToPage="1"/>
  </sheetPr>
  <dimension ref="A1:D544"/>
  <sheetViews>
    <sheetView showGridLines="0" zoomScaleNormal="100" zoomScaleSheetLayoutView="100" workbookViewId="0">
      <selection activeCell="G184" sqref="G184"/>
    </sheetView>
  </sheetViews>
  <sheetFormatPr defaultColWidth="9.140625" defaultRowHeight="15" customHeight="1" x14ac:dyDescent="0.25"/>
  <cols>
    <col min="1" max="1" width="5.85546875" style="39" customWidth="1"/>
    <col min="2" max="2" width="100.42578125" style="39" customWidth="1"/>
    <col min="3" max="3" width="11.140625" style="39" customWidth="1"/>
    <col min="4" max="16384" width="9.140625" style="39"/>
  </cols>
  <sheetData>
    <row r="1" spans="1:4" ht="18" customHeight="1" x14ac:dyDescent="0.25">
      <c r="A1" s="100" t="s">
        <v>202</v>
      </c>
      <c r="B1" s="101"/>
      <c r="C1" s="38" t="s">
        <v>203</v>
      </c>
      <c r="D1" s="38"/>
    </row>
    <row r="2" spans="1:4" ht="18" customHeight="1" x14ac:dyDescent="0.25">
      <c r="A2" s="36"/>
      <c r="B2" s="37"/>
      <c r="C2" s="40" t="s">
        <v>204</v>
      </c>
      <c r="D2" s="40"/>
    </row>
    <row r="3" spans="1:4" ht="15" customHeight="1" x14ac:dyDescent="0.25">
      <c r="A3" s="100" t="s">
        <v>205</v>
      </c>
      <c r="B3" s="101"/>
    </row>
    <row r="4" spans="1:4" ht="8.25" customHeight="1" x14ac:dyDescent="0.25">
      <c r="A4" s="36"/>
    </row>
    <row r="5" spans="1:4" ht="15" customHeight="1" x14ac:dyDescent="0.25">
      <c r="A5" s="36" t="s">
        <v>206</v>
      </c>
      <c r="B5" s="39" t="s">
        <v>207</v>
      </c>
    </row>
    <row r="6" spans="1:4" ht="15" customHeight="1" x14ac:dyDescent="0.25">
      <c r="A6" s="36" t="s">
        <v>208</v>
      </c>
      <c r="B6" s="37" t="s">
        <v>209</v>
      </c>
    </row>
    <row r="7" spans="1:4" ht="15" customHeight="1" x14ac:dyDescent="0.25">
      <c r="A7" s="36" t="s">
        <v>210</v>
      </c>
      <c r="B7" s="41" t="s">
        <v>211</v>
      </c>
    </row>
    <row r="8" spans="1:4" ht="15" customHeight="1" x14ac:dyDescent="0.25">
      <c r="A8" s="36" t="s">
        <v>212</v>
      </c>
      <c r="B8" s="37" t="s">
        <v>213</v>
      </c>
    </row>
    <row r="9" spans="1:4" ht="15" customHeight="1" x14ac:dyDescent="0.25">
      <c r="A9" s="36" t="s">
        <v>214</v>
      </c>
      <c r="B9" s="37" t="s">
        <v>215</v>
      </c>
    </row>
    <row r="10" spans="1:4" ht="15" customHeight="1" x14ac:dyDescent="0.25">
      <c r="A10" s="36" t="s">
        <v>216</v>
      </c>
      <c r="B10" s="37" t="s">
        <v>217</v>
      </c>
    </row>
    <row r="11" spans="1:4" ht="5.25" customHeight="1" x14ac:dyDescent="0.25"/>
    <row r="12" spans="1:4" ht="15" customHeight="1" x14ac:dyDescent="0.25">
      <c r="A12" s="100" t="s">
        <v>218</v>
      </c>
      <c r="B12" s="102"/>
    </row>
    <row r="13" spans="1:4" ht="12.75" x14ac:dyDescent="0.25"/>
    <row r="14" spans="1:4" ht="15" customHeight="1" x14ac:dyDescent="0.25">
      <c r="A14" s="42">
        <v>1011</v>
      </c>
      <c r="B14" s="43" t="s">
        <v>219</v>
      </c>
    </row>
    <row r="15" spans="1:4" ht="15" customHeight="1" x14ac:dyDescent="0.25">
      <c r="A15" s="42">
        <v>1012</v>
      </c>
      <c r="B15" s="43" t="s">
        <v>220</v>
      </c>
    </row>
    <row r="16" spans="1:4" ht="15" customHeight="1" x14ac:dyDescent="0.25">
      <c r="A16" s="42">
        <v>1013</v>
      </c>
      <c r="B16" s="43" t="s">
        <v>221</v>
      </c>
    </row>
    <row r="17" spans="1:2" ht="15" customHeight="1" x14ac:dyDescent="0.25">
      <c r="A17" s="42">
        <v>1014</v>
      </c>
      <c r="B17" s="43" t="s">
        <v>222</v>
      </c>
    </row>
    <row r="18" spans="1:2" ht="15" customHeight="1" x14ac:dyDescent="0.25">
      <c r="A18" s="42">
        <v>1019</v>
      </c>
      <c r="B18" s="43" t="s">
        <v>223</v>
      </c>
    </row>
    <row r="19" spans="1:2" ht="15" customHeight="1" x14ac:dyDescent="0.25">
      <c r="A19" s="42">
        <v>1021</v>
      </c>
      <c r="B19" s="43" t="s">
        <v>224</v>
      </c>
    </row>
    <row r="20" spans="1:2" ht="15" customHeight="1" x14ac:dyDescent="0.25">
      <c r="A20" s="42">
        <v>1022</v>
      </c>
      <c r="B20" s="43" t="s">
        <v>225</v>
      </c>
    </row>
    <row r="21" spans="1:2" ht="15" customHeight="1" x14ac:dyDescent="0.25">
      <c r="A21" s="42">
        <v>1023</v>
      </c>
      <c r="B21" s="43" t="s">
        <v>226</v>
      </c>
    </row>
    <row r="22" spans="1:2" ht="15" customHeight="1" x14ac:dyDescent="0.25">
      <c r="A22" s="42">
        <v>1024</v>
      </c>
      <c r="B22" s="43" t="s">
        <v>227</v>
      </c>
    </row>
    <row r="23" spans="1:2" ht="15" customHeight="1" x14ac:dyDescent="0.25">
      <c r="A23" s="42">
        <v>1029</v>
      </c>
      <c r="B23" s="43" t="s">
        <v>228</v>
      </c>
    </row>
    <row r="24" spans="1:2" ht="15" customHeight="1" x14ac:dyDescent="0.25">
      <c r="A24" s="42">
        <v>1031</v>
      </c>
      <c r="B24" s="43" t="s">
        <v>229</v>
      </c>
    </row>
    <row r="25" spans="1:2" ht="15" customHeight="1" x14ac:dyDescent="0.25">
      <c r="A25" s="42">
        <v>1032</v>
      </c>
      <c r="B25" s="43" t="s">
        <v>230</v>
      </c>
    </row>
    <row r="26" spans="1:2" ht="15" customHeight="1" x14ac:dyDescent="0.25">
      <c r="A26" s="42">
        <v>1036</v>
      </c>
      <c r="B26" s="43" t="s">
        <v>88</v>
      </c>
    </row>
    <row r="27" spans="1:2" ht="15" customHeight="1" x14ac:dyDescent="0.25">
      <c r="A27" s="42">
        <v>1037</v>
      </c>
      <c r="B27" s="43" t="s">
        <v>89</v>
      </c>
    </row>
    <row r="28" spans="1:2" ht="15" customHeight="1" x14ac:dyDescent="0.25">
      <c r="A28" s="42">
        <v>1039</v>
      </c>
      <c r="B28" s="43" t="s">
        <v>19</v>
      </c>
    </row>
    <row r="29" spans="1:2" ht="15" customHeight="1" x14ac:dyDescent="0.25">
      <c r="A29" s="42">
        <v>1061</v>
      </c>
      <c r="B29" s="43" t="s">
        <v>231</v>
      </c>
    </row>
    <row r="30" spans="1:2" ht="15" customHeight="1" x14ac:dyDescent="0.25">
      <c r="A30" s="42">
        <v>1062</v>
      </c>
      <c r="B30" s="43" t="s">
        <v>232</v>
      </c>
    </row>
    <row r="31" spans="1:2" ht="15" customHeight="1" x14ac:dyDescent="0.25">
      <c r="A31" s="42">
        <v>1063</v>
      </c>
      <c r="B31" s="43" t="s">
        <v>233</v>
      </c>
    </row>
    <row r="32" spans="1:2" ht="15" customHeight="1" x14ac:dyDescent="0.25">
      <c r="A32" s="42">
        <v>1069</v>
      </c>
      <c r="B32" s="43" t="s">
        <v>234</v>
      </c>
    </row>
    <row r="33" spans="1:2" ht="15" customHeight="1" x14ac:dyDescent="0.25">
      <c r="A33" s="42">
        <v>1070</v>
      </c>
      <c r="B33" s="44" t="s">
        <v>90</v>
      </c>
    </row>
    <row r="34" spans="1:2" ht="15" customHeight="1" x14ac:dyDescent="0.25">
      <c r="A34" s="42">
        <v>1081</v>
      </c>
      <c r="B34" s="43" t="s">
        <v>235</v>
      </c>
    </row>
    <row r="35" spans="1:2" ht="15" customHeight="1" x14ac:dyDescent="0.25">
      <c r="A35" s="42">
        <v>1082</v>
      </c>
      <c r="B35" s="43" t="s">
        <v>236</v>
      </c>
    </row>
    <row r="36" spans="1:2" ht="15" customHeight="1" x14ac:dyDescent="0.25">
      <c r="A36" s="42">
        <v>1091</v>
      </c>
      <c r="B36" s="43" t="s">
        <v>237</v>
      </c>
    </row>
    <row r="37" spans="1:2" ht="15" customHeight="1" x14ac:dyDescent="0.25">
      <c r="A37" s="42">
        <v>1092</v>
      </c>
      <c r="B37" s="43" t="s">
        <v>238</v>
      </c>
    </row>
    <row r="38" spans="1:2" ht="15" customHeight="1" x14ac:dyDescent="0.25">
      <c r="A38" s="42">
        <v>1098</v>
      </c>
      <c r="B38" s="43" t="s">
        <v>239</v>
      </c>
    </row>
    <row r="39" spans="1:2" ht="15" customHeight="1" x14ac:dyDescent="0.25">
      <c r="A39" s="42">
        <v>1099</v>
      </c>
      <c r="B39" s="43" t="s">
        <v>240</v>
      </c>
    </row>
    <row r="40" spans="1:2" ht="15" customHeight="1" x14ac:dyDescent="0.25">
      <c r="A40" s="42">
        <v>2111</v>
      </c>
      <c r="B40" s="43" t="s">
        <v>241</v>
      </c>
    </row>
    <row r="41" spans="1:2" ht="15" customHeight="1" x14ac:dyDescent="0.25">
      <c r="A41" s="42">
        <v>2112</v>
      </c>
      <c r="B41" s="43" t="s">
        <v>242</v>
      </c>
    </row>
    <row r="42" spans="1:2" ht="15" customHeight="1" x14ac:dyDescent="0.25">
      <c r="A42" s="45">
        <v>2113</v>
      </c>
      <c r="B42" s="43" t="s">
        <v>243</v>
      </c>
    </row>
    <row r="43" spans="1:2" ht="15" customHeight="1" x14ac:dyDescent="0.25">
      <c r="A43" s="42">
        <v>2114</v>
      </c>
      <c r="B43" s="43" t="s">
        <v>244</v>
      </c>
    </row>
    <row r="44" spans="1:2" ht="15" customHeight="1" x14ac:dyDescent="0.25">
      <c r="A44" s="42">
        <v>2115</v>
      </c>
      <c r="B44" s="46" t="s">
        <v>92</v>
      </c>
    </row>
    <row r="45" spans="1:2" ht="15" customHeight="1" x14ac:dyDescent="0.25">
      <c r="A45" s="42">
        <v>2116</v>
      </c>
      <c r="B45" s="43" t="s">
        <v>245</v>
      </c>
    </row>
    <row r="46" spans="1:2" ht="15" customHeight="1" x14ac:dyDescent="0.25">
      <c r="A46" s="45">
        <v>2117</v>
      </c>
      <c r="B46" s="43" t="s">
        <v>246</v>
      </c>
    </row>
    <row r="47" spans="1:2" ht="15" customHeight="1" x14ac:dyDescent="0.25">
      <c r="A47" s="42">
        <v>2118</v>
      </c>
      <c r="B47" s="46" t="s">
        <v>93</v>
      </c>
    </row>
    <row r="48" spans="1:2" ht="15" customHeight="1" x14ac:dyDescent="0.25">
      <c r="A48" s="42">
        <v>2119</v>
      </c>
      <c r="B48" s="43" t="s">
        <v>247</v>
      </c>
    </row>
    <row r="49" spans="1:2" ht="15" customHeight="1" x14ac:dyDescent="0.25">
      <c r="A49" s="42">
        <v>2121</v>
      </c>
      <c r="B49" s="43" t="s">
        <v>248</v>
      </c>
    </row>
    <row r="50" spans="1:2" ht="15" customHeight="1" x14ac:dyDescent="0.25">
      <c r="A50" s="45">
        <v>2122</v>
      </c>
      <c r="B50" s="43" t="s">
        <v>249</v>
      </c>
    </row>
    <row r="51" spans="1:2" ht="15" customHeight="1" x14ac:dyDescent="0.25">
      <c r="A51" s="42">
        <v>2123</v>
      </c>
      <c r="B51" s="43" t="s">
        <v>250</v>
      </c>
    </row>
    <row r="52" spans="1:2" ht="15" customHeight="1" x14ac:dyDescent="0.25">
      <c r="A52" s="45">
        <v>2124</v>
      </c>
      <c r="B52" s="43" t="s">
        <v>251</v>
      </c>
    </row>
    <row r="53" spans="1:2" ht="15" customHeight="1" x14ac:dyDescent="0.25">
      <c r="A53" s="42">
        <v>2125</v>
      </c>
      <c r="B53" s="43" t="s">
        <v>252</v>
      </c>
    </row>
    <row r="54" spans="1:2" ht="15" customHeight="1" x14ac:dyDescent="0.25">
      <c r="A54" s="42">
        <v>2129</v>
      </c>
      <c r="B54" s="43" t="s">
        <v>253</v>
      </c>
    </row>
    <row r="55" spans="1:2" ht="15" customHeight="1" x14ac:dyDescent="0.25">
      <c r="A55" s="45">
        <v>2131</v>
      </c>
      <c r="B55" s="43" t="s">
        <v>254</v>
      </c>
    </row>
    <row r="56" spans="1:2" ht="15" customHeight="1" x14ac:dyDescent="0.25">
      <c r="A56" s="42">
        <v>2139</v>
      </c>
      <c r="B56" s="43" t="s">
        <v>255</v>
      </c>
    </row>
    <row r="57" spans="1:2" ht="15" customHeight="1" x14ac:dyDescent="0.25">
      <c r="A57" s="42">
        <v>2141</v>
      </c>
      <c r="B57" s="43" t="s">
        <v>20</v>
      </c>
    </row>
    <row r="58" spans="1:2" ht="15" customHeight="1" x14ac:dyDescent="0.25">
      <c r="A58" s="42">
        <v>2142</v>
      </c>
      <c r="B58" s="43" t="s">
        <v>256</v>
      </c>
    </row>
    <row r="59" spans="1:2" ht="15" customHeight="1" x14ac:dyDescent="0.25">
      <c r="A59" s="42">
        <v>2143</v>
      </c>
      <c r="B59" s="43" t="s">
        <v>22</v>
      </c>
    </row>
    <row r="60" spans="1:2" ht="15" customHeight="1" x14ac:dyDescent="0.25">
      <c r="A60" s="42">
        <v>2144</v>
      </c>
      <c r="B60" s="43" t="s">
        <v>257</v>
      </c>
    </row>
    <row r="61" spans="1:2" ht="15" customHeight="1" x14ac:dyDescent="0.25">
      <c r="A61" s="45">
        <v>2161</v>
      </c>
      <c r="B61" s="43" t="s">
        <v>258</v>
      </c>
    </row>
    <row r="62" spans="1:2" ht="15" customHeight="1" x14ac:dyDescent="0.25">
      <c r="A62" s="42">
        <v>2162</v>
      </c>
      <c r="B62" s="43" t="s">
        <v>259</v>
      </c>
    </row>
    <row r="63" spans="1:2" ht="15" customHeight="1" x14ac:dyDescent="0.25">
      <c r="A63" s="45">
        <v>2169</v>
      </c>
      <c r="B63" s="43" t="s">
        <v>260</v>
      </c>
    </row>
    <row r="64" spans="1:2" ht="15" customHeight="1" x14ac:dyDescent="0.25">
      <c r="A64" s="42">
        <v>2181</v>
      </c>
      <c r="B64" s="43" t="s">
        <v>261</v>
      </c>
    </row>
    <row r="65" spans="1:2" ht="15" customHeight="1" x14ac:dyDescent="0.25">
      <c r="A65" s="42">
        <v>2182</v>
      </c>
      <c r="B65" s="43" t="s">
        <v>262</v>
      </c>
    </row>
    <row r="66" spans="1:2" ht="15" customHeight="1" x14ac:dyDescent="0.25">
      <c r="A66" s="42">
        <v>2183</v>
      </c>
      <c r="B66" s="43" t="s">
        <v>263</v>
      </c>
    </row>
    <row r="67" spans="1:2" ht="15" customHeight="1" x14ac:dyDescent="0.25">
      <c r="A67" s="42">
        <v>2184</v>
      </c>
      <c r="B67" s="43" t="s">
        <v>264</v>
      </c>
    </row>
    <row r="68" spans="1:2" ht="15" customHeight="1" x14ac:dyDescent="0.25">
      <c r="A68" s="42">
        <v>2185</v>
      </c>
      <c r="B68" s="43" t="s">
        <v>265</v>
      </c>
    </row>
    <row r="69" spans="1:2" ht="15" customHeight="1" x14ac:dyDescent="0.25">
      <c r="A69" s="42">
        <v>2191</v>
      </c>
      <c r="B69" s="43" t="s">
        <v>266</v>
      </c>
    </row>
    <row r="70" spans="1:2" ht="15" customHeight="1" x14ac:dyDescent="0.25">
      <c r="A70" s="42">
        <v>2199</v>
      </c>
      <c r="B70" s="43" t="s">
        <v>267</v>
      </c>
    </row>
    <row r="71" spans="1:2" ht="15" customHeight="1" x14ac:dyDescent="0.25">
      <c r="A71" s="42">
        <v>2211</v>
      </c>
      <c r="B71" s="43" t="s">
        <v>268</v>
      </c>
    </row>
    <row r="72" spans="1:2" ht="15" customHeight="1" x14ac:dyDescent="0.25">
      <c r="A72" s="42">
        <v>2212</v>
      </c>
      <c r="B72" s="47" t="s">
        <v>23</v>
      </c>
    </row>
    <row r="73" spans="1:2" ht="15" customHeight="1" x14ac:dyDescent="0.25">
      <c r="A73" s="42">
        <v>2219</v>
      </c>
      <c r="B73" s="43" t="s">
        <v>94</v>
      </c>
    </row>
    <row r="74" spans="1:2" ht="15" customHeight="1" x14ac:dyDescent="0.25">
      <c r="A74" s="42">
        <v>2221</v>
      </c>
      <c r="B74" s="43" t="s">
        <v>269</v>
      </c>
    </row>
    <row r="75" spans="1:2" ht="15" customHeight="1" x14ac:dyDescent="0.25">
      <c r="A75" s="42">
        <v>2222</v>
      </c>
      <c r="B75" s="43" t="s">
        <v>270</v>
      </c>
    </row>
    <row r="76" spans="1:2" ht="15" customHeight="1" x14ac:dyDescent="0.25">
      <c r="A76" s="42">
        <v>2223</v>
      </c>
      <c r="B76" s="43" t="s">
        <v>95</v>
      </c>
    </row>
    <row r="77" spans="1:2" ht="15" customHeight="1" x14ac:dyDescent="0.25">
      <c r="A77" s="42">
        <v>2229</v>
      </c>
      <c r="B77" s="43" t="s">
        <v>25</v>
      </c>
    </row>
    <row r="78" spans="1:2" ht="15" customHeight="1" x14ac:dyDescent="0.25">
      <c r="A78" s="42">
        <v>2231</v>
      </c>
      <c r="B78" s="43" t="s">
        <v>271</v>
      </c>
    </row>
    <row r="79" spans="1:2" ht="15" customHeight="1" x14ac:dyDescent="0.25">
      <c r="A79" s="42">
        <v>2232</v>
      </c>
      <c r="B79" s="43" t="s">
        <v>272</v>
      </c>
    </row>
    <row r="80" spans="1:2" ht="15" customHeight="1" x14ac:dyDescent="0.25">
      <c r="A80" s="42">
        <v>2233</v>
      </c>
      <c r="B80" s="43" t="s">
        <v>273</v>
      </c>
    </row>
    <row r="81" spans="1:2" ht="15" customHeight="1" x14ac:dyDescent="0.25">
      <c r="A81" s="42">
        <v>2239</v>
      </c>
      <c r="B81" s="43" t="s">
        <v>274</v>
      </c>
    </row>
    <row r="82" spans="1:2" ht="15" customHeight="1" x14ac:dyDescent="0.25">
      <c r="A82" s="42">
        <v>2241</v>
      </c>
      <c r="B82" s="43" t="s">
        <v>96</v>
      </c>
    </row>
    <row r="83" spans="1:2" ht="15" customHeight="1" x14ac:dyDescent="0.25">
      <c r="A83" s="42">
        <v>2242</v>
      </c>
      <c r="B83" s="43" t="s">
        <v>275</v>
      </c>
    </row>
    <row r="84" spans="1:2" ht="15" customHeight="1" x14ac:dyDescent="0.25">
      <c r="A84" s="42">
        <v>2243</v>
      </c>
      <c r="B84" s="43" t="s">
        <v>276</v>
      </c>
    </row>
    <row r="85" spans="1:2" ht="15" customHeight="1" x14ac:dyDescent="0.25">
      <c r="A85" s="42">
        <v>2249</v>
      </c>
      <c r="B85" s="43" t="s">
        <v>277</v>
      </c>
    </row>
    <row r="86" spans="1:2" ht="15" customHeight="1" x14ac:dyDescent="0.25">
      <c r="A86" s="42">
        <v>2251</v>
      </c>
      <c r="B86" s="43" t="s">
        <v>26</v>
      </c>
    </row>
    <row r="87" spans="1:2" ht="15" customHeight="1" x14ac:dyDescent="0.25">
      <c r="A87" s="42">
        <v>2252</v>
      </c>
      <c r="B87" s="43" t="s">
        <v>278</v>
      </c>
    </row>
    <row r="88" spans="1:2" ht="15" customHeight="1" x14ac:dyDescent="0.25">
      <c r="A88" s="42">
        <v>2253</v>
      </c>
      <c r="B88" s="43" t="s">
        <v>279</v>
      </c>
    </row>
    <row r="89" spans="1:2" ht="15" customHeight="1" x14ac:dyDescent="0.25">
      <c r="A89" s="42">
        <v>2259</v>
      </c>
      <c r="B89" s="43" t="s">
        <v>280</v>
      </c>
    </row>
    <row r="90" spans="1:2" ht="15" customHeight="1" x14ac:dyDescent="0.25">
      <c r="A90" s="42">
        <v>2261</v>
      </c>
      <c r="B90" s="43" t="s">
        <v>281</v>
      </c>
    </row>
    <row r="91" spans="1:2" ht="15" customHeight="1" x14ac:dyDescent="0.25">
      <c r="A91" s="42">
        <v>2262</v>
      </c>
      <c r="B91" s="43" t="s">
        <v>282</v>
      </c>
    </row>
    <row r="92" spans="1:2" ht="15" customHeight="1" x14ac:dyDescent="0.25">
      <c r="A92" s="42">
        <v>2269</v>
      </c>
      <c r="B92" s="44" t="s">
        <v>283</v>
      </c>
    </row>
    <row r="93" spans="1:2" ht="15" customHeight="1" x14ac:dyDescent="0.25">
      <c r="A93" s="42">
        <v>2271</v>
      </c>
      <c r="B93" s="43" t="s">
        <v>284</v>
      </c>
    </row>
    <row r="94" spans="1:2" ht="15" customHeight="1" x14ac:dyDescent="0.25">
      <c r="A94" s="42">
        <v>2272</v>
      </c>
      <c r="B94" s="43" t="s">
        <v>285</v>
      </c>
    </row>
    <row r="95" spans="1:2" ht="15" customHeight="1" x14ac:dyDescent="0.25">
      <c r="A95" s="42">
        <v>2279</v>
      </c>
      <c r="B95" s="43" t="s">
        <v>286</v>
      </c>
    </row>
    <row r="96" spans="1:2" ht="15" customHeight="1" x14ac:dyDescent="0.25">
      <c r="A96" s="42">
        <v>2280</v>
      </c>
      <c r="B96" s="43" t="s">
        <v>287</v>
      </c>
    </row>
    <row r="97" spans="1:2" ht="15" customHeight="1" x14ac:dyDescent="0.25">
      <c r="A97" s="42">
        <v>2291</v>
      </c>
      <c r="B97" s="43" t="s">
        <v>288</v>
      </c>
    </row>
    <row r="98" spans="1:2" ht="15" customHeight="1" x14ac:dyDescent="0.25">
      <c r="A98" s="42">
        <v>2292</v>
      </c>
      <c r="B98" s="43" t="s">
        <v>28</v>
      </c>
    </row>
    <row r="99" spans="1:2" ht="15" customHeight="1" x14ac:dyDescent="0.25">
      <c r="A99" s="42">
        <v>2293</v>
      </c>
      <c r="B99" s="43" t="s">
        <v>97</v>
      </c>
    </row>
    <row r="100" spans="1:2" ht="15" customHeight="1" x14ac:dyDescent="0.25">
      <c r="A100" s="42">
        <v>2294</v>
      </c>
      <c r="B100" s="43" t="s">
        <v>29</v>
      </c>
    </row>
    <row r="101" spans="1:2" ht="15" customHeight="1" x14ac:dyDescent="0.25">
      <c r="A101" s="42">
        <v>2295</v>
      </c>
      <c r="B101" s="43" t="s">
        <v>289</v>
      </c>
    </row>
    <row r="102" spans="1:2" ht="15" customHeight="1" x14ac:dyDescent="0.25">
      <c r="A102" s="42">
        <v>2299</v>
      </c>
      <c r="B102" s="43" t="s">
        <v>30</v>
      </c>
    </row>
    <row r="103" spans="1:2" ht="15" customHeight="1" x14ac:dyDescent="0.25">
      <c r="A103" s="45">
        <v>2310</v>
      </c>
      <c r="B103" s="43" t="s">
        <v>290</v>
      </c>
    </row>
    <row r="104" spans="1:2" ht="15" customHeight="1" x14ac:dyDescent="0.25">
      <c r="A104" s="42">
        <v>2321</v>
      </c>
      <c r="B104" s="43" t="s">
        <v>291</v>
      </c>
    </row>
    <row r="105" spans="1:2" ht="15" customHeight="1" x14ac:dyDescent="0.25">
      <c r="A105" s="42">
        <v>2322</v>
      </c>
      <c r="B105" s="43" t="s">
        <v>292</v>
      </c>
    </row>
    <row r="106" spans="1:2" ht="15" customHeight="1" x14ac:dyDescent="0.25">
      <c r="A106" s="42">
        <v>2329</v>
      </c>
      <c r="B106" s="43" t="s">
        <v>293</v>
      </c>
    </row>
    <row r="107" spans="1:2" ht="15" customHeight="1" x14ac:dyDescent="0.25">
      <c r="A107" s="45">
        <v>2331</v>
      </c>
      <c r="B107" s="43" t="s">
        <v>294</v>
      </c>
    </row>
    <row r="108" spans="1:2" ht="15" customHeight="1" x14ac:dyDescent="0.25">
      <c r="A108" s="42">
        <v>2332</v>
      </c>
      <c r="B108" s="43" t="s">
        <v>295</v>
      </c>
    </row>
    <row r="109" spans="1:2" ht="15" customHeight="1" x14ac:dyDescent="0.25">
      <c r="A109" s="42">
        <v>2333</v>
      </c>
      <c r="B109" s="43" t="s">
        <v>296</v>
      </c>
    </row>
    <row r="110" spans="1:2" ht="15" customHeight="1" x14ac:dyDescent="0.25">
      <c r="A110" s="45">
        <v>2334</v>
      </c>
      <c r="B110" s="43" t="s">
        <v>297</v>
      </c>
    </row>
    <row r="111" spans="1:2" ht="15" customHeight="1" x14ac:dyDescent="0.25">
      <c r="A111" s="42">
        <v>2339</v>
      </c>
      <c r="B111" s="43" t="s">
        <v>298</v>
      </c>
    </row>
    <row r="112" spans="1:2" ht="15" customHeight="1" x14ac:dyDescent="0.25">
      <c r="A112" s="45">
        <v>2341</v>
      </c>
      <c r="B112" s="43" t="s">
        <v>299</v>
      </c>
    </row>
    <row r="113" spans="1:2" ht="15" customHeight="1" x14ac:dyDescent="0.25">
      <c r="A113" s="42">
        <v>2342</v>
      </c>
      <c r="B113" s="43" t="s">
        <v>300</v>
      </c>
    </row>
    <row r="114" spans="1:2" ht="15" customHeight="1" x14ac:dyDescent="0.25">
      <c r="A114" s="45">
        <v>2349</v>
      </c>
      <c r="B114" s="43" t="s">
        <v>301</v>
      </c>
    </row>
    <row r="115" spans="1:2" ht="15" customHeight="1" x14ac:dyDescent="0.25">
      <c r="A115" s="42">
        <v>2361</v>
      </c>
      <c r="B115" s="43" t="s">
        <v>302</v>
      </c>
    </row>
    <row r="116" spans="1:2" ht="15" customHeight="1" x14ac:dyDescent="0.25">
      <c r="A116" s="45">
        <v>2362</v>
      </c>
      <c r="B116" s="43" t="s">
        <v>303</v>
      </c>
    </row>
    <row r="117" spans="1:2" ht="15" customHeight="1" x14ac:dyDescent="0.25">
      <c r="A117" s="42">
        <v>2369</v>
      </c>
      <c r="B117" s="43" t="s">
        <v>31</v>
      </c>
    </row>
    <row r="118" spans="1:2" ht="15" customHeight="1" x14ac:dyDescent="0.25">
      <c r="A118" s="45">
        <v>2380</v>
      </c>
      <c r="B118" s="43" t="s">
        <v>304</v>
      </c>
    </row>
    <row r="119" spans="1:2" ht="15" customHeight="1" x14ac:dyDescent="0.25">
      <c r="A119" s="42">
        <v>2391</v>
      </c>
      <c r="B119" s="43" t="s">
        <v>305</v>
      </c>
    </row>
    <row r="120" spans="1:2" ht="15" customHeight="1" x14ac:dyDescent="0.25">
      <c r="A120" s="42">
        <v>2399</v>
      </c>
      <c r="B120" s="43" t="s">
        <v>98</v>
      </c>
    </row>
    <row r="121" spans="1:2" ht="15" customHeight="1" x14ac:dyDescent="0.25">
      <c r="A121" s="42">
        <v>2411</v>
      </c>
      <c r="B121" s="43" t="s">
        <v>306</v>
      </c>
    </row>
    <row r="122" spans="1:2" ht="15" customHeight="1" x14ac:dyDescent="0.25">
      <c r="A122" s="42">
        <v>2412</v>
      </c>
      <c r="B122" s="43" t="s">
        <v>307</v>
      </c>
    </row>
    <row r="123" spans="1:2" ht="15" customHeight="1" x14ac:dyDescent="0.25">
      <c r="A123" s="42">
        <v>2413</v>
      </c>
      <c r="B123" s="43" t="s">
        <v>308</v>
      </c>
    </row>
    <row r="124" spans="1:2" ht="15" customHeight="1" x14ac:dyDescent="0.25">
      <c r="A124" s="42">
        <v>2419</v>
      </c>
      <c r="B124" s="43" t="s">
        <v>309</v>
      </c>
    </row>
    <row r="125" spans="1:2" ht="15" customHeight="1" x14ac:dyDescent="0.25">
      <c r="A125" s="42">
        <v>2461</v>
      </c>
      <c r="B125" s="43" t="s">
        <v>310</v>
      </c>
    </row>
    <row r="126" spans="1:2" ht="15" customHeight="1" x14ac:dyDescent="0.25">
      <c r="A126" s="42">
        <v>2462</v>
      </c>
      <c r="B126" s="43" t="s">
        <v>311</v>
      </c>
    </row>
    <row r="127" spans="1:2" ht="15" customHeight="1" x14ac:dyDescent="0.25">
      <c r="A127" s="42">
        <v>2469</v>
      </c>
      <c r="B127" s="43" t="s">
        <v>312</v>
      </c>
    </row>
    <row r="128" spans="1:2" ht="15" customHeight="1" x14ac:dyDescent="0.25">
      <c r="A128" s="42">
        <v>2480</v>
      </c>
      <c r="B128" s="43" t="s">
        <v>313</v>
      </c>
    </row>
    <row r="129" spans="1:2" ht="15" customHeight="1" x14ac:dyDescent="0.25">
      <c r="A129" s="42">
        <v>2491</v>
      </c>
      <c r="B129" s="43" t="s">
        <v>314</v>
      </c>
    </row>
    <row r="130" spans="1:2" ht="15" customHeight="1" x14ac:dyDescent="0.25">
      <c r="A130" s="42">
        <v>2499</v>
      </c>
      <c r="B130" s="43" t="s">
        <v>309</v>
      </c>
    </row>
    <row r="131" spans="1:2" ht="15" customHeight="1" x14ac:dyDescent="0.25">
      <c r="A131" s="45">
        <v>2510</v>
      </c>
      <c r="B131" s="43" t="s">
        <v>315</v>
      </c>
    </row>
    <row r="132" spans="1:2" ht="15" customHeight="1" x14ac:dyDescent="0.25">
      <c r="A132" s="48" t="s">
        <v>316</v>
      </c>
      <c r="B132" s="44" t="s">
        <v>317</v>
      </c>
    </row>
    <row r="133" spans="1:2" ht="15" customHeight="1" x14ac:dyDescent="0.25">
      <c r="A133" s="45">
        <v>2529</v>
      </c>
      <c r="B133" s="43" t="s">
        <v>318</v>
      </c>
    </row>
    <row r="134" spans="1:2" ht="15" customHeight="1" x14ac:dyDescent="0.25">
      <c r="A134" s="42">
        <v>2531</v>
      </c>
      <c r="B134" s="44" t="s">
        <v>319</v>
      </c>
    </row>
    <row r="135" spans="1:2" ht="15" customHeight="1" x14ac:dyDescent="0.25">
      <c r="A135" s="42">
        <v>2532</v>
      </c>
      <c r="B135" s="43" t="s">
        <v>320</v>
      </c>
    </row>
    <row r="136" spans="1:2" ht="15" customHeight="1" x14ac:dyDescent="0.25">
      <c r="A136" s="45">
        <v>2539</v>
      </c>
      <c r="B136" s="43" t="s">
        <v>321</v>
      </c>
    </row>
    <row r="137" spans="1:2" ht="15" customHeight="1" x14ac:dyDescent="0.25">
      <c r="A137" s="42">
        <v>2541</v>
      </c>
      <c r="B137" s="43" t="s">
        <v>322</v>
      </c>
    </row>
    <row r="138" spans="1:2" ht="15" customHeight="1" x14ac:dyDescent="0.25">
      <c r="A138" s="42">
        <v>2542</v>
      </c>
      <c r="B138" s="43" t="s">
        <v>323</v>
      </c>
    </row>
    <row r="139" spans="1:2" ht="15" customHeight="1" x14ac:dyDescent="0.25">
      <c r="A139" s="42">
        <v>2549</v>
      </c>
      <c r="B139" s="43" t="s">
        <v>324</v>
      </c>
    </row>
    <row r="140" spans="1:2" ht="15" customHeight="1" x14ac:dyDescent="0.25">
      <c r="A140" s="42">
        <v>2561</v>
      </c>
      <c r="B140" s="43" t="s">
        <v>325</v>
      </c>
    </row>
    <row r="141" spans="1:2" ht="15" customHeight="1" x14ac:dyDescent="0.25">
      <c r="A141" s="42">
        <v>2562</v>
      </c>
      <c r="B141" s="43" t="s">
        <v>326</v>
      </c>
    </row>
    <row r="142" spans="1:2" ht="15" customHeight="1" x14ac:dyDescent="0.25">
      <c r="A142" s="45">
        <v>2563</v>
      </c>
      <c r="B142" s="43" t="s">
        <v>327</v>
      </c>
    </row>
    <row r="143" spans="1:2" ht="15" customHeight="1" x14ac:dyDescent="0.25">
      <c r="A143" s="42">
        <v>2564</v>
      </c>
      <c r="B143" s="43" t="s">
        <v>328</v>
      </c>
    </row>
    <row r="144" spans="1:2" ht="15" customHeight="1" x14ac:dyDescent="0.25">
      <c r="A144" s="42">
        <v>2565</v>
      </c>
      <c r="B144" s="43" t="s">
        <v>329</v>
      </c>
    </row>
    <row r="145" spans="1:2" ht="15" customHeight="1" x14ac:dyDescent="0.25">
      <c r="A145" s="42">
        <v>2569</v>
      </c>
      <c r="B145" s="43" t="s">
        <v>330</v>
      </c>
    </row>
    <row r="146" spans="1:2" ht="15" customHeight="1" x14ac:dyDescent="0.25">
      <c r="A146" s="42">
        <v>2580</v>
      </c>
      <c r="B146" s="43" t="s">
        <v>331</v>
      </c>
    </row>
    <row r="147" spans="1:2" ht="15" customHeight="1" x14ac:dyDescent="0.25">
      <c r="A147" s="42">
        <v>2590</v>
      </c>
      <c r="B147" s="43" t="s">
        <v>332</v>
      </c>
    </row>
    <row r="148" spans="1:2" ht="15" customHeight="1" x14ac:dyDescent="0.25">
      <c r="A148" s="42">
        <v>3111</v>
      </c>
      <c r="B148" s="43" t="s">
        <v>100</v>
      </c>
    </row>
    <row r="149" spans="1:2" ht="15" customHeight="1" x14ac:dyDescent="0.25">
      <c r="A149" s="42">
        <v>3112</v>
      </c>
      <c r="B149" s="43" t="s">
        <v>333</v>
      </c>
    </row>
    <row r="150" spans="1:2" ht="15" customHeight="1" x14ac:dyDescent="0.25">
      <c r="A150" s="45">
        <v>3113</v>
      </c>
      <c r="B150" s="43" t="s">
        <v>101</v>
      </c>
    </row>
    <row r="151" spans="1:2" ht="15" customHeight="1" x14ac:dyDescent="0.25">
      <c r="A151" s="42">
        <v>3114</v>
      </c>
      <c r="B151" s="43" t="s">
        <v>334</v>
      </c>
    </row>
    <row r="152" spans="1:2" ht="15" customHeight="1" x14ac:dyDescent="0.25">
      <c r="A152" s="42">
        <v>3115</v>
      </c>
      <c r="B152" s="43" t="s">
        <v>335</v>
      </c>
    </row>
    <row r="153" spans="1:2" ht="15" customHeight="1" x14ac:dyDescent="0.25">
      <c r="A153" s="42">
        <v>3117</v>
      </c>
      <c r="B153" s="43" t="s">
        <v>102</v>
      </c>
    </row>
    <row r="154" spans="1:2" ht="15" customHeight="1" x14ac:dyDescent="0.25">
      <c r="A154" s="42">
        <v>3118</v>
      </c>
      <c r="B154" s="43" t="s">
        <v>336</v>
      </c>
    </row>
    <row r="155" spans="1:2" ht="15" customHeight="1" x14ac:dyDescent="0.25">
      <c r="A155" s="42">
        <v>3119</v>
      </c>
      <c r="B155" s="43" t="s">
        <v>337</v>
      </c>
    </row>
    <row r="156" spans="1:2" ht="15" customHeight="1" x14ac:dyDescent="0.25">
      <c r="A156" s="42">
        <v>3121</v>
      </c>
      <c r="B156" s="43" t="s">
        <v>103</v>
      </c>
    </row>
    <row r="157" spans="1:2" ht="15" customHeight="1" x14ac:dyDescent="0.25">
      <c r="A157" s="42">
        <v>3122</v>
      </c>
      <c r="B157" s="43" t="s">
        <v>104</v>
      </c>
    </row>
    <row r="158" spans="1:2" ht="15" customHeight="1" x14ac:dyDescent="0.25">
      <c r="A158" s="42">
        <v>3123</v>
      </c>
      <c r="B158" s="43" t="s">
        <v>338</v>
      </c>
    </row>
    <row r="159" spans="1:2" ht="15" customHeight="1" x14ac:dyDescent="0.25">
      <c r="A159" s="42">
        <v>3124</v>
      </c>
      <c r="B159" s="43" t="s">
        <v>339</v>
      </c>
    </row>
    <row r="160" spans="1:2" ht="15" customHeight="1" x14ac:dyDescent="0.25">
      <c r="A160" s="42">
        <v>3125</v>
      </c>
      <c r="B160" s="43" t="s">
        <v>340</v>
      </c>
    </row>
    <row r="161" spans="1:2" ht="15" customHeight="1" x14ac:dyDescent="0.25">
      <c r="A161" s="45">
        <v>3126</v>
      </c>
      <c r="B161" s="43" t="s">
        <v>105</v>
      </c>
    </row>
    <row r="162" spans="1:2" ht="15" customHeight="1" x14ac:dyDescent="0.25">
      <c r="A162" s="42">
        <v>3127</v>
      </c>
      <c r="B162" s="43" t="s">
        <v>33</v>
      </c>
    </row>
    <row r="163" spans="1:2" ht="15" customHeight="1" x14ac:dyDescent="0.25">
      <c r="A163" s="42">
        <v>3128</v>
      </c>
      <c r="B163" s="43" t="s">
        <v>341</v>
      </c>
    </row>
    <row r="164" spans="1:2" ht="15" customHeight="1" x14ac:dyDescent="0.25">
      <c r="A164" s="45">
        <v>3129</v>
      </c>
      <c r="B164" s="43" t="s">
        <v>342</v>
      </c>
    </row>
    <row r="165" spans="1:2" ht="15" customHeight="1" x14ac:dyDescent="0.25">
      <c r="A165" s="42">
        <v>3131</v>
      </c>
      <c r="B165" s="43" t="s">
        <v>343</v>
      </c>
    </row>
    <row r="166" spans="1:2" ht="15" customHeight="1" x14ac:dyDescent="0.25">
      <c r="A166" s="45">
        <v>3132</v>
      </c>
      <c r="B166" s="43" t="s">
        <v>344</v>
      </c>
    </row>
    <row r="167" spans="1:2" ht="15" customHeight="1" x14ac:dyDescent="0.25">
      <c r="A167" s="42">
        <v>3133</v>
      </c>
      <c r="B167" s="43" t="s">
        <v>106</v>
      </c>
    </row>
    <row r="168" spans="1:2" ht="15" customHeight="1" x14ac:dyDescent="0.25">
      <c r="A168" s="42">
        <v>3139</v>
      </c>
      <c r="B168" s="43" t="s">
        <v>345</v>
      </c>
    </row>
    <row r="169" spans="1:2" ht="15" customHeight="1" x14ac:dyDescent="0.25">
      <c r="A169" s="42">
        <v>3141</v>
      </c>
      <c r="B169" s="43" t="s">
        <v>107</v>
      </c>
    </row>
    <row r="170" spans="1:2" ht="15" customHeight="1" x14ac:dyDescent="0.25">
      <c r="A170" s="45">
        <v>3143</v>
      </c>
      <c r="B170" s="43" t="s">
        <v>108</v>
      </c>
    </row>
    <row r="171" spans="1:2" ht="15" customHeight="1" x14ac:dyDescent="0.25">
      <c r="A171" s="42">
        <v>3144</v>
      </c>
      <c r="B171" s="43" t="s">
        <v>346</v>
      </c>
    </row>
    <row r="172" spans="1:2" ht="15" customHeight="1" x14ac:dyDescent="0.25">
      <c r="A172" s="45">
        <v>3145</v>
      </c>
      <c r="B172" s="43" t="s">
        <v>109</v>
      </c>
    </row>
    <row r="173" spans="1:2" ht="15" customHeight="1" x14ac:dyDescent="0.25">
      <c r="A173" s="42">
        <v>3146</v>
      </c>
      <c r="B173" s="43" t="s">
        <v>110</v>
      </c>
    </row>
    <row r="174" spans="1:2" ht="15" customHeight="1" x14ac:dyDescent="0.25">
      <c r="A174" s="42">
        <v>3147</v>
      </c>
      <c r="B174" s="43" t="s">
        <v>111</v>
      </c>
    </row>
    <row r="175" spans="1:2" ht="15" customHeight="1" x14ac:dyDescent="0.25">
      <c r="A175" s="42">
        <v>3148</v>
      </c>
      <c r="B175" s="43" t="s">
        <v>347</v>
      </c>
    </row>
    <row r="176" spans="1:2" ht="15" customHeight="1" x14ac:dyDescent="0.25">
      <c r="A176" s="42">
        <v>3149</v>
      </c>
      <c r="B176" s="43" t="s">
        <v>348</v>
      </c>
    </row>
    <row r="177" spans="1:2" ht="15" customHeight="1" x14ac:dyDescent="0.25">
      <c r="A177" s="42">
        <v>3150</v>
      </c>
      <c r="B177" s="43" t="s">
        <v>112</v>
      </c>
    </row>
    <row r="178" spans="1:2" ht="15" customHeight="1" x14ac:dyDescent="0.25">
      <c r="A178" s="45">
        <v>3211</v>
      </c>
      <c r="B178" s="43" t="s">
        <v>349</v>
      </c>
    </row>
    <row r="179" spans="1:2" ht="15" customHeight="1" x14ac:dyDescent="0.25">
      <c r="A179" s="42">
        <v>3212</v>
      </c>
      <c r="B179" s="43" t="s">
        <v>350</v>
      </c>
    </row>
    <row r="180" spans="1:2" ht="15" customHeight="1" x14ac:dyDescent="0.25">
      <c r="A180" s="45">
        <v>3213</v>
      </c>
      <c r="B180" s="43" t="s">
        <v>351</v>
      </c>
    </row>
    <row r="181" spans="1:2" ht="15" customHeight="1" x14ac:dyDescent="0.25">
      <c r="A181" s="42">
        <v>3214</v>
      </c>
      <c r="B181" s="43" t="s">
        <v>352</v>
      </c>
    </row>
    <row r="182" spans="1:2" ht="15" customHeight="1" x14ac:dyDescent="0.25">
      <c r="A182" s="45">
        <v>3221</v>
      </c>
      <c r="B182" s="43" t="s">
        <v>353</v>
      </c>
    </row>
    <row r="183" spans="1:2" ht="15" customHeight="1" x14ac:dyDescent="0.25">
      <c r="A183" s="42">
        <v>3229</v>
      </c>
      <c r="B183" s="43" t="s">
        <v>354</v>
      </c>
    </row>
    <row r="184" spans="1:2" ht="15" customHeight="1" x14ac:dyDescent="0.25">
      <c r="A184" s="42">
        <v>3231</v>
      </c>
      <c r="B184" s="43" t="s">
        <v>113</v>
      </c>
    </row>
    <row r="185" spans="1:2" ht="15" customHeight="1" x14ac:dyDescent="0.25">
      <c r="A185" s="42">
        <v>3232</v>
      </c>
      <c r="B185" s="43" t="s">
        <v>355</v>
      </c>
    </row>
    <row r="186" spans="1:2" ht="15" customHeight="1" x14ac:dyDescent="0.25">
      <c r="A186" s="42">
        <v>3233</v>
      </c>
      <c r="B186" s="43" t="s">
        <v>114</v>
      </c>
    </row>
    <row r="187" spans="1:2" ht="15" customHeight="1" x14ac:dyDescent="0.25">
      <c r="A187" s="42">
        <v>3239</v>
      </c>
      <c r="B187" s="43" t="s">
        <v>115</v>
      </c>
    </row>
    <row r="188" spans="1:2" ht="15" customHeight="1" x14ac:dyDescent="0.25">
      <c r="A188" s="45">
        <v>3261</v>
      </c>
      <c r="B188" s="43" t="s">
        <v>356</v>
      </c>
    </row>
    <row r="189" spans="1:2" ht="15" customHeight="1" x14ac:dyDescent="0.25">
      <c r="A189" s="42">
        <v>3262</v>
      </c>
      <c r="B189" s="43" t="s">
        <v>357</v>
      </c>
    </row>
    <row r="190" spans="1:2" ht="15" customHeight="1" x14ac:dyDescent="0.25">
      <c r="A190" s="45">
        <v>3269</v>
      </c>
      <c r="B190" s="43" t="s">
        <v>358</v>
      </c>
    </row>
    <row r="191" spans="1:2" ht="15" customHeight="1" x14ac:dyDescent="0.25">
      <c r="A191" s="42">
        <v>3280</v>
      </c>
      <c r="B191" s="43" t="s">
        <v>359</v>
      </c>
    </row>
    <row r="192" spans="1:2" ht="15" customHeight="1" x14ac:dyDescent="0.25">
      <c r="A192" s="45">
        <v>3291</v>
      </c>
      <c r="B192" s="43" t="s">
        <v>116</v>
      </c>
    </row>
    <row r="193" spans="1:2" ht="15" customHeight="1" x14ac:dyDescent="0.25">
      <c r="A193" s="42">
        <v>3292</v>
      </c>
      <c r="B193" s="43" t="s">
        <v>360</v>
      </c>
    </row>
    <row r="194" spans="1:2" ht="15" customHeight="1" x14ac:dyDescent="0.25">
      <c r="A194" s="45">
        <v>3293</v>
      </c>
      <c r="B194" s="43" t="s">
        <v>361</v>
      </c>
    </row>
    <row r="195" spans="1:2" ht="15" customHeight="1" x14ac:dyDescent="0.25">
      <c r="A195" s="42">
        <v>3294</v>
      </c>
      <c r="B195" s="43" t="s">
        <v>362</v>
      </c>
    </row>
    <row r="196" spans="1:2" ht="15" customHeight="1" x14ac:dyDescent="0.25">
      <c r="A196" s="42">
        <v>3299</v>
      </c>
      <c r="B196" s="43" t="s">
        <v>35</v>
      </c>
    </row>
    <row r="197" spans="1:2" ht="15" customHeight="1" x14ac:dyDescent="0.25">
      <c r="A197" s="42">
        <v>3311</v>
      </c>
      <c r="B197" s="43" t="s">
        <v>36</v>
      </c>
    </row>
    <row r="198" spans="1:2" ht="15" customHeight="1" x14ac:dyDescent="0.25">
      <c r="A198" s="42">
        <v>3312</v>
      </c>
      <c r="B198" s="43" t="s">
        <v>117</v>
      </c>
    </row>
    <row r="199" spans="1:2" ht="15" customHeight="1" x14ac:dyDescent="0.25">
      <c r="A199" s="45">
        <v>3313</v>
      </c>
      <c r="B199" s="43" t="s">
        <v>363</v>
      </c>
    </row>
    <row r="200" spans="1:2" ht="15" customHeight="1" x14ac:dyDescent="0.25">
      <c r="A200" s="42">
        <v>3314</v>
      </c>
      <c r="B200" s="43" t="s">
        <v>118</v>
      </c>
    </row>
    <row r="201" spans="1:2" ht="15" customHeight="1" x14ac:dyDescent="0.25">
      <c r="A201" s="42">
        <v>3315</v>
      </c>
      <c r="B201" s="43" t="s">
        <v>37</v>
      </c>
    </row>
    <row r="202" spans="1:2" ht="15" customHeight="1" x14ac:dyDescent="0.25">
      <c r="A202" s="42">
        <v>3316</v>
      </c>
      <c r="B202" s="43" t="s">
        <v>119</v>
      </c>
    </row>
    <row r="203" spans="1:2" ht="15" customHeight="1" x14ac:dyDescent="0.25">
      <c r="A203" s="45">
        <v>3317</v>
      </c>
      <c r="B203" s="43" t="s">
        <v>38</v>
      </c>
    </row>
    <row r="204" spans="1:2" ht="15" customHeight="1" x14ac:dyDescent="0.25">
      <c r="A204" s="42">
        <v>3319</v>
      </c>
      <c r="B204" s="43" t="s">
        <v>39</v>
      </c>
    </row>
    <row r="205" spans="1:2" ht="15" customHeight="1" x14ac:dyDescent="0.25">
      <c r="A205" s="45">
        <v>3321</v>
      </c>
      <c r="B205" s="43" t="s">
        <v>364</v>
      </c>
    </row>
    <row r="206" spans="1:2" ht="15" customHeight="1" x14ac:dyDescent="0.25">
      <c r="A206" s="42">
        <v>3322</v>
      </c>
      <c r="B206" s="43" t="s">
        <v>120</v>
      </c>
    </row>
    <row r="207" spans="1:2" ht="15" customHeight="1" x14ac:dyDescent="0.25">
      <c r="A207" s="45">
        <v>3324</v>
      </c>
      <c r="B207" s="43" t="s">
        <v>365</v>
      </c>
    </row>
    <row r="208" spans="1:2" ht="15" customHeight="1" x14ac:dyDescent="0.25">
      <c r="A208" s="42">
        <v>3325</v>
      </c>
      <c r="B208" s="43" t="s">
        <v>366</v>
      </c>
    </row>
    <row r="209" spans="1:2" ht="15" customHeight="1" x14ac:dyDescent="0.25">
      <c r="A209" s="45">
        <v>3326</v>
      </c>
      <c r="B209" s="43" t="s">
        <v>367</v>
      </c>
    </row>
    <row r="210" spans="1:2" ht="15" customHeight="1" x14ac:dyDescent="0.25">
      <c r="A210" s="42">
        <v>3329</v>
      </c>
      <c r="B210" s="43" t="s">
        <v>368</v>
      </c>
    </row>
    <row r="211" spans="1:2" ht="15" customHeight="1" x14ac:dyDescent="0.25">
      <c r="A211" s="45">
        <v>3330</v>
      </c>
      <c r="B211" s="43" t="s">
        <v>369</v>
      </c>
    </row>
    <row r="212" spans="1:2" ht="15" customHeight="1" x14ac:dyDescent="0.25">
      <c r="A212" s="42">
        <v>3341</v>
      </c>
      <c r="B212" s="43" t="s">
        <v>121</v>
      </c>
    </row>
    <row r="213" spans="1:2" ht="15" customHeight="1" x14ac:dyDescent="0.25">
      <c r="A213" s="42">
        <v>3349</v>
      </c>
      <c r="B213" s="43" t="s">
        <v>122</v>
      </c>
    </row>
    <row r="214" spans="1:2" ht="15" customHeight="1" x14ac:dyDescent="0.25">
      <c r="A214" s="42">
        <v>3361</v>
      </c>
      <c r="B214" s="43" t="s">
        <v>370</v>
      </c>
    </row>
    <row r="215" spans="1:2" ht="15" customHeight="1" x14ac:dyDescent="0.25">
      <c r="A215" s="45">
        <v>3362</v>
      </c>
      <c r="B215" s="43" t="s">
        <v>371</v>
      </c>
    </row>
    <row r="216" spans="1:2" ht="15" customHeight="1" x14ac:dyDescent="0.25">
      <c r="A216" s="42">
        <v>3369</v>
      </c>
      <c r="B216" s="43" t="s">
        <v>372</v>
      </c>
    </row>
    <row r="217" spans="1:2" ht="15" customHeight="1" x14ac:dyDescent="0.25">
      <c r="A217" s="42">
        <v>3380</v>
      </c>
      <c r="B217" s="43" t="s">
        <v>373</v>
      </c>
    </row>
    <row r="218" spans="1:2" ht="15" customHeight="1" x14ac:dyDescent="0.25">
      <c r="A218" s="45">
        <v>3391</v>
      </c>
      <c r="B218" s="43" t="s">
        <v>374</v>
      </c>
    </row>
    <row r="219" spans="1:2" ht="15" customHeight="1" x14ac:dyDescent="0.25">
      <c r="A219" s="42">
        <v>3392</v>
      </c>
      <c r="B219" s="43" t="s">
        <v>375</v>
      </c>
    </row>
    <row r="220" spans="1:2" ht="15" customHeight="1" x14ac:dyDescent="0.25">
      <c r="A220" s="42">
        <v>3399</v>
      </c>
      <c r="B220" s="43" t="s">
        <v>376</v>
      </c>
    </row>
    <row r="221" spans="1:2" ht="15" customHeight="1" x14ac:dyDescent="0.25">
      <c r="A221" s="42">
        <v>3411</v>
      </c>
      <c r="B221" s="43" t="s">
        <v>377</v>
      </c>
    </row>
    <row r="222" spans="1:2" ht="15" customHeight="1" x14ac:dyDescent="0.25">
      <c r="A222" s="45">
        <v>3412</v>
      </c>
      <c r="B222" s="43" t="s">
        <v>378</v>
      </c>
    </row>
    <row r="223" spans="1:2" ht="15" customHeight="1" x14ac:dyDescent="0.25">
      <c r="A223" s="42">
        <v>3419</v>
      </c>
      <c r="B223" s="43" t="s">
        <v>40</v>
      </c>
    </row>
    <row r="224" spans="1:2" ht="15" customHeight="1" x14ac:dyDescent="0.25">
      <c r="A224" s="42">
        <v>3421</v>
      </c>
      <c r="B224" s="43" t="s">
        <v>123</v>
      </c>
    </row>
    <row r="225" spans="1:2" ht="15" customHeight="1" x14ac:dyDescent="0.25">
      <c r="A225" s="42">
        <v>3429</v>
      </c>
      <c r="B225" s="43" t="s">
        <v>379</v>
      </c>
    </row>
    <row r="226" spans="1:2" ht="15" customHeight="1" x14ac:dyDescent="0.25">
      <c r="A226" s="42">
        <v>3461</v>
      </c>
      <c r="B226" s="43" t="s">
        <v>380</v>
      </c>
    </row>
    <row r="227" spans="1:2" ht="15" customHeight="1" x14ac:dyDescent="0.25">
      <c r="A227" s="45">
        <v>3480</v>
      </c>
      <c r="B227" s="43" t="s">
        <v>381</v>
      </c>
    </row>
    <row r="228" spans="1:2" ht="15" customHeight="1" x14ac:dyDescent="0.25">
      <c r="A228" s="42">
        <v>3511</v>
      </c>
      <c r="B228" s="43" t="s">
        <v>382</v>
      </c>
    </row>
    <row r="229" spans="1:2" ht="15" customHeight="1" x14ac:dyDescent="0.25">
      <c r="A229" s="45">
        <v>3512</v>
      </c>
      <c r="B229" s="43" t="s">
        <v>383</v>
      </c>
    </row>
    <row r="230" spans="1:2" ht="15" customHeight="1" x14ac:dyDescent="0.25">
      <c r="A230" s="42">
        <v>3513</v>
      </c>
      <c r="B230" s="43" t="s">
        <v>384</v>
      </c>
    </row>
    <row r="231" spans="1:2" ht="15" customHeight="1" x14ac:dyDescent="0.25">
      <c r="A231" s="45">
        <v>3514</v>
      </c>
      <c r="B231" s="43" t="s">
        <v>385</v>
      </c>
    </row>
    <row r="232" spans="1:2" ht="15" customHeight="1" x14ac:dyDescent="0.25">
      <c r="A232" s="42">
        <v>3515</v>
      </c>
      <c r="B232" s="43" t="s">
        <v>386</v>
      </c>
    </row>
    <row r="233" spans="1:2" ht="15" customHeight="1" x14ac:dyDescent="0.25">
      <c r="A233" s="45">
        <v>3516</v>
      </c>
      <c r="B233" s="43" t="s">
        <v>387</v>
      </c>
    </row>
    <row r="234" spans="1:2" ht="15" customHeight="1" x14ac:dyDescent="0.25">
      <c r="A234" s="42">
        <v>3519</v>
      </c>
      <c r="B234" s="43" t="s">
        <v>388</v>
      </c>
    </row>
    <row r="235" spans="1:2" ht="15" customHeight="1" x14ac:dyDescent="0.25">
      <c r="A235" s="45">
        <v>3521</v>
      </c>
      <c r="B235" s="43" t="s">
        <v>389</v>
      </c>
    </row>
    <row r="236" spans="1:2" ht="15" customHeight="1" x14ac:dyDescent="0.25">
      <c r="A236" s="42">
        <v>3522</v>
      </c>
      <c r="B236" s="43" t="s">
        <v>41</v>
      </c>
    </row>
    <row r="237" spans="1:2" ht="15" customHeight="1" x14ac:dyDescent="0.25">
      <c r="A237" s="42">
        <v>3523</v>
      </c>
      <c r="B237" s="43" t="s">
        <v>390</v>
      </c>
    </row>
    <row r="238" spans="1:2" ht="15" customHeight="1" x14ac:dyDescent="0.25">
      <c r="A238" s="42">
        <v>3524</v>
      </c>
      <c r="B238" s="43" t="s">
        <v>391</v>
      </c>
    </row>
    <row r="239" spans="1:2" ht="15" customHeight="1" x14ac:dyDescent="0.25">
      <c r="A239" s="42">
        <v>3525</v>
      </c>
      <c r="B239" s="43" t="s">
        <v>124</v>
      </c>
    </row>
    <row r="240" spans="1:2" ht="15" customHeight="1" x14ac:dyDescent="0.25">
      <c r="A240" s="42">
        <v>3526</v>
      </c>
      <c r="B240" s="43" t="s">
        <v>125</v>
      </c>
    </row>
    <row r="241" spans="1:2" ht="15" customHeight="1" x14ac:dyDescent="0.25">
      <c r="A241" s="42">
        <v>3527</v>
      </c>
      <c r="B241" s="43" t="s">
        <v>392</v>
      </c>
    </row>
    <row r="242" spans="1:2" ht="15" customHeight="1" x14ac:dyDescent="0.25">
      <c r="A242" s="42">
        <v>3529</v>
      </c>
      <c r="B242" s="43" t="s">
        <v>393</v>
      </c>
    </row>
    <row r="243" spans="1:2" ht="15" customHeight="1" x14ac:dyDescent="0.25">
      <c r="A243" s="42">
        <v>3531</v>
      </c>
      <c r="B243" s="43" t="s">
        <v>126</v>
      </c>
    </row>
    <row r="244" spans="1:2" ht="15" customHeight="1" x14ac:dyDescent="0.25">
      <c r="A244" s="45">
        <v>3532</v>
      </c>
      <c r="B244" s="43" t="s">
        <v>394</v>
      </c>
    </row>
    <row r="245" spans="1:2" ht="15" customHeight="1" x14ac:dyDescent="0.25">
      <c r="A245" s="42">
        <v>3533</v>
      </c>
      <c r="B245" s="43" t="s">
        <v>127</v>
      </c>
    </row>
    <row r="246" spans="1:2" ht="15" customHeight="1" x14ac:dyDescent="0.25">
      <c r="A246" s="42">
        <v>3534</v>
      </c>
      <c r="B246" s="43" t="s">
        <v>395</v>
      </c>
    </row>
    <row r="247" spans="1:2" ht="15" customHeight="1" x14ac:dyDescent="0.25">
      <c r="A247" s="45">
        <v>3539</v>
      </c>
      <c r="B247" s="43" t="s">
        <v>396</v>
      </c>
    </row>
    <row r="248" spans="1:2" ht="15" customHeight="1" x14ac:dyDescent="0.25">
      <c r="A248" s="42">
        <v>3541</v>
      </c>
      <c r="B248" s="43" t="s">
        <v>397</v>
      </c>
    </row>
    <row r="249" spans="1:2" ht="15" customHeight="1" x14ac:dyDescent="0.25">
      <c r="A249" s="45">
        <v>3542</v>
      </c>
      <c r="B249" s="43" t="s">
        <v>398</v>
      </c>
    </row>
    <row r="250" spans="1:2" ht="15" customHeight="1" x14ac:dyDescent="0.25">
      <c r="A250" s="42">
        <v>3543</v>
      </c>
      <c r="B250" s="49" t="s">
        <v>399</v>
      </c>
    </row>
    <row r="251" spans="1:2" ht="15" customHeight="1" x14ac:dyDescent="0.25">
      <c r="A251" s="45">
        <v>3544</v>
      </c>
      <c r="B251" s="43" t="s">
        <v>400</v>
      </c>
    </row>
    <row r="252" spans="1:2" ht="15" customHeight="1" x14ac:dyDescent="0.25">
      <c r="A252" s="42">
        <v>3545</v>
      </c>
      <c r="B252" s="43" t="s">
        <v>401</v>
      </c>
    </row>
    <row r="253" spans="1:2" ht="15" customHeight="1" x14ac:dyDescent="0.25">
      <c r="A253" s="42">
        <v>3549</v>
      </c>
      <c r="B253" s="43" t="s">
        <v>128</v>
      </c>
    </row>
    <row r="254" spans="1:2" ht="15" customHeight="1" x14ac:dyDescent="0.25">
      <c r="A254" s="45">
        <v>3561</v>
      </c>
      <c r="B254" s="43" t="s">
        <v>402</v>
      </c>
    </row>
    <row r="255" spans="1:2" ht="15" customHeight="1" x14ac:dyDescent="0.25">
      <c r="A255" s="42">
        <v>3562</v>
      </c>
      <c r="B255" s="43" t="s">
        <v>403</v>
      </c>
    </row>
    <row r="256" spans="1:2" ht="15" customHeight="1" x14ac:dyDescent="0.25">
      <c r="A256" s="45">
        <v>3569</v>
      </c>
      <c r="B256" s="43" t="s">
        <v>404</v>
      </c>
    </row>
    <row r="257" spans="1:2" ht="15" customHeight="1" x14ac:dyDescent="0.25">
      <c r="A257" s="42">
        <v>3581</v>
      </c>
      <c r="B257" s="43" t="s">
        <v>405</v>
      </c>
    </row>
    <row r="258" spans="1:2" ht="15" customHeight="1" x14ac:dyDescent="0.25">
      <c r="A258" s="45">
        <v>3589</v>
      </c>
      <c r="B258" s="43" t="s">
        <v>406</v>
      </c>
    </row>
    <row r="259" spans="1:2" ht="15" customHeight="1" x14ac:dyDescent="0.25">
      <c r="A259" s="42">
        <v>3591</v>
      </c>
      <c r="B259" s="43" t="s">
        <v>407</v>
      </c>
    </row>
    <row r="260" spans="1:2" ht="15" customHeight="1" x14ac:dyDescent="0.25">
      <c r="A260" s="45">
        <v>3592</v>
      </c>
      <c r="B260" s="43" t="s">
        <v>408</v>
      </c>
    </row>
    <row r="261" spans="1:2" ht="15" customHeight="1" x14ac:dyDescent="0.25">
      <c r="A261" s="42">
        <v>3599</v>
      </c>
      <c r="B261" s="43" t="s">
        <v>42</v>
      </c>
    </row>
    <row r="262" spans="1:2" ht="15" customHeight="1" x14ac:dyDescent="0.25">
      <c r="A262" s="45">
        <v>3611</v>
      </c>
      <c r="B262" s="43" t="s">
        <v>409</v>
      </c>
    </row>
    <row r="263" spans="1:2" ht="15" customHeight="1" x14ac:dyDescent="0.25">
      <c r="A263" s="42">
        <v>3612</v>
      </c>
      <c r="B263" s="43" t="s">
        <v>410</v>
      </c>
    </row>
    <row r="264" spans="1:2" ht="15" customHeight="1" x14ac:dyDescent="0.25">
      <c r="A264" s="45">
        <v>3613</v>
      </c>
      <c r="B264" s="43" t="s">
        <v>411</v>
      </c>
    </row>
    <row r="265" spans="1:2" ht="15" customHeight="1" x14ac:dyDescent="0.25">
      <c r="A265" s="42">
        <v>3614</v>
      </c>
      <c r="B265" s="43" t="s">
        <v>412</v>
      </c>
    </row>
    <row r="266" spans="1:2" ht="15" customHeight="1" x14ac:dyDescent="0.25">
      <c r="A266" s="42">
        <v>3615</v>
      </c>
      <c r="B266" s="43" t="s">
        <v>413</v>
      </c>
    </row>
    <row r="267" spans="1:2" ht="15" customHeight="1" x14ac:dyDescent="0.25">
      <c r="A267" s="45">
        <v>3619</v>
      </c>
      <c r="B267" s="43" t="s">
        <v>414</v>
      </c>
    </row>
    <row r="268" spans="1:2" ht="15" customHeight="1" x14ac:dyDescent="0.25">
      <c r="A268" s="42">
        <v>3631</v>
      </c>
      <c r="B268" s="43" t="s">
        <v>415</v>
      </c>
    </row>
    <row r="269" spans="1:2" ht="15" customHeight="1" x14ac:dyDescent="0.25">
      <c r="A269" s="45">
        <v>3632</v>
      </c>
      <c r="B269" s="43" t="s">
        <v>416</v>
      </c>
    </row>
    <row r="270" spans="1:2" ht="15" customHeight="1" x14ac:dyDescent="0.25">
      <c r="A270" s="42">
        <v>3633</v>
      </c>
      <c r="B270" s="43" t="s">
        <v>417</v>
      </c>
    </row>
    <row r="271" spans="1:2" ht="15" customHeight="1" x14ac:dyDescent="0.25">
      <c r="A271" s="45">
        <v>3634</v>
      </c>
      <c r="B271" s="43" t="s">
        <v>418</v>
      </c>
    </row>
    <row r="272" spans="1:2" ht="15" customHeight="1" x14ac:dyDescent="0.25">
      <c r="A272" s="42">
        <v>3635</v>
      </c>
      <c r="B272" s="43" t="s">
        <v>129</v>
      </c>
    </row>
    <row r="273" spans="1:2" ht="15" customHeight="1" x14ac:dyDescent="0.25">
      <c r="A273" s="42">
        <v>3636</v>
      </c>
      <c r="B273" s="43" t="s">
        <v>43</v>
      </c>
    </row>
    <row r="274" spans="1:2" ht="15" customHeight="1" x14ac:dyDescent="0.25">
      <c r="A274" s="42">
        <v>3639</v>
      </c>
      <c r="B274" s="43" t="s">
        <v>47</v>
      </c>
    </row>
    <row r="275" spans="1:2" ht="15" customHeight="1" x14ac:dyDescent="0.25">
      <c r="A275" s="45">
        <v>3661</v>
      </c>
      <c r="B275" s="43" t="s">
        <v>419</v>
      </c>
    </row>
    <row r="276" spans="1:2" ht="15" customHeight="1" x14ac:dyDescent="0.25">
      <c r="A276" s="42">
        <v>3662</v>
      </c>
      <c r="B276" s="43" t="s">
        <v>420</v>
      </c>
    </row>
    <row r="277" spans="1:2" ht="15" customHeight="1" x14ac:dyDescent="0.25">
      <c r="A277" s="45">
        <v>3669</v>
      </c>
      <c r="B277" s="43" t="s">
        <v>421</v>
      </c>
    </row>
    <row r="278" spans="1:2" ht="15" customHeight="1" x14ac:dyDescent="0.25">
      <c r="A278" s="42">
        <v>3680</v>
      </c>
      <c r="B278" s="43" t="s">
        <v>422</v>
      </c>
    </row>
    <row r="279" spans="1:2" ht="15" customHeight="1" x14ac:dyDescent="0.25">
      <c r="A279" s="45">
        <v>3691</v>
      </c>
      <c r="B279" s="43" t="s">
        <v>423</v>
      </c>
    </row>
    <row r="280" spans="1:2" ht="15" customHeight="1" x14ac:dyDescent="0.25">
      <c r="A280" s="42">
        <v>3699</v>
      </c>
      <c r="B280" s="43" t="s">
        <v>424</v>
      </c>
    </row>
    <row r="281" spans="1:2" ht="15" customHeight="1" x14ac:dyDescent="0.25">
      <c r="A281" s="45">
        <v>3711</v>
      </c>
      <c r="B281" s="43" t="s">
        <v>425</v>
      </c>
    </row>
    <row r="282" spans="1:2" ht="15" customHeight="1" x14ac:dyDescent="0.25">
      <c r="A282" s="42">
        <v>3712</v>
      </c>
      <c r="B282" s="43" t="s">
        <v>426</v>
      </c>
    </row>
    <row r="283" spans="1:2" ht="15" customHeight="1" x14ac:dyDescent="0.25">
      <c r="A283" s="45">
        <v>3713</v>
      </c>
      <c r="B283" s="43" t="s">
        <v>130</v>
      </c>
    </row>
    <row r="284" spans="1:2" ht="15" customHeight="1" x14ac:dyDescent="0.25">
      <c r="A284" s="42">
        <v>3714</v>
      </c>
      <c r="B284" s="43" t="s">
        <v>427</v>
      </c>
    </row>
    <row r="285" spans="1:2" ht="15" customHeight="1" x14ac:dyDescent="0.25">
      <c r="A285" s="45">
        <v>3715</v>
      </c>
      <c r="B285" s="43" t="s">
        <v>428</v>
      </c>
    </row>
    <row r="286" spans="1:2" ht="15" customHeight="1" x14ac:dyDescent="0.25">
      <c r="A286" s="42">
        <v>3716</v>
      </c>
      <c r="B286" s="43" t="s">
        <v>131</v>
      </c>
    </row>
    <row r="287" spans="1:2" ht="15" customHeight="1" x14ac:dyDescent="0.25">
      <c r="A287" s="42">
        <v>3719</v>
      </c>
      <c r="B287" s="43" t="s">
        <v>132</v>
      </c>
    </row>
    <row r="288" spans="1:2" ht="15" customHeight="1" x14ac:dyDescent="0.25">
      <c r="A288" s="42">
        <v>3721</v>
      </c>
      <c r="B288" s="43" t="s">
        <v>429</v>
      </c>
    </row>
    <row r="289" spans="1:2" ht="15" customHeight="1" x14ac:dyDescent="0.25">
      <c r="A289" s="45">
        <v>3722</v>
      </c>
      <c r="B289" s="43" t="s">
        <v>430</v>
      </c>
    </row>
    <row r="290" spans="1:2" ht="15" customHeight="1" x14ac:dyDescent="0.25">
      <c r="A290" s="42">
        <v>3723</v>
      </c>
      <c r="B290" s="44" t="s">
        <v>431</v>
      </c>
    </row>
    <row r="291" spans="1:2" ht="15" customHeight="1" x14ac:dyDescent="0.25">
      <c r="A291" s="42">
        <v>3724</v>
      </c>
      <c r="B291" s="43" t="s">
        <v>432</v>
      </c>
    </row>
    <row r="292" spans="1:2" ht="15" customHeight="1" x14ac:dyDescent="0.25">
      <c r="A292" s="42">
        <v>3725</v>
      </c>
      <c r="B292" s="43" t="s">
        <v>433</v>
      </c>
    </row>
    <row r="293" spans="1:2" ht="15" customHeight="1" x14ac:dyDescent="0.25">
      <c r="A293" s="45">
        <v>3726</v>
      </c>
      <c r="B293" s="43" t="s">
        <v>434</v>
      </c>
    </row>
    <row r="294" spans="1:2" ht="15" customHeight="1" x14ac:dyDescent="0.25">
      <c r="A294" s="42">
        <v>3727</v>
      </c>
      <c r="B294" s="43" t="s">
        <v>133</v>
      </c>
    </row>
    <row r="295" spans="1:2" ht="15" customHeight="1" x14ac:dyDescent="0.25">
      <c r="A295" s="45">
        <v>3728</v>
      </c>
      <c r="B295" s="43" t="s">
        <v>435</v>
      </c>
    </row>
    <row r="296" spans="1:2" ht="15" customHeight="1" x14ac:dyDescent="0.25">
      <c r="A296" s="42">
        <v>3729</v>
      </c>
      <c r="B296" s="43" t="s">
        <v>134</v>
      </c>
    </row>
    <row r="297" spans="1:2" ht="15" customHeight="1" x14ac:dyDescent="0.25">
      <c r="A297" s="45">
        <v>3731</v>
      </c>
      <c r="B297" s="43" t="s">
        <v>436</v>
      </c>
    </row>
    <row r="298" spans="1:2" ht="15" customHeight="1" x14ac:dyDescent="0.25">
      <c r="A298" s="42">
        <v>3732</v>
      </c>
      <c r="B298" s="43" t="s">
        <v>437</v>
      </c>
    </row>
    <row r="299" spans="1:2" ht="15" customHeight="1" x14ac:dyDescent="0.25">
      <c r="A299" s="45">
        <v>3733</v>
      </c>
      <c r="B299" s="43" t="s">
        <v>438</v>
      </c>
    </row>
    <row r="300" spans="1:2" ht="15" customHeight="1" x14ac:dyDescent="0.25">
      <c r="A300" s="42">
        <v>3734</v>
      </c>
      <c r="B300" s="43" t="s">
        <v>439</v>
      </c>
    </row>
    <row r="301" spans="1:2" ht="15" customHeight="1" x14ac:dyDescent="0.25">
      <c r="A301" s="45">
        <v>3739</v>
      </c>
      <c r="B301" s="43" t="s">
        <v>440</v>
      </c>
    </row>
    <row r="302" spans="1:2" ht="15" customHeight="1" x14ac:dyDescent="0.25">
      <c r="A302" s="42">
        <v>3741</v>
      </c>
      <c r="B302" s="43" t="s">
        <v>135</v>
      </c>
    </row>
    <row r="303" spans="1:2" ht="15" customHeight="1" x14ac:dyDescent="0.25">
      <c r="A303" s="42">
        <v>3742</v>
      </c>
      <c r="B303" s="43" t="s">
        <v>48</v>
      </c>
    </row>
    <row r="304" spans="1:2" ht="15" customHeight="1" x14ac:dyDescent="0.25">
      <c r="A304" s="42">
        <v>3743</v>
      </c>
      <c r="B304" s="43" t="s">
        <v>441</v>
      </c>
    </row>
    <row r="305" spans="1:2" ht="15" customHeight="1" x14ac:dyDescent="0.25">
      <c r="A305" s="45">
        <v>3744</v>
      </c>
      <c r="B305" s="43" t="s">
        <v>136</v>
      </c>
    </row>
    <row r="306" spans="1:2" ht="15" customHeight="1" x14ac:dyDescent="0.25">
      <c r="A306" s="42">
        <v>3745</v>
      </c>
      <c r="B306" s="43" t="s">
        <v>137</v>
      </c>
    </row>
    <row r="307" spans="1:2" ht="15" customHeight="1" x14ac:dyDescent="0.25">
      <c r="A307" s="42">
        <v>3749</v>
      </c>
      <c r="B307" s="43" t="s">
        <v>138</v>
      </c>
    </row>
    <row r="308" spans="1:2" ht="15" customHeight="1" x14ac:dyDescent="0.25">
      <c r="A308" s="42">
        <v>3751</v>
      </c>
      <c r="B308" s="44" t="s">
        <v>442</v>
      </c>
    </row>
    <row r="309" spans="1:2" ht="15" customHeight="1" x14ac:dyDescent="0.25">
      <c r="A309" s="45">
        <v>3753</v>
      </c>
      <c r="B309" s="43" t="s">
        <v>443</v>
      </c>
    </row>
    <row r="310" spans="1:2" ht="15" customHeight="1" x14ac:dyDescent="0.25">
      <c r="A310" s="42">
        <v>3759</v>
      </c>
      <c r="B310" s="43" t="s">
        <v>444</v>
      </c>
    </row>
    <row r="311" spans="1:2" ht="15" customHeight="1" x14ac:dyDescent="0.25">
      <c r="A311" s="45">
        <v>3761</v>
      </c>
      <c r="B311" s="43" t="s">
        <v>445</v>
      </c>
    </row>
    <row r="312" spans="1:2" ht="15" customHeight="1" x14ac:dyDescent="0.25">
      <c r="A312" s="42">
        <v>3762</v>
      </c>
      <c r="B312" s="43" t="s">
        <v>446</v>
      </c>
    </row>
    <row r="313" spans="1:2" ht="15" customHeight="1" x14ac:dyDescent="0.25">
      <c r="A313" s="42">
        <v>3769</v>
      </c>
      <c r="B313" s="43" t="s">
        <v>49</v>
      </c>
    </row>
    <row r="314" spans="1:2" ht="15" customHeight="1" x14ac:dyDescent="0.25">
      <c r="A314" s="42">
        <v>3771</v>
      </c>
      <c r="B314" s="43" t="s">
        <v>447</v>
      </c>
    </row>
    <row r="315" spans="1:2" ht="15" customHeight="1" x14ac:dyDescent="0.25">
      <c r="A315" s="45">
        <v>3772</v>
      </c>
      <c r="B315" s="43" t="s">
        <v>448</v>
      </c>
    </row>
    <row r="316" spans="1:2" ht="15" customHeight="1" x14ac:dyDescent="0.25">
      <c r="A316" s="42">
        <v>3773</v>
      </c>
      <c r="B316" s="43" t="s">
        <v>449</v>
      </c>
    </row>
    <row r="317" spans="1:2" ht="15" customHeight="1" x14ac:dyDescent="0.25">
      <c r="A317" s="45">
        <v>3779</v>
      </c>
      <c r="B317" s="43" t="s">
        <v>450</v>
      </c>
    </row>
    <row r="318" spans="1:2" ht="15" customHeight="1" x14ac:dyDescent="0.25">
      <c r="A318" s="42">
        <v>3780</v>
      </c>
      <c r="B318" s="43" t="s">
        <v>451</v>
      </c>
    </row>
    <row r="319" spans="1:2" ht="15" customHeight="1" x14ac:dyDescent="0.25">
      <c r="A319" s="45">
        <v>3791</v>
      </c>
      <c r="B319" s="43" t="s">
        <v>452</v>
      </c>
    </row>
    <row r="320" spans="1:2" ht="15" customHeight="1" x14ac:dyDescent="0.25">
      <c r="A320" s="42">
        <v>3792</v>
      </c>
      <c r="B320" s="43" t="s">
        <v>50</v>
      </c>
    </row>
    <row r="321" spans="1:2" ht="15" customHeight="1" x14ac:dyDescent="0.25">
      <c r="A321" s="45">
        <v>3793</v>
      </c>
      <c r="B321" s="43" t="s">
        <v>453</v>
      </c>
    </row>
    <row r="322" spans="1:2" ht="15" customHeight="1" x14ac:dyDescent="0.25">
      <c r="A322" s="42">
        <v>3799</v>
      </c>
      <c r="B322" s="43" t="s">
        <v>139</v>
      </c>
    </row>
    <row r="323" spans="1:2" ht="15" customHeight="1" x14ac:dyDescent="0.25">
      <c r="A323" s="45">
        <v>3801</v>
      </c>
      <c r="B323" s="43" t="s">
        <v>454</v>
      </c>
    </row>
    <row r="324" spans="1:2" ht="15" customHeight="1" x14ac:dyDescent="0.25">
      <c r="A324" s="42">
        <v>3802</v>
      </c>
      <c r="B324" s="43" t="s">
        <v>455</v>
      </c>
    </row>
    <row r="325" spans="1:2" ht="15" customHeight="1" x14ac:dyDescent="0.25">
      <c r="A325" s="42">
        <v>3803</v>
      </c>
      <c r="B325" s="43" t="s">
        <v>456</v>
      </c>
    </row>
    <row r="326" spans="1:2" ht="15" customHeight="1" x14ac:dyDescent="0.25">
      <c r="A326" s="45">
        <v>3809</v>
      </c>
      <c r="B326" s="43" t="s">
        <v>457</v>
      </c>
    </row>
    <row r="327" spans="1:2" ht="15" customHeight="1" x14ac:dyDescent="0.25">
      <c r="A327" s="42">
        <v>3900</v>
      </c>
      <c r="B327" s="44" t="s">
        <v>458</v>
      </c>
    </row>
    <row r="328" spans="1:2" ht="15" customHeight="1" x14ac:dyDescent="0.25">
      <c r="A328" s="42">
        <v>4111</v>
      </c>
      <c r="B328" s="43" t="s">
        <v>459</v>
      </c>
    </row>
    <row r="329" spans="1:2" ht="15" customHeight="1" x14ac:dyDescent="0.25">
      <c r="A329" s="45">
        <v>4112</v>
      </c>
      <c r="B329" s="43" t="s">
        <v>460</v>
      </c>
    </row>
    <row r="330" spans="1:2" ht="15" customHeight="1" x14ac:dyDescent="0.25">
      <c r="A330" s="42">
        <v>4113</v>
      </c>
      <c r="B330" s="43" t="s">
        <v>461</v>
      </c>
    </row>
    <row r="331" spans="1:2" ht="15" customHeight="1" x14ac:dyDescent="0.25">
      <c r="A331" s="45">
        <v>4114</v>
      </c>
      <c r="B331" s="43" t="s">
        <v>462</v>
      </c>
    </row>
    <row r="332" spans="1:2" ht="15" customHeight="1" x14ac:dyDescent="0.25">
      <c r="A332" s="42">
        <v>4115</v>
      </c>
      <c r="B332" s="43" t="s">
        <v>463</v>
      </c>
    </row>
    <row r="333" spans="1:2" ht="15" customHeight="1" x14ac:dyDescent="0.25">
      <c r="A333" s="45">
        <v>4116</v>
      </c>
      <c r="B333" s="43" t="s">
        <v>464</v>
      </c>
    </row>
    <row r="334" spans="1:2" ht="15" customHeight="1" x14ac:dyDescent="0.25">
      <c r="A334" s="42">
        <v>4117</v>
      </c>
      <c r="B334" s="43" t="s">
        <v>465</v>
      </c>
    </row>
    <row r="335" spans="1:2" ht="15" customHeight="1" x14ac:dyDescent="0.25">
      <c r="A335" s="42">
        <v>4119</v>
      </c>
      <c r="B335" s="43" t="s">
        <v>466</v>
      </c>
    </row>
    <row r="336" spans="1:2" ht="15" customHeight="1" x14ac:dyDescent="0.25">
      <c r="A336" s="45">
        <v>4121</v>
      </c>
      <c r="B336" s="43" t="s">
        <v>467</v>
      </c>
    </row>
    <row r="337" spans="1:2" ht="15" customHeight="1" x14ac:dyDescent="0.25">
      <c r="A337" s="42">
        <v>4122</v>
      </c>
      <c r="B337" s="43" t="s">
        <v>468</v>
      </c>
    </row>
    <row r="338" spans="1:2" ht="15" customHeight="1" x14ac:dyDescent="0.25">
      <c r="A338" s="45">
        <v>4123</v>
      </c>
      <c r="B338" s="43" t="s">
        <v>469</v>
      </c>
    </row>
    <row r="339" spans="1:2" ht="15" customHeight="1" x14ac:dyDescent="0.25">
      <c r="A339" s="45">
        <v>4124</v>
      </c>
      <c r="B339" s="43" t="s">
        <v>470</v>
      </c>
    </row>
    <row r="340" spans="1:2" ht="15" customHeight="1" x14ac:dyDescent="0.25">
      <c r="A340" s="45" t="s">
        <v>471</v>
      </c>
      <c r="B340" s="43" t="s">
        <v>472</v>
      </c>
    </row>
    <row r="341" spans="1:2" ht="15" customHeight="1" x14ac:dyDescent="0.25">
      <c r="A341" s="45">
        <v>4126</v>
      </c>
      <c r="B341" s="43" t="s">
        <v>473</v>
      </c>
    </row>
    <row r="342" spans="1:2" ht="15" customHeight="1" x14ac:dyDescent="0.25">
      <c r="A342" s="45">
        <v>4129</v>
      </c>
      <c r="B342" s="43" t="s">
        <v>474</v>
      </c>
    </row>
    <row r="343" spans="1:2" ht="15" customHeight="1" x14ac:dyDescent="0.25">
      <c r="A343" s="42">
        <v>4131</v>
      </c>
      <c r="B343" s="43" t="s">
        <v>475</v>
      </c>
    </row>
    <row r="344" spans="1:2" ht="15" customHeight="1" x14ac:dyDescent="0.25">
      <c r="A344" s="45">
        <v>4132</v>
      </c>
      <c r="B344" s="43" t="s">
        <v>476</v>
      </c>
    </row>
    <row r="345" spans="1:2" ht="15" customHeight="1" x14ac:dyDescent="0.25">
      <c r="A345" s="42">
        <v>4133</v>
      </c>
      <c r="B345" s="43" t="s">
        <v>477</v>
      </c>
    </row>
    <row r="346" spans="1:2" ht="15" customHeight="1" x14ac:dyDescent="0.25">
      <c r="A346" s="45">
        <v>4134</v>
      </c>
      <c r="B346" s="43" t="s">
        <v>478</v>
      </c>
    </row>
    <row r="347" spans="1:2" ht="15" customHeight="1" x14ac:dyDescent="0.25">
      <c r="A347" s="42">
        <v>4136</v>
      </c>
      <c r="B347" s="44" t="s">
        <v>479</v>
      </c>
    </row>
    <row r="348" spans="1:2" ht="15" customHeight="1" x14ac:dyDescent="0.25">
      <c r="A348" s="45">
        <v>4138</v>
      </c>
      <c r="B348" s="43" t="s">
        <v>480</v>
      </c>
    </row>
    <row r="349" spans="1:2" ht="15" customHeight="1" x14ac:dyDescent="0.25">
      <c r="A349" s="42">
        <v>4141</v>
      </c>
      <c r="B349" s="43" t="s">
        <v>481</v>
      </c>
    </row>
    <row r="350" spans="1:2" ht="15" customHeight="1" x14ac:dyDescent="0.25">
      <c r="A350" s="45">
        <v>4142</v>
      </c>
      <c r="B350" s="43" t="s">
        <v>482</v>
      </c>
    </row>
    <row r="351" spans="1:2" ht="15" customHeight="1" x14ac:dyDescent="0.25">
      <c r="A351" s="42">
        <v>4149</v>
      </c>
      <c r="B351" s="43" t="s">
        <v>483</v>
      </c>
    </row>
    <row r="352" spans="1:2" ht="15" customHeight="1" x14ac:dyDescent="0.25">
      <c r="A352" s="50">
        <v>4151</v>
      </c>
      <c r="B352" s="43" t="s">
        <v>484</v>
      </c>
    </row>
    <row r="353" spans="1:2" ht="15" customHeight="1" x14ac:dyDescent="0.25">
      <c r="A353" s="42">
        <v>4152</v>
      </c>
      <c r="B353" s="43" t="s">
        <v>485</v>
      </c>
    </row>
    <row r="354" spans="1:2" ht="15" customHeight="1" x14ac:dyDescent="0.25">
      <c r="A354" s="42">
        <v>4153</v>
      </c>
      <c r="B354" s="43" t="s">
        <v>486</v>
      </c>
    </row>
    <row r="355" spans="1:2" ht="15" customHeight="1" x14ac:dyDescent="0.25">
      <c r="A355" s="42">
        <v>4154</v>
      </c>
      <c r="B355" s="43" t="s">
        <v>487</v>
      </c>
    </row>
    <row r="356" spans="1:2" ht="15" customHeight="1" x14ac:dyDescent="0.25">
      <c r="A356" s="42">
        <v>4159</v>
      </c>
      <c r="B356" s="44" t="s">
        <v>488</v>
      </c>
    </row>
    <row r="357" spans="1:2" ht="15" customHeight="1" x14ac:dyDescent="0.25">
      <c r="A357" s="45">
        <v>4171</v>
      </c>
      <c r="B357" s="43" t="s">
        <v>489</v>
      </c>
    </row>
    <row r="358" spans="1:2" ht="15" customHeight="1" x14ac:dyDescent="0.25">
      <c r="A358" s="42">
        <v>4172</v>
      </c>
      <c r="B358" s="43" t="s">
        <v>490</v>
      </c>
    </row>
    <row r="359" spans="1:2" ht="15" customHeight="1" x14ac:dyDescent="0.25">
      <c r="A359" s="45">
        <v>4173</v>
      </c>
      <c r="B359" s="43" t="s">
        <v>491</v>
      </c>
    </row>
    <row r="360" spans="1:2" ht="15" customHeight="1" x14ac:dyDescent="0.25">
      <c r="A360" s="42">
        <v>4177</v>
      </c>
      <c r="B360" s="43" t="s">
        <v>492</v>
      </c>
    </row>
    <row r="361" spans="1:2" ht="15" customHeight="1" x14ac:dyDescent="0.25">
      <c r="A361" s="45">
        <v>4179</v>
      </c>
      <c r="B361" s="43" t="s">
        <v>51</v>
      </c>
    </row>
    <row r="362" spans="1:2" ht="15" customHeight="1" x14ac:dyDescent="0.25">
      <c r="A362" s="45">
        <v>4182</v>
      </c>
      <c r="B362" s="43" t="s">
        <v>493</v>
      </c>
    </row>
    <row r="363" spans="1:2" ht="15" customHeight="1" x14ac:dyDescent="0.25">
      <c r="A363" s="42">
        <v>4183</v>
      </c>
      <c r="B363" s="43" t="s">
        <v>494</v>
      </c>
    </row>
    <row r="364" spans="1:2" ht="15" customHeight="1" x14ac:dyDescent="0.25">
      <c r="A364" s="45">
        <v>4184</v>
      </c>
      <c r="B364" s="43" t="s">
        <v>495</v>
      </c>
    </row>
    <row r="365" spans="1:2" ht="15" customHeight="1" x14ac:dyDescent="0.25">
      <c r="A365" s="42">
        <v>4185</v>
      </c>
      <c r="B365" s="43" t="s">
        <v>496</v>
      </c>
    </row>
    <row r="366" spans="1:2" ht="15" customHeight="1" x14ac:dyDescent="0.25">
      <c r="A366" s="45">
        <v>4186</v>
      </c>
      <c r="B366" s="43" t="s">
        <v>497</v>
      </c>
    </row>
    <row r="367" spans="1:2" ht="15" customHeight="1" x14ac:dyDescent="0.25">
      <c r="A367" s="42">
        <v>4187</v>
      </c>
      <c r="B367" s="43" t="s">
        <v>498</v>
      </c>
    </row>
    <row r="368" spans="1:2" ht="15" customHeight="1" x14ac:dyDescent="0.25">
      <c r="A368" s="45">
        <v>4188</v>
      </c>
      <c r="B368" s="43" t="s">
        <v>499</v>
      </c>
    </row>
    <row r="369" spans="1:2" ht="15" customHeight="1" x14ac:dyDescent="0.25">
      <c r="A369" s="42">
        <v>4189</v>
      </c>
      <c r="B369" s="43" t="s">
        <v>500</v>
      </c>
    </row>
    <row r="370" spans="1:2" ht="15" customHeight="1" x14ac:dyDescent="0.25">
      <c r="A370" s="45">
        <v>4191</v>
      </c>
      <c r="B370" s="43" t="s">
        <v>501</v>
      </c>
    </row>
    <row r="371" spans="1:2" ht="15" customHeight="1" x14ac:dyDescent="0.25">
      <c r="A371" s="42">
        <v>4192</v>
      </c>
      <c r="B371" s="43" t="s">
        <v>502</v>
      </c>
    </row>
    <row r="372" spans="1:2" ht="15" customHeight="1" x14ac:dyDescent="0.25">
      <c r="A372" s="45">
        <v>4193</v>
      </c>
      <c r="B372" s="43" t="s">
        <v>503</v>
      </c>
    </row>
    <row r="373" spans="1:2" ht="15" customHeight="1" x14ac:dyDescent="0.25">
      <c r="A373" s="42">
        <v>4194</v>
      </c>
      <c r="B373" s="43" t="s">
        <v>504</v>
      </c>
    </row>
    <row r="374" spans="1:2" ht="15" customHeight="1" x14ac:dyDescent="0.25">
      <c r="A374" s="45">
        <v>4195</v>
      </c>
      <c r="B374" s="43" t="s">
        <v>505</v>
      </c>
    </row>
    <row r="375" spans="1:2" ht="15" customHeight="1" x14ac:dyDescent="0.25">
      <c r="A375" s="45">
        <v>4196</v>
      </c>
      <c r="B375" s="43" t="s">
        <v>506</v>
      </c>
    </row>
    <row r="376" spans="1:2" ht="15" customHeight="1" x14ac:dyDescent="0.25">
      <c r="A376" s="42">
        <v>4199</v>
      </c>
      <c r="B376" s="43" t="s">
        <v>507</v>
      </c>
    </row>
    <row r="377" spans="1:2" ht="15" customHeight="1" x14ac:dyDescent="0.25">
      <c r="A377" s="42">
        <v>4210</v>
      </c>
      <c r="B377" s="43" t="s">
        <v>508</v>
      </c>
    </row>
    <row r="378" spans="1:2" ht="15" customHeight="1" x14ac:dyDescent="0.25">
      <c r="A378" s="45">
        <v>4221</v>
      </c>
      <c r="B378" s="43" t="s">
        <v>509</v>
      </c>
    </row>
    <row r="379" spans="1:2" ht="15" customHeight="1" x14ac:dyDescent="0.25">
      <c r="A379" s="42">
        <v>4222</v>
      </c>
      <c r="B379" s="43" t="s">
        <v>510</v>
      </c>
    </row>
    <row r="380" spans="1:2" ht="15" customHeight="1" x14ac:dyDescent="0.25">
      <c r="A380" s="45">
        <v>4223</v>
      </c>
      <c r="B380" s="43" t="s">
        <v>511</v>
      </c>
    </row>
    <row r="381" spans="1:2" ht="15" customHeight="1" x14ac:dyDescent="0.25">
      <c r="A381" s="42">
        <v>4225</v>
      </c>
      <c r="B381" s="43" t="s">
        <v>512</v>
      </c>
    </row>
    <row r="382" spans="1:2" ht="15" customHeight="1" x14ac:dyDescent="0.25">
      <c r="A382" s="45">
        <v>4226</v>
      </c>
      <c r="B382" s="43" t="s">
        <v>513</v>
      </c>
    </row>
    <row r="383" spans="1:2" ht="15" customHeight="1" x14ac:dyDescent="0.25">
      <c r="A383" s="42">
        <v>4227</v>
      </c>
      <c r="B383" s="43" t="s">
        <v>514</v>
      </c>
    </row>
    <row r="384" spans="1:2" ht="15" customHeight="1" x14ac:dyDescent="0.25">
      <c r="A384" s="45">
        <v>4229</v>
      </c>
      <c r="B384" s="43" t="s">
        <v>515</v>
      </c>
    </row>
    <row r="385" spans="1:2" ht="15" customHeight="1" x14ac:dyDescent="0.25">
      <c r="A385" s="42">
        <v>4230</v>
      </c>
      <c r="B385" s="43" t="s">
        <v>516</v>
      </c>
    </row>
    <row r="386" spans="1:2" ht="15" customHeight="1" x14ac:dyDescent="0.25">
      <c r="A386" s="42">
        <v>4240</v>
      </c>
      <c r="B386" s="43" t="s">
        <v>517</v>
      </c>
    </row>
    <row r="387" spans="1:2" ht="15" customHeight="1" x14ac:dyDescent="0.25">
      <c r="A387" s="45">
        <v>4250</v>
      </c>
      <c r="B387" s="43" t="s">
        <v>518</v>
      </c>
    </row>
    <row r="388" spans="1:2" ht="15" customHeight="1" x14ac:dyDescent="0.25">
      <c r="A388" s="42">
        <v>4280</v>
      </c>
      <c r="B388" s="43" t="s">
        <v>519</v>
      </c>
    </row>
    <row r="389" spans="1:2" ht="15" customHeight="1" x14ac:dyDescent="0.25">
      <c r="A389" s="45">
        <v>4311</v>
      </c>
      <c r="B389" s="43" t="s">
        <v>520</v>
      </c>
    </row>
    <row r="390" spans="1:2" ht="15" customHeight="1" x14ac:dyDescent="0.25">
      <c r="A390" s="42">
        <v>4312</v>
      </c>
      <c r="B390" s="43" t="s">
        <v>141</v>
      </c>
    </row>
    <row r="391" spans="1:2" ht="15" customHeight="1" x14ac:dyDescent="0.25">
      <c r="A391" s="42">
        <v>4319</v>
      </c>
      <c r="B391" s="43" t="s">
        <v>521</v>
      </c>
    </row>
    <row r="392" spans="1:2" ht="15" customHeight="1" x14ac:dyDescent="0.25">
      <c r="A392" s="42">
        <v>4324</v>
      </c>
      <c r="B392" s="43" t="s">
        <v>52</v>
      </c>
    </row>
    <row r="393" spans="1:2" ht="15" customHeight="1" x14ac:dyDescent="0.25">
      <c r="A393" s="42">
        <v>4329</v>
      </c>
      <c r="B393" s="43" t="s">
        <v>53</v>
      </c>
    </row>
    <row r="394" spans="1:2" ht="15" customHeight="1" x14ac:dyDescent="0.25">
      <c r="A394" s="42">
        <v>4334</v>
      </c>
      <c r="B394" s="43" t="s">
        <v>522</v>
      </c>
    </row>
    <row r="395" spans="1:2" ht="15" customHeight="1" x14ac:dyDescent="0.25">
      <c r="A395" s="42">
        <v>4339</v>
      </c>
      <c r="B395" s="43" t="s">
        <v>142</v>
      </c>
    </row>
    <row r="396" spans="1:2" ht="15" customHeight="1" x14ac:dyDescent="0.25">
      <c r="A396" s="42">
        <v>4341</v>
      </c>
      <c r="B396" s="43" t="s">
        <v>523</v>
      </c>
    </row>
    <row r="397" spans="1:2" ht="15" customHeight="1" x14ac:dyDescent="0.25">
      <c r="A397" s="45">
        <v>4342</v>
      </c>
      <c r="B397" s="43" t="s">
        <v>524</v>
      </c>
    </row>
    <row r="398" spans="1:2" ht="15" customHeight="1" x14ac:dyDescent="0.25">
      <c r="A398" s="42">
        <v>4343</v>
      </c>
      <c r="B398" s="43" t="s">
        <v>525</v>
      </c>
    </row>
    <row r="399" spans="1:2" ht="15" customHeight="1" x14ac:dyDescent="0.25">
      <c r="A399" s="45">
        <v>4344</v>
      </c>
      <c r="B399" s="43" t="s">
        <v>143</v>
      </c>
    </row>
    <row r="400" spans="1:2" ht="15" customHeight="1" x14ac:dyDescent="0.25">
      <c r="A400" s="42">
        <v>4345</v>
      </c>
      <c r="B400" s="43" t="s">
        <v>526</v>
      </c>
    </row>
    <row r="401" spans="1:2" ht="15" customHeight="1" x14ac:dyDescent="0.25">
      <c r="A401" s="42">
        <v>4349</v>
      </c>
      <c r="B401" s="44" t="s">
        <v>527</v>
      </c>
    </row>
    <row r="402" spans="1:2" ht="15" customHeight="1" x14ac:dyDescent="0.25">
      <c r="A402" s="42">
        <v>4350</v>
      </c>
      <c r="B402" s="43" t="s">
        <v>144</v>
      </c>
    </row>
    <row r="403" spans="1:2" ht="15" customHeight="1" x14ac:dyDescent="0.25">
      <c r="A403" s="42">
        <v>4351</v>
      </c>
      <c r="B403" s="43" t="s">
        <v>528</v>
      </c>
    </row>
    <row r="404" spans="1:2" ht="15" customHeight="1" x14ac:dyDescent="0.25">
      <c r="A404" s="45">
        <v>4352</v>
      </c>
      <c r="B404" s="43" t="s">
        <v>145</v>
      </c>
    </row>
    <row r="405" spans="1:2" ht="15" customHeight="1" x14ac:dyDescent="0.25">
      <c r="A405" s="42">
        <v>4353</v>
      </c>
      <c r="B405" s="43" t="s">
        <v>529</v>
      </c>
    </row>
    <row r="406" spans="1:2" ht="15" customHeight="1" x14ac:dyDescent="0.25">
      <c r="A406" s="45">
        <v>4354</v>
      </c>
      <c r="B406" s="43" t="s">
        <v>146</v>
      </c>
    </row>
    <row r="407" spans="1:2" ht="15" customHeight="1" x14ac:dyDescent="0.25">
      <c r="A407" s="42">
        <v>4355</v>
      </c>
      <c r="B407" s="43" t="s">
        <v>147</v>
      </c>
    </row>
    <row r="408" spans="1:2" ht="15" customHeight="1" x14ac:dyDescent="0.25">
      <c r="A408" s="45">
        <v>4356</v>
      </c>
      <c r="B408" s="43" t="s">
        <v>148</v>
      </c>
    </row>
    <row r="409" spans="1:2" ht="15" customHeight="1" x14ac:dyDescent="0.25">
      <c r="A409" s="42">
        <v>4357</v>
      </c>
      <c r="B409" s="43" t="s">
        <v>530</v>
      </c>
    </row>
    <row r="410" spans="1:2" ht="15" customHeight="1" x14ac:dyDescent="0.25">
      <c r="A410" s="45">
        <v>4358</v>
      </c>
      <c r="B410" s="43" t="s">
        <v>531</v>
      </c>
    </row>
    <row r="411" spans="1:2" ht="15" customHeight="1" x14ac:dyDescent="0.25">
      <c r="A411" s="42">
        <v>4359</v>
      </c>
      <c r="B411" s="43" t="s">
        <v>149</v>
      </c>
    </row>
    <row r="412" spans="1:2" ht="15" customHeight="1" x14ac:dyDescent="0.25">
      <c r="A412" s="45">
        <v>4361</v>
      </c>
      <c r="B412" s="43" t="s">
        <v>532</v>
      </c>
    </row>
    <row r="413" spans="1:2" ht="15" customHeight="1" x14ac:dyDescent="0.25">
      <c r="A413" s="42">
        <v>4362</v>
      </c>
      <c r="B413" s="43" t="s">
        <v>533</v>
      </c>
    </row>
    <row r="414" spans="1:2" ht="15" customHeight="1" x14ac:dyDescent="0.25">
      <c r="A414" s="45">
        <v>4363</v>
      </c>
      <c r="B414" s="43" t="s">
        <v>534</v>
      </c>
    </row>
    <row r="415" spans="1:2" ht="15" customHeight="1" x14ac:dyDescent="0.25">
      <c r="A415" s="42">
        <v>4369</v>
      </c>
      <c r="B415" s="43" t="s">
        <v>535</v>
      </c>
    </row>
    <row r="416" spans="1:2" ht="15" customHeight="1" x14ac:dyDescent="0.25">
      <c r="A416" s="45">
        <v>4371</v>
      </c>
      <c r="B416" s="43" t="s">
        <v>536</v>
      </c>
    </row>
    <row r="417" spans="1:2" ht="15" customHeight="1" x14ac:dyDescent="0.25">
      <c r="A417" s="42">
        <v>4372</v>
      </c>
      <c r="B417" s="43" t="s">
        <v>150</v>
      </c>
    </row>
    <row r="418" spans="1:2" ht="15" customHeight="1" x14ac:dyDescent="0.25">
      <c r="A418" s="45">
        <v>4373</v>
      </c>
      <c r="B418" s="43" t="s">
        <v>151</v>
      </c>
    </row>
    <row r="419" spans="1:2" ht="15" customHeight="1" x14ac:dyDescent="0.25">
      <c r="A419" s="42">
        <v>4374</v>
      </c>
      <c r="B419" s="43" t="s">
        <v>537</v>
      </c>
    </row>
    <row r="420" spans="1:2" ht="15" customHeight="1" x14ac:dyDescent="0.25">
      <c r="A420" s="45">
        <v>4375</v>
      </c>
      <c r="B420" s="43" t="s">
        <v>54</v>
      </c>
    </row>
    <row r="421" spans="1:2" ht="15" customHeight="1" x14ac:dyDescent="0.25">
      <c r="A421" s="42">
        <v>4376</v>
      </c>
      <c r="B421" s="43" t="s">
        <v>538</v>
      </c>
    </row>
    <row r="422" spans="1:2" ht="15" customHeight="1" x14ac:dyDescent="0.25">
      <c r="A422" s="45">
        <v>4377</v>
      </c>
      <c r="B422" s="43" t="s">
        <v>55</v>
      </c>
    </row>
    <row r="423" spans="1:2" ht="15" customHeight="1" x14ac:dyDescent="0.25">
      <c r="A423" s="42">
        <v>4378</v>
      </c>
      <c r="B423" s="43" t="s">
        <v>152</v>
      </c>
    </row>
    <row r="424" spans="1:2" ht="15" customHeight="1" x14ac:dyDescent="0.25">
      <c r="A424" s="45">
        <v>4379</v>
      </c>
      <c r="B424" s="43" t="s">
        <v>539</v>
      </c>
    </row>
    <row r="425" spans="1:2" ht="15" customHeight="1" x14ac:dyDescent="0.25">
      <c r="A425" s="42">
        <v>4380</v>
      </c>
      <c r="B425" s="43" t="s">
        <v>540</v>
      </c>
    </row>
    <row r="426" spans="1:2" ht="15" customHeight="1" x14ac:dyDescent="0.25">
      <c r="A426" s="45">
        <v>4391</v>
      </c>
      <c r="B426" s="43" t="s">
        <v>541</v>
      </c>
    </row>
    <row r="427" spans="1:2" ht="15" customHeight="1" x14ac:dyDescent="0.25">
      <c r="A427" s="42">
        <v>4392</v>
      </c>
      <c r="B427" s="43" t="s">
        <v>542</v>
      </c>
    </row>
    <row r="428" spans="1:2" ht="15" customHeight="1" x14ac:dyDescent="0.25">
      <c r="A428" s="42">
        <v>4399</v>
      </c>
      <c r="B428" s="43" t="s">
        <v>543</v>
      </c>
    </row>
    <row r="429" spans="1:2" ht="15" customHeight="1" x14ac:dyDescent="0.25">
      <c r="A429" s="45">
        <v>5111</v>
      </c>
      <c r="B429" s="43" t="s">
        <v>544</v>
      </c>
    </row>
    <row r="430" spans="1:2" ht="15" customHeight="1" x14ac:dyDescent="0.25">
      <c r="A430" s="42">
        <v>5112</v>
      </c>
      <c r="B430" s="43" t="s">
        <v>545</v>
      </c>
    </row>
    <row r="431" spans="1:2" ht="15" customHeight="1" x14ac:dyDescent="0.25">
      <c r="A431" s="45">
        <v>5113</v>
      </c>
      <c r="B431" s="43" t="s">
        <v>546</v>
      </c>
    </row>
    <row r="432" spans="1:2" ht="15" customHeight="1" x14ac:dyDescent="0.25">
      <c r="A432" s="42">
        <v>5119</v>
      </c>
      <c r="B432" s="43" t="s">
        <v>547</v>
      </c>
    </row>
    <row r="433" spans="1:2" ht="15" customHeight="1" x14ac:dyDescent="0.25">
      <c r="A433" s="45">
        <v>5161</v>
      </c>
      <c r="B433" s="43" t="s">
        <v>548</v>
      </c>
    </row>
    <row r="434" spans="1:2" ht="15" customHeight="1" x14ac:dyDescent="0.25">
      <c r="A434" s="42">
        <v>5162</v>
      </c>
      <c r="B434" s="43" t="s">
        <v>549</v>
      </c>
    </row>
    <row r="435" spans="1:2" ht="15" customHeight="1" x14ac:dyDescent="0.25">
      <c r="A435" s="45">
        <v>5169</v>
      </c>
      <c r="B435" s="43" t="s">
        <v>550</v>
      </c>
    </row>
    <row r="436" spans="1:2" ht="15" customHeight="1" x14ac:dyDescent="0.25">
      <c r="A436" s="42">
        <v>5171</v>
      </c>
      <c r="B436" s="43" t="s">
        <v>551</v>
      </c>
    </row>
    <row r="437" spans="1:2" ht="15" customHeight="1" x14ac:dyDescent="0.25">
      <c r="A437" s="45">
        <v>5172</v>
      </c>
      <c r="B437" s="43" t="s">
        <v>552</v>
      </c>
    </row>
    <row r="438" spans="1:2" ht="15" customHeight="1" x14ac:dyDescent="0.25">
      <c r="A438" s="42">
        <v>5179</v>
      </c>
      <c r="B438" s="43" t="s">
        <v>553</v>
      </c>
    </row>
    <row r="439" spans="1:2" ht="15" customHeight="1" x14ac:dyDescent="0.25">
      <c r="A439" s="45">
        <v>5180</v>
      </c>
      <c r="B439" s="43" t="s">
        <v>554</v>
      </c>
    </row>
    <row r="440" spans="1:2" ht="15" customHeight="1" x14ac:dyDescent="0.25">
      <c r="A440" s="42">
        <v>5191</v>
      </c>
      <c r="B440" s="43" t="s">
        <v>555</v>
      </c>
    </row>
    <row r="441" spans="1:2" ht="15" customHeight="1" x14ac:dyDescent="0.25">
      <c r="A441" s="45">
        <v>5192</v>
      </c>
      <c r="B441" s="43" t="s">
        <v>556</v>
      </c>
    </row>
    <row r="442" spans="1:2" ht="15" customHeight="1" x14ac:dyDescent="0.25">
      <c r="A442" s="42">
        <v>5199</v>
      </c>
      <c r="B442" s="43" t="s">
        <v>557</v>
      </c>
    </row>
    <row r="443" spans="1:2" ht="15" customHeight="1" x14ac:dyDescent="0.25">
      <c r="A443" s="45">
        <v>5211</v>
      </c>
      <c r="B443" s="43" t="s">
        <v>558</v>
      </c>
    </row>
    <row r="444" spans="1:2" ht="15" customHeight="1" x14ac:dyDescent="0.25">
      <c r="A444" s="42">
        <v>5212</v>
      </c>
      <c r="B444" s="43" t="s">
        <v>154</v>
      </c>
    </row>
    <row r="445" spans="1:2" ht="15" customHeight="1" x14ac:dyDescent="0.25">
      <c r="A445" s="42">
        <v>5213</v>
      </c>
      <c r="B445" s="43" t="s">
        <v>155</v>
      </c>
    </row>
    <row r="446" spans="1:2" ht="15" customHeight="1" x14ac:dyDescent="0.25">
      <c r="A446" s="45">
        <v>5219</v>
      </c>
      <c r="B446" s="44" t="s">
        <v>559</v>
      </c>
    </row>
    <row r="447" spans="1:2" ht="15" customHeight="1" x14ac:dyDescent="0.25">
      <c r="A447" s="42">
        <v>5220</v>
      </c>
      <c r="B447" s="43" t="s">
        <v>560</v>
      </c>
    </row>
    <row r="448" spans="1:2" ht="15" customHeight="1" x14ac:dyDescent="0.25">
      <c r="A448" s="45">
        <v>5261</v>
      </c>
      <c r="B448" s="43" t="s">
        <v>561</v>
      </c>
    </row>
    <row r="449" spans="1:2" ht="15" customHeight="1" x14ac:dyDescent="0.25">
      <c r="A449" s="42">
        <v>5262</v>
      </c>
      <c r="B449" s="43" t="s">
        <v>562</v>
      </c>
    </row>
    <row r="450" spans="1:2" ht="15" customHeight="1" x14ac:dyDescent="0.25">
      <c r="A450" s="45">
        <v>5269</v>
      </c>
      <c r="B450" s="43" t="s">
        <v>563</v>
      </c>
    </row>
    <row r="451" spans="1:2" ht="15" customHeight="1" x14ac:dyDescent="0.25">
      <c r="A451" s="42">
        <v>5271</v>
      </c>
      <c r="B451" s="43" t="s">
        <v>564</v>
      </c>
    </row>
    <row r="452" spans="1:2" ht="15" customHeight="1" x14ac:dyDescent="0.25">
      <c r="A452" s="45">
        <v>5272</v>
      </c>
      <c r="B452" s="43" t="s">
        <v>565</v>
      </c>
    </row>
    <row r="453" spans="1:2" ht="15" customHeight="1" x14ac:dyDescent="0.25">
      <c r="A453" s="42">
        <v>5273</v>
      </c>
      <c r="B453" s="43" t="s">
        <v>156</v>
      </c>
    </row>
    <row r="454" spans="1:2" ht="15" customHeight="1" x14ac:dyDescent="0.25">
      <c r="A454" s="45">
        <v>5274</v>
      </c>
      <c r="B454" s="43" t="s">
        <v>566</v>
      </c>
    </row>
    <row r="455" spans="1:2" ht="15" customHeight="1" x14ac:dyDescent="0.25">
      <c r="A455" s="42">
        <v>5279</v>
      </c>
      <c r="B455" s="43" t="s">
        <v>56</v>
      </c>
    </row>
    <row r="456" spans="1:2" ht="15" customHeight="1" x14ac:dyDescent="0.25">
      <c r="A456" s="45">
        <v>5281</v>
      </c>
      <c r="B456" s="44" t="s">
        <v>567</v>
      </c>
    </row>
    <row r="457" spans="1:2" ht="15" customHeight="1" x14ac:dyDescent="0.25">
      <c r="A457" s="42">
        <v>5289</v>
      </c>
      <c r="B457" s="43" t="s">
        <v>568</v>
      </c>
    </row>
    <row r="458" spans="1:2" ht="15" customHeight="1" x14ac:dyDescent="0.25">
      <c r="A458" s="42">
        <v>5291</v>
      </c>
      <c r="B458" s="43" t="s">
        <v>569</v>
      </c>
    </row>
    <row r="459" spans="1:2" ht="15" customHeight="1" x14ac:dyDescent="0.25">
      <c r="A459" s="42">
        <v>5292</v>
      </c>
      <c r="B459" s="43" t="s">
        <v>570</v>
      </c>
    </row>
    <row r="460" spans="1:2" ht="15" customHeight="1" x14ac:dyDescent="0.25">
      <c r="A460" s="42">
        <v>5299</v>
      </c>
      <c r="B460" s="43" t="s">
        <v>571</v>
      </c>
    </row>
    <row r="461" spans="1:2" ht="15" customHeight="1" x14ac:dyDescent="0.25">
      <c r="A461" s="45">
        <v>5311</v>
      </c>
      <c r="B461" s="43" t="s">
        <v>157</v>
      </c>
    </row>
    <row r="462" spans="1:2" ht="15" customHeight="1" x14ac:dyDescent="0.25">
      <c r="A462" s="42">
        <v>5312</v>
      </c>
      <c r="B462" s="43" t="s">
        <v>572</v>
      </c>
    </row>
    <row r="463" spans="1:2" ht="15" customHeight="1" x14ac:dyDescent="0.25">
      <c r="A463" s="42">
        <v>5316</v>
      </c>
      <c r="B463" s="43" t="s">
        <v>573</v>
      </c>
    </row>
    <row r="464" spans="1:2" ht="15" customHeight="1" x14ac:dyDescent="0.25">
      <c r="A464" s="45">
        <v>5317</v>
      </c>
      <c r="B464" s="43" t="s">
        <v>574</v>
      </c>
    </row>
    <row r="465" spans="1:2" ht="15" customHeight="1" x14ac:dyDescent="0.25">
      <c r="A465" s="42">
        <v>5319</v>
      </c>
      <c r="B465" s="43" t="s">
        <v>575</v>
      </c>
    </row>
    <row r="466" spans="1:2" ht="15" customHeight="1" x14ac:dyDescent="0.25">
      <c r="A466" s="45">
        <v>5380</v>
      </c>
      <c r="B466" s="43" t="s">
        <v>576</v>
      </c>
    </row>
    <row r="467" spans="1:2" ht="15" customHeight="1" x14ac:dyDescent="0.25">
      <c r="A467" s="42">
        <v>5391</v>
      </c>
      <c r="B467" s="43" t="s">
        <v>577</v>
      </c>
    </row>
    <row r="468" spans="1:2" ht="15" customHeight="1" x14ac:dyDescent="0.25">
      <c r="A468" s="45">
        <v>5399</v>
      </c>
      <c r="B468" s="43" t="s">
        <v>578</v>
      </c>
    </row>
    <row r="469" spans="1:2" ht="15" customHeight="1" x14ac:dyDescent="0.25">
      <c r="A469" s="42">
        <v>5410</v>
      </c>
      <c r="B469" s="43" t="s">
        <v>579</v>
      </c>
    </row>
    <row r="470" spans="1:2" ht="15" customHeight="1" x14ac:dyDescent="0.25">
      <c r="A470" s="45">
        <v>5420</v>
      </c>
      <c r="B470" s="43" t="s">
        <v>580</v>
      </c>
    </row>
    <row r="471" spans="1:2" ht="15" customHeight="1" x14ac:dyDescent="0.25">
      <c r="A471" s="42">
        <v>5430</v>
      </c>
      <c r="B471" s="43" t="s">
        <v>581</v>
      </c>
    </row>
    <row r="472" spans="1:2" ht="15" customHeight="1" x14ac:dyDescent="0.25">
      <c r="A472" s="45">
        <v>5441</v>
      </c>
      <c r="B472" s="43" t="s">
        <v>582</v>
      </c>
    </row>
    <row r="473" spans="1:2" ht="15" customHeight="1" x14ac:dyDescent="0.25">
      <c r="A473" s="42">
        <v>5442</v>
      </c>
      <c r="B473" s="43" t="s">
        <v>583</v>
      </c>
    </row>
    <row r="474" spans="1:2" ht="15" customHeight="1" x14ac:dyDescent="0.25">
      <c r="A474" s="45">
        <v>5449</v>
      </c>
      <c r="B474" s="43" t="s">
        <v>584</v>
      </c>
    </row>
    <row r="475" spans="1:2" ht="15" customHeight="1" x14ac:dyDescent="0.25">
      <c r="A475" s="42">
        <v>5450</v>
      </c>
      <c r="B475" s="43" t="s">
        <v>585</v>
      </c>
    </row>
    <row r="476" spans="1:2" ht="15" customHeight="1" x14ac:dyDescent="0.25">
      <c r="A476" s="45">
        <v>5461</v>
      </c>
      <c r="B476" s="43" t="s">
        <v>586</v>
      </c>
    </row>
    <row r="477" spans="1:2" ht="15" customHeight="1" x14ac:dyDescent="0.25">
      <c r="A477" s="42">
        <v>5462</v>
      </c>
      <c r="B477" s="43" t="s">
        <v>587</v>
      </c>
    </row>
    <row r="478" spans="1:2" ht="15" customHeight="1" x14ac:dyDescent="0.25">
      <c r="A478" s="45">
        <v>5469</v>
      </c>
      <c r="B478" s="43" t="s">
        <v>588</v>
      </c>
    </row>
    <row r="479" spans="1:2" ht="15" customHeight="1" x14ac:dyDescent="0.25">
      <c r="A479" s="42">
        <v>5470</v>
      </c>
      <c r="B479" s="43" t="s">
        <v>589</v>
      </c>
    </row>
    <row r="480" spans="1:2" ht="15" customHeight="1" x14ac:dyDescent="0.25">
      <c r="A480" s="42">
        <v>5471</v>
      </c>
      <c r="B480" s="43" t="s">
        <v>590</v>
      </c>
    </row>
    <row r="481" spans="1:2" ht="15" customHeight="1" x14ac:dyDescent="0.25">
      <c r="A481" s="42">
        <v>5480</v>
      </c>
      <c r="B481" s="43" t="s">
        <v>591</v>
      </c>
    </row>
    <row r="482" spans="1:2" ht="15" customHeight="1" x14ac:dyDescent="0.25">
      <c r="A482" s="42">
        <v>5491</v>
      </c>
      <c r="B482" s="43" t="s">
        <v>592</v>
      </c>
    </row>
    <row r="483" spans="1:2" ht="15" customHeight="1" x14ac:dyDescent="0.25">
      <c r="A483" s="42">
        <v>5499</v>
      </c>
      <c r="B483" s="43" t="s">
        <v>593</v>
      </c>
    </row>
    <row r="484" spans="1:2" ht="15" customHeight="1" x14ac:dyDescent="0.25">
      <c r="A484" s="42">
        <v>5511</v>
      </c>
      <c r="B484" s="43" t="s">
        <v>57</v>
      </c>
    </row>
    <row r="485" spans="1:2" ht="15" customHeight="1" x14ac:dyDescent="0.25">
      <c r="A485" s="42">
        <v>5512</v>
      </c>
      <c r="B485" s="43" t="s">
        <v>158</v>
      </c>
    </row>
    <row r="486" spans="1:2" ht="15" customHeight="1" x14ac:dyDescent="0.25">
      <c r="A486" s="45">
        <v>5517</v>
      </c>
      <c r="B486" s="43" t="s">
        <v>594</v>
      </c>
    </row>
    <row r="487" spans="1:2" ht="15" customHeight="1" x14ac:dyDescent="0.25">
      <c r="A487" s="42">
        <v>5519</v>
      </c>
      <c r="B487" s="43" t="s">
        <v>159</v>
      </c>
    </row>
    <row r="488" spans="1:2" ht="15" customHeight="1" x14ac:dyDescent="0.25">
      <c r="A488" s="42">
        <v>5521</v>
      </c>
      <c r="B488" s="43" t="s">
        <v>595</v>
      </c>
    </row>
    <row r="489" spans="1:2" ht="15" customHeight="1" x14ac:dyDescent="0.25">
      <c r="A489" s="42">
        <v>5522</v>
      </c>
      <c r="B489" s="43" t="s">
        <v>596</v>
      </c>
    </row>
    <row r="490" spans="1:2" ht="15" customHeight="1" x14ac:dyDescent="0.25">
      <c r="A490" s="45">
        <v>5529</v>
      </c>
      <c r="B490" s="43" t="s">
        <v>597</v>
      </c>
    </row>
    <row r="491" spans="1:2" ht="15" customHeight="1" x14ac:dyDescent="0.25">
      <c r="A491" s="42">
        <v>5561</v>
      </c>
      <c r="B491" s="43" t="s">
        <v>598</v>
      </c>
    </row>
    <row r="492" spans="1:2" ht="15" customHeight="1" x14ac:dyDescent="0.25">
      <c r="A492" s="45">
        <v>5562</v>
      </c>
      <c r="B492" s="43" t="s">
        <v>599</v>
      </c>
    </row>
    <row r="493" spans="1:2" ht="15" customHeight="1" x14ac:dyDescent="0.25">
      <c r="A493" s="42">
        <v>5563</v>
      </c>
      <c r="B493" s="43" t="s">
        <v>600</v>
      </c>
    </row>
    <row r="494" spans="1:2" ht="15" customHeight="1" x14ac:dyDescent="0.25">
      <c r="A494" s="42">
        <v>5580</v>
      </c>
      <c r="B494" s="43" t="s">
        <v>601</v>
      </c>
    </row>
    <row r="495" spans="1:2" ht="15" customHeight="1" x14ac:dyDescent="0.25">
      <c r="A495" s="42">
        <v>5591</v>
      </c>
      <c r="B495" s="43" t="s">
        <v>602</v>
      </c>
    </row>
    <row r="496" spans="1:2" ht="15" customHeight="1" x14ac:dyDescent="0.25">
      <c r="A496" s="42">
        <v>5592</v>
      </c>
      <c r="B496" s="43" t="s">
        <v>570</v>
      </c>
    </row>
    <row r="497" spans="1:2" ht="15" customHeight="1" x14ac:dyDescent="0.25">
      <c r="A497" s="42">
        <v>5599</v>
      </c>
      <c r="B497" s="43" t="s">
        <v>603</v>
      </c>
    </row>
    <row r="498" spans="1:2" ht="15" customHeight="1" x14ac:dyDescent="0.25">
      <c r="A498" s="42">
        <v>6111</v>
      </c>
      <c r="B498" s="43" t="s">
        <v>604</v>
      </c>
    </row>
    <row r="499" spans="1:2" ht="15" customHeight="1" x14ac:dyDescent="0.25">
      <c r="A499" s="42">
        <v>6112</v>
      </c>
      <c r="B499" s="43" t="s">
        <v>605</v>
      </c>
    </row>
    <row r="500" spans="1:2" ht="15" customHeight="1" x14ac:dyDescent="0.25">
      <c r="A500" s="42">
        <v>6113</v>
      </c>
      <c r="B500" s="43" t="s">
        <v>58</v>
      </c>
    </row>
    <row r="501" spans="1:2" ht="15" customHeight="1" x14ac:dyDescent="0.25">
      <c r="A501" s="45">
        <v>6114</v>
      </c>
      <c r="B501" s="43" t="s">
        <v>606</v>
      </c>
    </row>
    <row r="502" spans="1:2" ht="15" customHeight="1" x14ac:dyDescent="0.25">
      <c r="A502" s="42">
        <v>6115</v>
      </c>
      <c r="B502" s="43" t="s">
        <v>607</v>
      </c>
    </row>
    <row r="503" spans="1:2" ht="15" customHeight="1" x14ac:dyDescent="0.25">
      <c r="A503" s="45">
        <v>6116</v>
      </c>
      <c r="B503" s="43" t="s">
        <v>608</v>
      </c>
    </row>
    <row r="504" spans="1:2" ht="15" customHeight="1" x14ac:dyDescent="0.25">
      <c r="A504" s="42">
        <v>6117</v>
      </c>
      <c r="B504" s="43" t="s">
        <v>609</v>
      </c>
    </row>
    <row r="505" spans="1:2" ht="15" customHeight="1" x14ac:dyDescent="0.25">
      <c r="A505" s="42">
        <v>6118</v>
      </c>
      <c r="B505" s="43" t="s">
        <v>177</v>
      </c>
    </row>
    <row r="506" spans="1:2" ht="15" customHeight="1" x14ac:dyDescent="0.25">
      <c r="A506" s="42">
        <v>6119</v>
      </c>
      <c r="B506" s="43" t="s">
        <v>610</v>
      </c>
    </row>
    <row r="507" spans="1:2" ht="15" customHeight="1" x14ac:dyDescent="0.25">
      <c r="A507" s="42">
        <v>6120</v>
      </c>
      <c r="B507" s="43" t="s">
        <v>611</v>
      </c>
    </row>
    <row r="508" spans="1:2" ht="15" customHeight="1" x14ac:dyDescent="0.25">
      <c r="A508" s="42">
        <v>6130</v>
      </c>
      <c r="B508" s="43" t="s">
        <v>612</v>
      </c>
    </row>
    <row r="509" spans="1:2" ht="15" customHeight="1" x14ac:dyDescent="0.25">
      <c r="A509" s="45">
        <v>6141</v>
      </c>
      <c r="B509" s="44" t="s">
        <v>613</v>
      </c>
    </row>
    <row r="510" spans="1:2" ht="15" customHeight="1" x14ac:dyDescent="0.25">
      <c r="A510" s="42">
        <v>6142</v>
      </c>
      <c r="B510" s="44" t="s">
        <v>614</v>
      </c>
    </row>
    <row r="511" spans="1:2" ht="15" customHeight="1" x14ac:dyDescent="0.25">
      <c r="A511" s="45">
        <v>6143</v>
      </c>
      <c r="B511" s="44" t="s">
        <v>615</v>
      </c>
    </row>
    <row r="512" spans="1:2" ht="15" customHeight="1" x14ac:dyDescent="0.25">
      <c r="A512" s="42">
        <v>6145</v>
      </c>
      <c r="B512" s="43" t="s">
        <v>616</v>
      </c>
    </row>
    <row r="513" spans="1:2" ht="15" customHeight="1" x14ac:dyDescent="0.25">
      <c r="A513" s="42">
        <v>6146</v>
      </c>
      <c r="B513" s="43" t="s">
        <v>617</v>
      </c>
    </row>
    <row r="514" spans="1:2" ht="15" customHeight="1" x14ac:dyDescent="0.25">
      <c r="A514" s="42">
        <v>6148</v>
      </c>
      <c r="B514" s="43" t="s">
        <v>618</v>
      </c>
    </row>
    <row r="515" spans="1:2" ht="15" customHeight="1" x14ac:dyDescent="0.25">
      <c r="A515" s="42">
        <v>6149</v>
      </c>
      <c r="B515" s="43" t="s">
        <v>619</v>
      </c>
    </row>
    <row r="516" spans="1:2" ht="15" customHeight="1" x14ac:dyDescent="0.25">
      <c r="A516" s="42">
        <v>6151</v>
      </c>
      <c r="B516" s="43" t="s">
        <v>620</v>
      </c>
    </row>
    <row r="517" spans="1:2" ht="15" customHeight="1" x14ac:dyDescent="0.25">
      <c r="A517" s="42">
        <v>6152</v>
      </c>
      <c r="B517" s="43" t="s">
        <v>621</v>
      </c>
    </row>
    <row r="518" spans="1:2" ht="15" customHeight="1" x14ac:dyDescent="0.25">
      <c r="A518" s="45">
        <v>6153</v>
      </c>
      <c r="B518" s="43" t="s">
        <v>622</v>
      </c>
    </row>
    <row r="519" spans="1:2" ht="15" customHeight="1" x14ac:dyDescent="0.25">
      <c r="A519" s="42">
        <v>6159</v>
      </c>
      <c r="B519" s="43" t="s">
        <v>623</v>
      </c>
    </row>
    <row r="520" spans="1:2" ht="15" customHeight="1" x14ac:dyDescent="0.25">
      <c r="A520" s="45">
        <v>6171</v>
      </c>
      <c r="B520" s="43" t="s">
        <v>59</v>
      </c>
    </row>
    <row r="521" spans="1:2" ht="15" customHeight="1" x14ac:dyDescent="0.25">
      <c r="A521" s="42">
        <v>6172</v>
      </c>
      <c r="B521" s="43" t="s">
        <v>62</v>
      </c>
    </row>
    <row r="522" spans="1:2" ht="15" customHeight="1" x14ac:dyDescent="0.25">
      <c r="A522" s="45">
        <v>6173</v>
      </c>
      <c r="B522" s="43" t="s">
        <v>624</v>
      </c>
    </row>
    <row r="523" spans="1:2" ht="15" customHeight="1" x14ac:dyDescent="0.25">
      <c r="A523" s="51">
        <v>6174</v>
      </c>
      <c r="B523" s="52" t="s">
        <v>625</v>
      </c>
    </row>
    <row r="524" spans="1:2" ht="15" customHeight="1" x14ac:dyDescent="0.25">
      <c r="A524" s="42">
        <v>6180</v>
      </c>
      <c r="B524" s="43" t="s">
        <v>626</v>
      </c>
    </row>
    <row r="525" spans="1:2" ht="15" customHeight="1" x14ac:dyDescent="0.25">
      <c r="A525" s="42">
        <v>6190</v>
      </c>
      <c r="B525" s="43" t="s">
        <v>627</v>
      </c>
    </row>
    <row r="526" spans="1:2" ht="15" customHeight="1" x14ac:dyDescent="0.25">
      <c r="A526" s="42">
        <v>6211</v>
      </c>
      <c r="B526" s="43" t="s">
        <v>628</v>
      </c>
    </row>
    <row r="527" spans="1:2" ht="15" customHeight="1" x14ac:dyDescent="0.25">
      <c r="A527" s="42">
        <v>6219</v>
      </c>
      <c r="B527" s="43" t="s">
        <v>629</v>
      </c>
    </row>
    <row r="528" spans="1:2" ht="15" customHeight="1" x14ac:dyDescent="0.25">
      <c r="A528" s="42">
        <v>6221</v>
      </c>
      <c r="B528" s="43" t="s">
        <v>63</v>
      </c>
    </row>
    <row r="529" spans="1:2" ht="15" customHeight="1" x14ac:dyDescent="0.25">
      <c r="A529" s="42">
        <v>6222</v>
      </c>
      <c r="B529" s="43" t="s">
        <v>630</v>
      </c>
    </row>
    <row r="530" spans="1:2" ht="15" customHeight="1" x14ac:dyDescent="0.25">
      <c r="A530" s="42">
        <v>6223</v>
      </c>
      <c r="B530" s="44" t="s">
        <v>179</v>
      </c>
    </row>
    <row r="531" spans="1:2" ht="15" customHeight="1" x14ac:dyDescent="0.25">
      <c r="A531" s="42">
        <v>6224</v>
      </c>
      <c r="B531" s="43" t="s">
        <v>631</v>
      </c>
    </row>
    <row r="532" spans="1:2" ht="15" customHeight="1" x14ac:dyDescent="0.25">
      <c r="A532" s="45">
        <v>6229</v>
      </c>
      <c r="B532" s="43" t="s">
        <v>632</v>
      </c>
    </row>
    <row r="533" spans="1:2" ht="15" customHeight="1" x14ac:dyDescent="0.25">
      <c r="A533" s="42">
        <v>6310</v>
      </c>
      <c r="B533" s="43" t="s">
        <v>65</v>
      </c>
    </row>
    <row r="534" spans="1:2" ht="15" customHeight="1" x14ac:dyDescent="0.25">
      <c r="A534" s="42">
        <v>6320</v>
      </c>
      <c r="B534" s="43" t="s">
        <v>67</v>
      </c>
    </row>
    <row r="535" spans="1:2" ht="15" customHeight="1" x14ac:dyDescent="0.25">
      <c r="A535" s="42">
        <v>6330</v>
      </c>
      <c r="B535" s="43" t="s">
        <v>633</v>
      </c>
    </row>
    <row r="536" spans="1:2" ht="15" customHeight="1" x14ac:dyDescent="0.25">
      <c r="A536" s="42">
        <v>6391</v>
      </c>
      <c r="B536" s="43" t="s">
        <v>634</v>
      </c>
    </row>
    <row r="537" spans="1:2" ht="15" customHeight="1" x14ac:dyDescent="0.25">
      <c r="A537" s="42">
        <v>6399</v>
      </c>
      <c r="B537" s="43" t="s">
        <v>180</v>
      </c>
    </row>
    <row r="538" spans="1:2" ht="15" customHeight="1" x14ac:dyDescent="0.25">
      <c r="A538" s="45">
        <v>6401</v>
      </c>
      <c r="B538" s="43" t="s">
        <v>635</v>
      </c>
    </row>
    <row r="539" spans="1:2" ht="15" customHeight="1" x14ac:dyDescent="0.25">
      <c r="A539" s="42">
        <v>6402</v>
      </c>
      <c r="B539" s="43" t="s">
        <v>69</v>
      </c>
    </row>
    <row r="540" spans="1:2" ht="15" customHeight="1" x14ac:dyDescent="0.25">
      <c r="A540" s="42">
        <v>6409</v>
      </c>
      <c r="B540" s="43" t="s">
        <v>70</v>
      </c>
    </row>
    <row r="543" spans="1:2" ht="15" customHeight="1" x14ac:dyDescent="0.25">
      <c r="A543" s="38"/>
      <c r="B543" s="38" t="s">
        <v>203</v>
      </c>
    </row>
    <row r="544" spans="1:2" ht="15" customHeight="1" x14ac:dyDescent="0.25">
      <c r="A544" s="40"/>
      <c r="B544" s="40" t="s">
        <v>204</v>
      </c>
    </row>
  </sheetData>
  <mergeCells count="3">
    <mergeCell ref="A1:B1"/>
    <mergeCell ref="A3:B3"/>
    <mergeCell ref="A12:B12"/>
  </mergeCells>
  <pageMargins left="0.78740157480314965" right="0.19685039370078741" top="0.78740157480314965" bottom="0.59055118110236227" header="0" footer="0"/>
  <pageSetup paperSize="9" scale="80" firstPageNumber="29" fitToHeight="0" orientation="portrait" useFirstPageNumber="1" r:id="rId1"/>
  <headerFooter alignWithMargins="0">
    <oddFooter>&amp;L_x000D_&amp;1#&amp;"Calibri"&amp;9&amp;K000000 Klasifikace informací: Neveřejné&amp;C&amp;"Tahoma,Obyčejné"&amp;P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9FE86-0EFA-4EE7-BEF6-6A3C5488CAA8}">
  <sheetPr>
    <pageSetUpPr fitToPage="1"/>
  </sheetPr>
  <dimension ref="A1:B560"/>
  <sheetViews>
    <sheetView showGridLines="0" topLeftCell="A375" zoomScaleNormal="100" zoomScaleSheetLayoutView="100" workbookViewId="0">
      <selection activeCell="G184" sqref="G184"/>
    </sheetView>
  </sheetViews>
  <sheetFormatPr defaultColWidth="9.140625" defaultRowHeight="15" customHeight="1" x14ac:dyDescent="0.25"/>
  <cols>
    <col min="1" max="1" width="5.85546875" style="39" customWidth="1"/>
    <col min="2" max="2" width="100.42578125" style="39" customWidth="1"/>
    <col min="3" max="3" width="11.140625" style="39" customWidth="1"/>
    <col min="4" max="16384" width="9.140625" style="39"/>
  </cols>
  <sheetData>
    <row r="1" spans="1:2" ht="15" customHeight="1" x14ac:dyDescent="0.25">
      <c r="A1" s="53" t="s">
        <v>636</v>
      </c>
    </row>
    <row r="2" spans="1:2" ht="9" customHeight="1" x14ac:dyDescent="0.25">
      <c r="A2" s="53"/>
    </row>
    <row r="3" spans="1:2" ht="15" customHeight="1" x14ac:dyDescent="0.25">
      <c r="A3" s="103" t="s">
        <v>637</v>
      </c>
      <c r="B3" s="103"/>
    </row>
    <row r="4" spans="1:2" ht="9" customHeight="1" x14ac:dyDescent="0.25">
      <c r="A4" s="54"/>
      <c r="B4" s="54"/>
    </row>
    <row r="5" spans="1:2" ht="15" customHeight="1" x14ac:dyDescent="0.25">
      <c r="A5" s="53" t="s">
        <v>206</v>
      </c>
      <c r="B5" s="54" t="s">
        <v>17</v>
      </c>
    </row>
    <row r="6" spans="1:2" ht="15" customHeight="1" x14ac:dyDescent="0.25">
      <c r="A6" s="53" t="s">
        <v>208</v>
      </c>
      <c r="B6" s="54" t="s">
        <v>72</v>
      </c>
    </row>
    <row r="7" spans="1:2" ht="15" customHeight="1" x14ac:dyDescent="0.25">
      <c r="A7" s="53" t="s">
        <v>210</v>
      </c>
      <c r="B7" s="54" t="s">
        <v>638</v>
      </c>
    </row>
    <row r="8" spans="1:2" ht="15" customHeight="1" x14ac:dyDescent="0.25">
      <c r="A8" s="53" t="s">
        <v>212</v>
      </c>
      <c r="B8" s="54" t="s">
        <v>639</v>
      </c>
    </row>
    <row r="9" spans="1:2" ht="15" customHeight="1" x14ac:dyDescent="0.25">
      <c r="A9" s="53" t="s">
        <v>214</v>
      </c>
      <c r="B9" s="54" t="s">
        <v>87</v>
      </c>
    </row>
    <row r="10" spans="1:2" ht="15" customHeight="1" x14ac:dyDescent="0.25">
      <c r="A10" s="53" t="s">
        <v>216</v>
      </c>
      <c r="B10" s="54" t="s">
        <v>189</v>
      </c>
    </row>
    <row r="11" spans="1:2" ht="15" customHeight="1" x14ac:dyDescent="0.25">
      <c r="A11" s="53" t="s">
        <v>640</v>
      </c>
      <c r="B11" s="54" t="s">
        <v>641</v>
      </c>
    </row>
    <row r="12" spans="1:2" ht="8.25" customHeight="1" x14ac:dyDescent="0.25">
      <c r="A12" s="54"/>
      <c r="B12" s="54"/>
    </row>
    <row r="13" spans="1:2" ht="15" customHeight="1" x14ac:dyDescent="0.25">
      <c r="A13" s="103" t="s">
        <v>642</v>
      </c>
      <c r="B13" s="102"/>
    </row>
    <row r="14" spans="1:2" ht="8.25" customHeight="1" x14ac:dyDescent="0.25"/>
    <row r="15" spans="1:2" ht="15" customHeight="1" x14ac:dyDescent="0.25">
      <c r="A15" s="42">
        <v>1111</v>
      </c>
      <c r="B15" s="55" t="s">
        <v>643</v>
      </c>
    </row>
    <row r="16" spans="1:2" ht="15" customHeight="1" x14ac:dyDescent="0.25">
      <c r="A16" s="42">
        <v>1112</v>
      </c>
      <c r="B16" s="55" t="s">
        <v>644</v>
      </c>
    </row>
    <row r="17" spans="1:2" ht="15" customHeight="1" x14ac:dyDescent="0.25">
      <c r="A17" s="42">
        <v>1113</v>
      </c>
      <c r="B17" s="55" t="s">
        <v>645</v>
      </c>
    </row>
    <row r="18" spans="1:2" ht="15" customHeight="1" x14ac:dyDescent="0.25">
      <c r="A18" s="51">
        <v>1119</v>
      </c>
      <c r="B18" s="56" t="s">
        <v>646</v>
      </c>
    </row>
    <row r="19" spans="1:2" ht="15" customHeight="1" x14ac:dyDescent="0.25">
      <c r="A19" s="42">
        <v>1121</v>
      </c>
      <c r="B19" s="55" t="s">
        <v>13</v>
      </c>
    </row>
    <row r="20" spans="1:2" ht="27.75" customHeight="1" x14ac:dyDescent="0.25">
      <c r="A20" s="42">
        <v>1122</v>
      </c>
      <c r="B20" s="55" t="s">
        <v>647</v>
      </c>
    </row>
    <row r="21" spans="1:2" ht="27.75" customHeight="1" x14ac:dyDescent="0.25">
      <c r="A21" s="42">
        <v>1123</v>
      </c>
      <c r="B21" s="55" t="s">
        <v>648</v>
      </c>
    </row>
    <row r="22" spans="1:2" ht="15" customHeight="1" x14ac:dyDescent="0.25">
      <c r="A22" s="51">
        <v>1129</v>
      </c>
      <c r="B22" s="56" t="s">
        <v>649</v>
      </c>
    </row>
    <row r="23" spans="1:2" ht="15" customHeight="1" x14ac:dyDescent="0.25">
      <c r="A23" s="42">
        <v>1211</v>
      </c>
      <c r="B23" s="55" t="s">
        <v>14</v>
      </c>
    </row>
    <row r="24" spans="1:2" ht="15" customHeight="1" x14ac:dyDescent="0.25">
      <c r="A24" s="51">
        <v>1219</v>
      </c>
      <c r="B24" s="56" t="s">
        <v>650</v>
      </c>
    </row>
    <row r="25" spans="1:2" ht="15" customHeight="1" x14ac:dyDescent="0.25">
      <c r="A25" s="42">
        <v>1221</v>
      </c>
      <c r="B25" s="55" t="s">
        <v>651</v>
      </c>
    </row>
    <row r="26" spans="1:2" ht="15" customHeight="1" x14ac:dyDescent="0.25">
      <c r="A26" s="42">
        <v>1222</v>
      </c>
      <c r="B26" s="55" t="s">
        <v>652</v>
      </c>
    </row>
    <row r="27" spans="1:2" ht="15" customHeight="1" x14ac:dyDescent="0.25">
      <c r="A27" s="42">
        <v>1223</v>
      </c>
      <c r="B27" s="55" t="s">
        <v>653</v>
      </c>
    </row>
    <row r="28" spans="1:2" ht="15" customHeight="1" x14ac:dyDescent="0.25">
      <c r="A28" s="42">
        <v>1224</v>
      </c>
      <c r="B28" s="55" t="s">
        <v>654</v>
      </c>
    </row>
    <row r="29" spans="1:2" ht="15" customHeight="1" x14ac:dyDescent="0.25">
      <c r="A29" s="42">
        <v>1225</v>
      </c>
      <c r="B29" s="55" t="s">
        <v>655</v>
      </c>
    </row>
    <row r="30" spans="1:2" ht="15" customHeight="1" x14ac:dyDescent="0.25">
      <c r="A30" s="42">
        <v>1226</v>
      </c>
      <c r="B30" s="55" t="s">
        <v>656</v>
      </c>
    </row>
    <row r="31" spans="1:2" ht="15" customHeight="1" x14ac:dyDescent="0.25">
      <c r="A31" s="42">
        <v>1227</v>
      </c>
      <c r="B31" s="55" t="s">
        <v>657</v>
      </c>
    </row>
    <row r="32" spans="1:2" ht="15" customHeight="1" x14ac:dyDescent="0.25">
      <c r="A32" s="42">
        <v>1228</v>
      </c>
      <c r="B32" s="55" t="s">
        <v>658</v>
      </c>
    </row>
    <row r="33" spans="1:2" ht="15" customHeight="1" x14ac:dyDescent="0.25">
      <c r="A33" s="42">
        <v>1229</v>
      </c>
      <c r="B33" s="55" t="s">
        <v>659</v>
      </c>
    </row>
    <row r="34" spans="1:2" ht="15" customHeight="1" x14ac:dyDescent="0.25">
      <c r="A34" s="42">
        <v>1231</v>
      </c>
      <c r="B34" s="55" t="s">
        <v>660</v>
      </c>
    </row>
    <row r="35" spans="1:2" ht="15" customHeight="1" x14ac:dyDescent="0.25">
      <c r="A35" s="42">
        <v>1232</v>
      </c>
      <c r="B35" s="55" t="s">
        <v>661</v>
      </c>
    </row>
    <row r="36" spans="1:2" ht="15" customHeight="1" x14ac:dyDescent="0.25">
      <c r="A36" s="42">
        <v>1233</v>
      </c>
      <c r="B36" s="55" t="s">
        <v>662</v>
      </c>
    </row>
    <row r="37" spans="1:2" ht="15" customHeight="1" x14ac:dyDescent="0.25">
      <c r="A37" s="42">
        <v>1234</v>
      </c>
      <c r="B37" s="55" t="s">
        <v>663</v>
      </c>
    </row>
    <row r="38" spans="1:2" ht="15" customHeight="1" x14ac:dyDescent="0.25">
      <c r="A38" s="51">
        <v>1235</v>
      </c>
      <c r="B38" s="56" t="s">
        <v>664</v>
      </c>
    </row>
    <row r="39" spans="1:2" ht="15" customHeight="1" x14ac:dyDescent="0.25">
      <c r="A39" s="42">
        <v>1321</v>
      </c>
      <c r="B39" s="55" t="s">
        <v>665</v>
      </c>
    </row>
    <row r="40" spans="1:2" ht="15" customHeight="1" x14ac:dyDescent="0.25">
      <c r="A40" s="42">
        <v>1322</v>
      </c>
      <c r="B40" s="55" t="s">
        <v>666</v>
      </c>
    </row>
    <row r="41" spans="1:2" ht="15" customHeight="1" x14ac:dyDescent="0.25">
      <c r="A41" s="57">
        <v>1323</v>
      </c>
      <c r="B41" s="55" t="s">
        <v>667</v>
      </c>
    </row>
    <row r="42" spans="1:2" ht="15" customHeight="1" x14ac:dyDescent="0.25">
      <c r="A42" s="42">
        <v>1331</v>
      </c>
      <c r="B42" s="55" t="s">
        <v>668</v>
      </c>
    </row>
    <row r="43" spans="1:2" ht="15" customHeight="1" x14ac:dyDescent="0.25">
      <c r="A43" s="42">
        <v>1332</v>
      </c>
      <c r="B43" s="55" t="s">
        <v>15</v>
      </c>
    </row>
    <row r="44" spans="1:2" ht="15" customHeight="1" x14ac:dyDescent="0.25">
      <c r="A44" s="42">
        <v>1333</v>
      </c>
      <c r="B44" s="55" t="s">
        <v>669</v>
      </c>
    </row>
    <row r="45" spans="1:2" ht="27.75" customHeight="1" x14ac:dyDescent="0.25">
      <c r="A45" s="42">
        <v>1334</v>
      </c>
      <c r="B45" s="55" t="s">
        <v>670</v>
      </c>
    </row>
    <row r="46" spans="1:2" ht="15" customHeight="1" x14ac:dyDescent="0.25">
      <c r="A46" s="42">
        <v>1335</v>
      </c>
      <c r="B46" s="55" t="s">
        <v>671</v>
      </c>
    </row>
    <row r="47" spans="1:2" ht="15" customHeight="1" x14ac:dyDescent="0.25">
      <c r="A47" s="42">
        <v>1336</v>
      </c>
      <c r="B47" s="55" t="s">
        <v>672</v>
      </c>
    </row>
    <row r="48" spans="1:2" ht="15" customHeight="1" x14ac:dyDescent="0.25">
      <c r="A48" s="42">
        <v>1337</v>
      </c>
      <c r="B48" s="55" t="s">
        <v>673</v>
      </c>
    </row>
    <row r="49" spans="1:2" ht="15" customHeight="1" x14ac:dyDescent="0.25">
      <c r="A49" s="42">
        <v>1338</v>
      </c>
      <c r="B49" s="55" t="s">
        <v>674</v>
      </c>
    </row>
    <row r="50" spans="1:2" ht="27.75" customHeight="1" x14ac:dyDescent="0.25">
      <c r="A50" s="42">
        <v>1339</v>
      </c>
      <c r="B50" s="44" t="s">
        <v>675</v>
      </c>
    </row>
    <row r="51" spans="1:2" ht="15" customHeight="1" x14ac:dyDescent="0.25">
      <c r="A51" s="51">
        <v>1340</v>
      </c>
      <c r="B51" s="56" t="s">
        <v>676</v>
      </c>
    </row>
    <row r="52" spans="1:2" ht="15" customHeight="1" x14ac:dyDescent="0.25">
      <c r="A52" s="42">
        <v>1341</v>
      </c>
      <c r="B52" s="55" t="s">
        <v>677</v>
      </c>
    </row>
    <row r="53" spans="1:2" ht="15" customHeight="1" x14ac:dyDescent="0.25">
      <c r="A53" s="42">
        <v>1342</v>
      </c>
      <c r="B53" s="44" t="s">
        <v>678</v>
      </c>
    </row>
    <row r="54" spans="1:2" ht="15" customHeight="1" x14ac:dyDescent="0.25">
      <c r="A54" s="42">
        <v>1343</v>
      </c>
      <c r="B54" s="55" t="s">
        <v>679</v>
      </c>
    </row>
    <row r="55" spans="1:2" ht="15" customHeight="1" x14ac:dyDescent="0.25">
      <c r="A55" s="42">
        <v>1344</v>
      </c>
      <c r="B55" s="44" t="s">
        <v>680</v>
      </c>
    </row>
    <row r="56" spans="1:2" ht="27.75" customHeight="1" x14ac:dyDescent="0.25">
      <c r="A56" s="57">
        <v>1345</v>
      </c>
      <c r="B56" s="44" t="s">
        <v>681</v>
      </c>
    </row>
    <row r="57" spans="1:2" ht="15" customHeight="1" x14ac:dyDescent="0.25">
      <c r="A57" s="42">
        <v>1346</v>
      </c>
      <c r="B57" s="44" t="s">
        <v>682</v>
      </c>
    </row>
    <row r="58" spans="1:2" ht="15" customHeight="1" x14ac:dyDescent="0.25">
      <c r="A58" s="42">
        <v>1348</v>
      </c>
      <c r="B58" s="44" t="s">
        <v>683</v>
      </c>
    </row>
    <row r="59" spans="1:2" ht="15" customHeight="1" x14ac:dyDescent="0.25">
      <c r="A59" s="42">
        <v>1349</v>
      </c>
      <c r="B59" s="55" t="s">
        <v>684</v>
      </c>
    </row>
    <row r="60" spans="1:2" ht="15" customHeight="1" x14ac:dyDescent="0.25">
      <c r="A60" s="42">
        <v>1353</v>
      </c>
      <c r="B60" s="44" t="s">
        <v>685</v>
      </c>
    </row>
    <row r="61" spans="1:2" ht="15" customHeight="1" x14ac:dyDescent="0.25">
      <c r="A61" s="42">
        <v>1354</v>
      </c>
      <c r="B61" s="44" t="s">
        <v>686</v>
      </c>
    </row>
    <row r="62" spans="1:2" ht="15" customHeight="1" x14ac:dyDescent="0.25">
      <c r="A62" s="42">
        <v>1356</v>
      </c>
      <c r="B62" s="44" t="s">
        <v>687</v>
      </c>
    </row>
    <row r="63" spans="1:2" ht="15" customHeight="1" x14ac:dyDescent="0.25">
      <c r="A63" s="42">
        <v>1357</v>
      </c>
      <c r="B63" s="44" t="s">
        <v>688</v>
      </c>
    </row>
    <row r="64" spans="1:2" ht="15" customHeight="1" x14ac:dyDescent="0.25">
      <c r="A64" s="42">
        <v>1358</v>
      </c>
      <c r="B64" s="44" t="s">
        <v>689</v>
      </c>
    </row>
    <row r="65" spans="1:2" ht="15" customHeight="1" x14ac:dyDescent="0.25">
      <c r="A65" s="42">
        <v>1359</v>
      </c>
      <c r="B65" s="44" t="s">
        <v>690</v>
      </c>
    </row>
    <row r="66" spans="1:2" ht="15" customHeight="1" x14ac:dyDescent="0.25">
      <c r="A66" s="42">
        <v>1361</v>
      </c>
      <c r="B66" s="55" t="s">
        <v>16</v>
      </c>
    </row>
    <row r="67" spans="1:2" ht="15" customHeight="1" x14ac:dyDescent="0.25">
      <c r="A67" s="42">
        <v>1362</v>
      </c>
      <c r="B67" s="55" t="s">
        <v>691</v>
      </c>
    </row>
    <row r="68" spans="1:2" ht="15" customHeight="1" x14ac:dyDescent="0.25">
      <c r="A68" s="42">
        <v>1371</v>
      </c>
      <c r="B68" s="55" t="s">
        <v>692</v>
      </c>
    </row>
    <row r="69" spans="1:2" ht="15" customHeight="1" x14ac:dyDescent="0.25">
      <c r="A69" s="42">
        <v>1372</v>
      </c>
      <c r="B69" s="55" t="s">
        <v>693</v>
      </c>
    </row>
    <row r="70" spans="1:2" ht="15" customHeight="1" x14ac:dyDescent="0.25">
      <c r="A70" s="42">
        <v>1373</v>
      </c>
      <c r="B70" s="55" t="s">
        <v>694</v>
      </c>
    </row>
    <row r="71" spans="1:2" ht="15" customHeight="1" x14ac:dyDescent="0.25">
      <c r="A71" s="42">
        <v>1379</v>
      </c>
      <c r="B71" s="55" t="s">
        <v>695</v>
      </c>
    </row>
    <row r="72" spans="1:2" ht="15" customHeight="1" x14ac:dyDescent="0.25">
      <c r="A72" s="42">
        <v>1381</v>
      </c>
      <c r="B72" s="55" t="s">
        <v>696</v>
      </c>
    </row>
    <row r="73" spans="1:2" ht="15" customHeight="1" x14ac:dyDescent="0.25">
      <c r="A73" s="42">
        <v>1382</v>
      </c>
      <c r="B73" s="55" t="s">
        <v>697</v>
      </c>
    </row>
    <row r="74" spans="1:2" ht="15" customHeight="1" x14ac:dyDescent="0.25">
      <c r="A74" s="42">
        <v>1383</v>
      </c>
      <c r="B74" s="55" t="s">
        <v>698</v>
      </c>
    </row>
    <row r="75" spans="1:2" ht="15" customHeight="1" x14ac:dyDescent="0.25">
      <c r="A75" s="42">
        <v>1384</v>
      </c>
      <c r="B75" s="55" t="s">
        <v>699</v>
      </c>
    </row>
    <row r="76" spans="1:2" ht="15" customHeight="1" x14ac:dyDescent="0.25">
      <c r="A76" s="42">
        <v>1385</v>
      </c>
      <c r="B76" s="55" t="s">
        <v>700</v>
      </c>
    </row>
    <row r="77" spans="1:2" ht="15" customHeight="1" x14ac:dyDescent="0.25">
      <c r="A77" s="42">
        <v>1401</v>
      </c>
      <c r="B77" s="44" t="s">
        <v>701</v>
      </c>
    </row>
    <row r="78" spans="1:2" ht="15" customHeight="1" x14ac:dyDescent="0.25">
      <c r="A78" s="42">
        <v>1409</v>
      </c>
      <c r="B78" s="44" t="s">
        <v>702</v>
      </c>
    </row>
    <row r="79" spans="1:2" ht="15" customHeight="1" x14ac:dyDescent="0.25">
      <c r="A79" s="42">
        <v>1511</v>
      </c>
      <c r="B79" s="58" t="s">
        <v>703</v>
      </c>
    </row>
    <row r="80" spans="1:2" ht="15" customHeight="1" x14ac:dyDescent="0.25">
      <c r="A80" s="42">
        <v>1521</v>
      </c>
      <c r="B80" s="44" t="s">
        <v>704</v>
      </c>
    </row>
    <row r="81" spans="1:2" ht="15" customHeight="1" x14ac:dyDescent="0.25">
      <c r="A81" s="42">
        <v>1522</v>
      </c>
      <c r="B81" s="44" t="s">
        <v>705</v>
      </c>
    </row>
    <row r="82" spans="1:2" ht="15" customHeight="1" x14ac:dyDescent="0.25">
      <c r="A82" s="42">
        <v>1523</v>
      </c>
      <c r="B82" s="44" t="s">
        <v>706</v>
      </c>
    </row>
    <row r="83" spans="1:2" ht="15" customHeight="1" x14ac:dyDescent="0.25">
      <c r="A83" s="51">
        <v>1529</v>
      </c>
      <c r="B83" s="52" t="s">
        <v>707</v>
      </c>
    </row>
    <row r="84" spans="1:2" ht="15" customHeight="1" x14ac:dyDescent="0.25">
      <c r="A84" s="42">
        <v>1611</v>
      </c>
      <c r="B84" s="44" t="s">
        <v>708</v>
      </c>
    </row>
    <row r="85" spans="1:2" ht="15" customHeight="1" x14ac:dyDescent="0.25">
      <c r="A85" s="42">
        <v>1612</v>
      </c>
      <c r="B85" s="44" t="s">
        <v>709</v>
      </c>
    </row>
    <row r="86" spans="1:2" ht="15" customHeight="1" x14ac:dyDescent="0.25">
      <c r="A86" s="42">
        <v>1613</v>
      </c>
      <c r="B86" s="44" t="s">
        <v>710</v>
      </c>
    </row>
    <row r="87" spans="1:2" ht="15" customHeight="1" x14ac:dyDescent="0.25">
      <c r="A87" s="42">
        <v>1614</v>
      </c>
      <c r="B87" s="44" t="s">
        <v>711</v>
      </c>
    </row>
    <row r="88" spans="1:2" ht="15" customHeight="1" x14ac:dyDescent="0.25">
      <c r="A88" s="42">
        <v>1617</v>
      </c>
      <c r="B88" s="44" t="s">
        <v>712</v>
      </c>
    </row>
    <row r="89" spans="1:2" ht="15" customHeight="1" x14ac:dyDescent="0.25">
      <c r="A89" s="42">
        <v>1618</v>
      </c>
      <c r="B89" s="44" t="s">
        <v>713</v>
      </c>
    </row>
    <row r="90" spans="1:2" ht="15" customHeight="1" x14ac:dyDescent="0.25">
      <c r="A90" s="42">
        <v>1627</v>
      </c>
      <c r="B90" s="44" t="s">
        <v>714</v>
      </c>
    </row>
    <row r="91" spans="1:2" ht="15" customHeight="1" x14ac:dyDescent="0.25">
      <c r="A91" s="42">
        <v>1628</v>
      </c>
      <c r="B91" s="44" t="s">
        <v>715</v>
      </c>
    </row>
    <row r="92" spans="1:2" ht="27.75" customHeight="1" x14ac:dyDescent="0.25">
      <c r="A92" s="42">
        <v>1629</v>
      </c>
      <c r="B92" s="44" t="s">
        <v>716</v>
      </c>
    </row>
    <row r="93" spans="1:2" ht="15" customHeight="1" x14ac:dyDescent="0.25">
      <c r="A93" s="51">
        <v>1691</v>
      </c>
      <c r="B93" s="52" t="s">
        <v>717</v>
      </c>
    </row>
    <row r="94" spans="1:2" ht="15" customHeight="1" x14ac:dyDescent="0.25">
      <c r="A94" s="42">
        <v>1701</v>
      </c>
      <c r="B94" s="44" t="s">
        <v>718</v>
      </c>
    </row>
    <row r="95" spans="1:2" ht="15" customHeight="1" x14ac:dyDescent="0.25">
      <c r="A95" s="42">
        <v>1702</v>
      </c>
      <c r="B95" s="44" t="s">
        <v>719</v>
      </c>
    </row>
    <row r="96" spans="1:2" ht="15" customHeight="1" x14ac:dyDescent="0.25">
      <c r="A96" s="42">
        <v>1703</v>
      </c>
      <c r="B96" s="44" t="s">
        <v>720</v>
      </c>
    </row>
    <row r="97" spans="1:2" ht="15" customHeight="1" x14ac:dyDescent="0.25">
      <c r="A97" s="42">
        <v>1704</v>
      </c>
      <c r="B97" s="44" t="s">
        <v>721</v>
      </c>
    </row>
    <row r="98" spans="1:2" ht="15" customHeight="1" x14ac:dyDescent="0.25">
      <c r="A98" s="42">
        <v>1706</v>
      </c>
      <c r="B98" s="55" t="s">
        <v>722</v>
      </c>
    </row>
    <row r="99" spans="1:2" ht="15" customHeight="1" x14ac:dyDescent="0.25">
      <c r="A99" s="42">
        <v>2111</v>
      </c>
      <c r="B99" s="55" t="s">
        <v>723</v>
      </c>
    </row>
    <row r="100" spans="1:2" ht="15" customHeight="1" x14ac:dyDescent="0.25">
      <c r="A100" s="42">
        <v>2112</v>
      </c>
      <c r="B100" s="44" t="s">
        <v>724</v>
      </c>
    </row>
    <row r="101" spans="1:2" ht="15" customHeight="1" x14ac:dyDescent="0.25">
      <c r="A101" s="42">
        <v>2113</v>
      </c>
      <c r="B101" s="55" t="s">
        <v>725</v>
      </c>
    </row>
    <row r="102" spans="1:2" ht="15" customHeight="1" x14ac:dyDescent="0.25">
      <c r="A102" s="51">
        <v>2114</v>
      </c>
      <c r="B102" s="52" t="s">
        <v>726</v>
      </c>
    </row>
    <row r="103" spans="1:2" ht="15" customHeight="1" x14ac:dyDescent="0.25">
      <c r="A103" s="42">
        <v>2115</v>
      </c>
      <c r="B103" s="44" t="s">
        <v>727</v>
      </c>
    </row>
    <row r="104" spans="1:2" ht="15" customHeight="1" x14ac:dyDescent="0.25">
      <c r="A104" s="42">
        <v>2119</v>
      </c>
      <c r="B104" s="59" t="s">
        <v>44</v>
      </c>
    </row>
    <row r="105" spans="1:2" ht="15" customHeight="1" x14ac:dyDescent="0.25">
      <c r="A105" s="42">
        <v>2121</v>
      </c>
      <c r="B105" s="44" t="s">
        <v>728</v>
      </c>
    </row>
    <row r="106" spans="1:2" ht="15" customHeight="1" x14ac:dyDescent="0.25">
      <c r="A106" s="42">
        <v>2122</v>
      </c>
      <c r="B106" s="55" t="s">
        <v>34</v>
      </c>
    </row>
    <row r="107" spans="1:2" ht="15" customHeight="1" x14ac:dyDescent="0.25">
      <c r="A107" s="42">
        <v>2123</v>
      </c>
      <c r="B107" s="55" t="s">
        <v>729</v>
      </c>
    </row>
    <row r="108" spans="1:2" ht="15" customHeight="1" x14ac:dyDescent="0.25">
      <c r="A108" s="42">
        <v>2124</v>
      </c>
      <c r="B108" s="55" t="s">
        <v>730</v>
      </c>
    </row>
    <row r="109" spans="1:2" ht="15" customHeight="1" x14ac:dyDescent="0.25">
      <c r="A109" s="42">
        <v>2125</v>
      </c>
      <c r="B109" s="44" t="s">
        <v>731</v>
      </c>
    </row>
    <row r="110" spans="1:2" ht="15" customHeight="1" x14ac:dyDescent="0.25">
      <c r="A110" s="42">
        <v>2129</v>
      </c>
      <c r="B110" s="44" t="s">
        <v>732</v>
      </c>
    </row>
    <row r="111" spans="1:2" ht="15" customHeight="1" x14ac:dyDescent="0.25">
      <c r="A111" s="42">
        <v>2131</v>
      </c>
      <c r="B111" s="55" t="s">
        <v>45</v>
      </c>
    </row>
    <row r="112" spans="1:2" ht="15" customHeight="1" x14ac:dyDescent="0.25">
      <c r="A112" s="42">
        <v>2132</v>
      </c>
      <c r="B112" s="55" t="s">
        <v>733</v>
      </c>
    </row>
    <row r="113" spans="1:2" ht="15" customHeight="1" x14ac:dyDescent="0.25">
      <c r="A113" s="42">
        <v>2133</v>
      </c>
      <c r="B113" s="44" t="s">
        <v>60</v>
      </c>
    </row>
    <row r="114" spans="1:2" ht="15" customHeight="1" x14ac:dyDescent="0.25">
      <c r="A114" s="42">
        <v>2139</v>
      </c>
      <c r="B114" s="55" t="s">
        <v>61</v>
      </c>
    </row>
    <row r="115" spans="1:2" ht="15" customHeight="1" x14ac:dyDescent="0.25">
      <c r="A115" s="42">
        <v>2140</v>
      </c>
      <c r="B115" s="44" t="s">
        <v>734</v>
      </c>
    </row>
    <row r="116" spans="1:2" ht="15" customHeight="1" x14ac:dyDescent="0.25">
      <c r="A116" s="42">
        <v>2141</v>
      </c>
      <c r="B116" s="44" t="s">
        <v>64</v>
      </c>
    </row>
    <row r="117" spans="1:2" ht="15" customHeight="1" x14ac:dyDescent="0.25">
      <c r="A117" s="42">
        <v>2142</v>
      </c>
      <c r="B117" s="55" t="s">
        <v>735</v>
      </c>
    </row>
    <row r="118" spans="1:2" ht="15" customHeight="1" x14ac:dyDescent="0.25">
      <c r="A118" s="42">
        <v>2143</v>
      </c>
      <c r="B118" s="43" t="s">
        <v>736</v>
      </c>
    </row>
    <row r="119" spans="1:2" ht="15" customHeight="1" x14ac:dyDescent="0.25">
      <c r="A119" s="42">
        <v>2144</v>
      </c>
      <c r="B119" s="55" t="s">
        <v>737</v>
      </c>
    </row>
    <row r="120" spans="1:2" ht="15" customHeight="1" x14ac:dyDescent="0.25">
      <c r="A120" s="42">
        <v>2145</v>
      </c>
      <c r="B120" s="44" t="s">
        <v>738</v>
      </c>
    </row>
    <row r="121" spans="1:2" ht="15" customHeight="1" x14ac:dyDescent="0.25">
      <c r="A121" s="42">
        <v>2146</v>
      </c>
      <c r="B121" s="43" t="s">
        <v>739</v>
      </c>
    </row>
    <row r="122" spans="1:2" ht="15" customHeight="1" x14ac:dyDescent="0.25">
      <c r="A122" s="42">
        <v>2147</v>
      </c>
      <c r="B122" s="43" t="s">
        <v>740</v>
      </c>
    </row>
    <row r="123" spans="1:2" ht="15" customHeight="1" x14ac:dyDescent="0.25">
      <c r="A123" s="42">
        <v>2148</v>
      </c>
      <c r="B123" s="44" t="s">
        <v>741</v>
      </c>
    </row>
    <row r="124" spans="1:2" ht="15" customHeight="1" x14ac:dyDescent="0.25">
      <c r="A124" s="42">
        <v>2149</v>
      </c>
      <c r="B124" s="43" t="s">
        <v>742</v>
      </c>
    </row>
    <row r="125" spans="1:2" ht="15" customHeight="1" x14ac:dyDescent="0.25">
      <c r="A125" s="42">
        <v>2211</v>
      </c>
      <c r="B125" s="60" t="s">
        <v>743</v>
      </c>
    </row>
    <row r="126" spans="1:2" ht="15" customHeight="1" x14ac:dyDescent="0.25">
      <c r="A126" s="42">
        <v>2212</v>
      </c>
      <c r="B126" s="60" t="s">
        <v>21</v>
      </c>
    </row>
    <row r="127" spans="1:2" ht="15" customHeight="1" x14ac:dyDescent="0.25">
      <c r="A127" s="42">
        <v>2221</v>
      </c>
      <c r="B127" s="61" t="s">
        <v>68</v>
      </c>
    </row>
    <row r="128" spans="1:2" ht="15" customHeight="1" x14ac:dyDescent="0.25">
      <c r="A128" s="42">
        <v>2222</v>
      </c>
      <c r="B128" s="60" t="s">
        <v>744</v>
      </c>
    </row>
    <row r="129" spans="1:2" ht="15" customHeight="1" x14ac:dyDescent="0.25">
      <c r="A129" s="42">
        <v>2223</v>
      </c>
      <c r="B129" s="60" t="s">
        <v>745</v>
      </c>
    </row>
    <row r="130" spans="1:2" ht="15" customHeight="1" x14ac:dyDescent="0.25">
      <c r="A130" s="42">
        <v>2224</v>
      </c>
      <c r="B130" s="60" t="s">
        <v>746</v>
      </c>
    </row>
    <row r="131" spans="1:2" ht="27.75" customHeight="1" x14ac:dyDescent="0.25">
      <c r="A131" s="42">
        <v>2225</v>
      </c>
      <c r="B131" s="60" t="s">
        <v>747</v>
      </c>
    </row>
    <row r="132" spans="1:2" ht="15" customHeight="1" x14ac:dyDescent="0.25">
      <c r="A132" s="42">
        <v>2226</v>
      </c>
      <c r="B132" s="60" t="s">
        <v>748</v>
      </c>
    </row>
    <row r="133" spans="1:2" ht="15" customHeight="1" x14ac:dyDescent="0.25">
      <c r="A133" s="42">
        <v>2227</v>
      </c>
      <c r="B133" s="60" t="s">
        <v>749</v>
      </c>
    </row>
    <row r="134" spans="1:2" ht="15" customHeight="1" x14ac:dyDescent="0.25">
      <c r="A134" s="42">
        <v>2229</v>
      </c>
      <c r="B134" s="61" t="s">
        <v>27</v>
      </c>
    </row>
    <row r="135" spans="1:2" ht="15" customHeight="1" x14ac:dyDescent="0.25">
      <c r="A135" s="42">
        <v>2310</v>
      </c>
      <c r="B135" s="60" t="s">
        <v>750</v>
      </c>
    </row>
    <row r="136" spans="1:2" ht="15" customHeight="1" x14ac:dyDescent="0.25">
      <c r="A136" s="42">
        <v>2321</v>
      </c>
      <c r="B136" s="55" t="s">
        <v>32</v>
      </c>
    </row>
    <row r="137" spans="1:2" ht="15" customHeight="1" x14ac:dyDescent="0.25">
      <c r="A137" s="42">
        <v>2322</v>
      </c>
      <c r="B137" s="55" t="s">
        <v>66</v>
      </c>
    </row>
    <row r="138" spans="1:2" ht="15" customHeight="1" x14ac:dyDescent="0.25">
      <c r="A138" s="42">
        <v>2324</v>
      </c>
      <c r="B138" s="55" t="s">
        <v>18</v>
      </c>
    </row>
    <row r="139" spans="1:2" ht="15" customHeight="1" x14ac:dyDescent="0.25">
      <c r="A139" s="42">
        <v>2325</v>
      </c>
      <c r="B139" s="55" t="s">
        <v>751</v>
      </c>
    </row>
    <row r="140" spans="1:2" ht="15" customHeight="1" x14ac:dyDescent="0.25">
      <c r="A140" s="42">
        <v>2326</v>
      </c>
      <c r="B140" s="59" t="s">
        <v>752</v>
      </c>
    </row>
    <row r="141" spans="1:2" ht="15" customHeight="1" x14ac:dyDescent="0.25">
      <c r="A141" s="42">
        <v>2327</v>
      </c>
      <c r="B141" s="59" t="s">
        <v>753</v>
      </c>
    </row>
    <row r="142" spans="1:2" ht="15" customHeight="1" x14ac:dyDescent="0.25">
      <c r="A142" s="42">
        <v>2328</v>
      </c>
      <c r="B142" s="59" t="s">
        <v>754</v>
      </c>
    </row>
    <row r="143" spans="1:2" ht="15" customHeight="1" x14ac:dyDescent="0.25">
      <c r="A143" s="42">
        <v>2329</v>
      </c>
      <c r="B143" s="59" t="s">
        <v>24</v>
      </c>
    </row>
    <row r="144" spans="1:2" ht="15" customHeight="1" x14ac:dyDescent="0.25">
      <c r="A144" s="42">
        <v>2342</v>
      </c>
      <c r="B144" s="55" t="s">
        <v>755</v>
      </c>
    </row>
    <row r="145" spans="1:2" ht="15" customHeight="1" x14ac:dyDescent="0.25">
      <c r="A145" s="42">
        <v>2343</v>
      </c>
      <c r="B145" s="55" t="s">
        <v>756</v>
      </c>
    </row>
    <row r="146" spans="1:2" ht="15" customHeight="1" x14ac:dyDescent="0.25">
      <c r="A146" s="42">
        <v>2351</v>
      </c>
      <c r="B146" s="55" t="s">
        <v>757</v>
      </c>
    </row>
    <row r="147" spans="1:2" ht="15" customHeight="1" x14ac:dyDescent="0.25">
      <c r="A147" s="42">
        <v>2352</v>
      </c>
      <c r="B147" s="55" t="s">
        <v>758</v>
      </c>
    </row>
    <row r="148" spans="1:2" ht="15" customHeight="1" x14ac:dyDescent="0.25">
      <c r="A148" s="42">
        <v>2353</v>
      </c>
      <c r="B148" s="55" t="s">
        <v>759</v>
      </c>
    </row>
    <row r="149" spans="1:2" ht="15" customHeight="1" x14ac:dyDescent="0.25">
      <c r="A149" s="42">
        <v>2361</v>
      </c>
      <c r="B149" s="55" t="s">
        <v>760</v>
      </c>
    </row>
    <row r="150" spans="1:2" ht="15" customHeight="1" x14ac:dyDescent="0.25">
      <c r="A150" s="42">
        <v>2362</v>
      </c>
      <c r="B150" s="55" t="s">
        <v>761</v>
      </c>
    </row>
    <row r="151" spans="1:2" ht="15" customHeight="1" x14ac:dyDescent="0.25">
      <c r="A151" s="42">
        <v>2391</v>
      </c>
      <c r="B151" s="59" t="s">
        <v>762</v>
      </c>
    </row>
    <row r="152" spans="1:2" ht="15" customHeight="1" x14ac:dyDescent="0.25">
      <c r="A152" s="42">
        <v>2411</v>
      </c>
      <c r="B152" s="55" t="s">
        <v>763</v>
      </c>
    </row>
    <row r="153" spans="1:2" ht="15" customHeight="1" x14ac:dyDescent="0.25">
      <c r="A153" s="42">
        <v>2412</v>
      </c>
      <c r="B153" s="55" t="s">
        <v>764</v>
      </c>
    </row>
    <row r="154" spans="1:2" ht="15" customHeight="1" x14ac:dyDescent="0.25">
      <c r="A154" s="42">
        <v>2413</v>
      </c>
      <c r="B154" s="55" t="s">
        <v>765</v>
      </c>
    </row>
    <row r="155" spans="1:2" ht="15" customHeight="1" x14ac:dyDescent="0.25">
      <c r="A155" s="42">
        <v>2414</v>
      </c>
      <c r="B155" s="59" t="s">
        <v>766</v>
      </c>
    </row>
    <row r="156" spans="1:2" ht="15" customHeight="1" x14ac:dyDescent="0.25">
      <c r="A156" s="42">
        <v>2420</v>
      </c>
      <c r="B156" s="55" t="s">
        <v>767</v>
      </c>
    </row>
    <row r="157" spans="1:2" ht="15" customHeight="1" x14ac:dyDescent="0.25">
      <c r="A157" s="42">
        <v>2431</v>
      </c>
      <c r="B157" s="59" t="s">
        <v>768</v>
      </c>
    </row>
    <row r="158" spans="1:2" ht="15" customHeight="1" x14ac:dyDescent="0.25">
      <c r="A158" s="42">
        <v>2432</v>
      </c>
      <c r="B158" s="59" t="s">
        <v>769</v>
      </c>
    </row>
    <row r="159" spans="1:2" ht="15" customHeight="1" x14ac:dyDescent="0.25">
      <c r="A159" s="42">
        <v>2433</v>
      </c>
      <c r="B159" s="59" t="s">
        <v>770</v>
      </c>
    </row>
    <row r="160" spans="1:2" ht="15" customHeight="1" x14ac:dyDescent="0.25">
      <c r="A160" s="42">
        <v>2434</v>
      </c>
      <c r="B160" s="59" t="s">
        <v>771</v>
      </c>
    </row>
    <row r="161" spans="1:2" ht="15" customHeight="1" x14ac:dyDescent="0.25">
      <c r="A161" s="42">
        <v>2439</v>
      </c>
      <c r="B161" s="59" t="s">
        <v>772</v>
      </c>
    </row>
    <row r="162" spans="1:2" ht="15" customHeight="1" x14ac:dyDescent="0.25">
      <c r="A162" s="42">
        <v>2441</v>
      </c>
      <c r="B162" s="59" t="s">
        <v>71</v>
      </c>
    </row>
    <row r="163" spans="1:2" ht="15" customHeight="1" x14ac:dyDescent="0.25">
      <c r="A163" s="42">
        <v>2442</v>
      </c>
      <c r="B163" s="59" t="s">
        <v>773</v>
      </c>
    </row>
    <row r="164" spans="1:2" ht="15" customHeight="1" x14ac:dyDescent="0.25">
      <c r="A164" s="42">
        <v>2443</v>
      </c>
      <c r="B164" s="59" t="s">
        <v>774</v>
      </c>
    </row>
    <row r="165" spans="1:2" ht="15" customHeight="1" x14ac:dyDescent="0.25">
      <c r="A165" s="42">
        <v>2449</v>
      </c>
      <c r="B165" s="55" t="s">
        <v>775</v>
      </c>
    </row>
    <row r="166" spans="1:2" ht="15" customHeight="1" x14ac:dyDescent="0.25">
      <c r="A166" s="42">
        <v>2451</v>
      </c>
      <c r="B166" s="59" t="s">
        <v>776</v>
      </c>
    </row>
    <row r="167" spans="1:2" ht="15" customHeight="1" x14ac:dyDescent="0.25">
      <c r="A167" s="42">
        <v>2452</v>
      </c>
      <c r="B167" s="59" t="s">
        <v>777</v>
      </c>
    </row>
    <row r="168" spans="1:2" ht="15" customHeight="1" x14ac:dyDescent="0.25">
      <c r="A168" s="42">
        <v>2459</v>
      </c>
      <c r="B168" s="55" t="s">
        <v>778</v>
      </c>
    </row>
    <row r="169" spans="1:2" ht="15" customHeight="1" x14ac:dyDescent="0.25">
      <c r="A169" s="42">
        <v>2460</v>
      </c>
      <c r="B169" s="55" t="s">
        <v>779</v>
      </c>
    </row>
    <row r="170" spans="1:2" ht="15" customHeight="1" x14ac:dyDescent="0.25">
      <c r="A170" s="42">
        <v>2470</v>
      </c>
      <c r="B170" s="59" t="s">
        <v>780</v>
      </c>
    </row>
    <row r="171" spans="1:2" ht="15" customHeight="1" x14ac:dyDescent="0.25">
      <c r="A171" s="42">
        <v>2481</v>
      </c>
      <c r="B171" s="59" t="s">
        <v>781</v>
      </c>
    </row>
    <row r="172" spans="1:2" ht="15" customHeight="1" x14ac:dyDescent="0.25">
      <c r="A172" s="42">
        <v>2482</v>
      </c>
      <c r="B172" s="55" t="s">
        <v>782</v>
      </c>
    </row>
    <row r="173" spans="1:2" ht="15" customHeight="1" x14ac:dyDescent="0.25">
      <c r="A173" s="42">
        <v>2511</v>
      </c>
      <c r="B173" s="55" t="s">
        <v>783</v>
      </c>
    </row>
    <row r="174" spans="1:2" ht="15" customHeight="1" x14ac:dyDescent="0.25">
      <c r="A174" s="42">
        <v>2512</v>
      </c>
      <c r="B174" s="55" t="s">
        <v>784</v>
      </c>
    </row>
    <row r="175" spans="1:2" ht="15" customHeight="1" x14ac:dyDescent="0.25">
      <c r="A175" s="42">
        <v>2513</v>
      </c>
      <c r="B175" s="55" t="s">
        <v>785</v>
      </c>
    </row>
    <row r="176" spans="1:2" ht="15" customHeight="1" x14ac:dyDescent="0.25">
      <c r="A176" s="42">
        <v>3111</v>
      </c>
      <c r="B176" s="55" t="s">
        <v>46</v>
      </c>
    </row>
    <row r="177" spans="1:2" ht="15" customHeight="1" x14ac:dyDescent="0.25">
      <c r="A177" s="42">
        <v>3112</v>
      </c>
      <c r="B177" s="55" t="s">
        <v>786</v>
      </c>
    </row>
    <row r="178" spans="1:2" ht="15" customHeight="1" x14ac:dyDescent="0.25">
      <c r="A178" s="42">
        <v>3113</v>
      </c>
      <c r="B178" s="55" t="s">
        <v>787</v>
      </c>
    </row>
    <row r="179" spans="1:2" ht="15" customHeight="1" x14ac:dyDescent="0.25">
      <c r="A179" s="42">
        <v>3114</v>
      </c>
      <c r="B179" s="55" t="s">
        <v>788</v>
      </c>
    </row>
    <row r="180" spans="1:2" ht="15" customHeight="1" x14ac:dyDescent="0.25">
      <c r="A180" s="42">
        <v>3119</v>
      </c>
      <c r="B180" s="59" t="s">
        <v>789</v>
      </c>
    </row>
    <row r="181" spans="1:2" ht="15" customHeight="1" x14ac:dyDescent="0.25">
      <c r="A181" s="42">
        <v>3121</v>
      </c>
      <c r="B181" s="59" t="s">
        <v>790</v>
      </c>
    </row>
    <row r="182" spans="1:2" ht="15" customHeight="1" x14ac:dyDescent="0.25">
      <c r="A182" s="42">
        <v>3122</v>
      </c>
      <c r="B182" s="55" t="s">
        <v>791</v>
      </c>
    </row>
    <row r="183" spans="1:2" ht="15" customHeight="1" x14ac:dyDescent="0.25">
      <c r="A183" s="42">
        <v>3129</v>
      </c>
      <c r="B183" s="55" t="s">
        <v>792</v>
      </c>
    </row>
    <row r="184" spans="1:2" ht="15" customHeight="1" x14ac:dyDescent="0.25">
      <c r="A184" s="42">
        <v>3201</v>
      </c>
      <c r="B184" s="55" t="s">
        <v>793</v>
      </c>
    </row>
    <row r="185" spans="1:2" ht="15" customHeight="1" x14ac:dyDescent="0.25">
      <c r="A185" s="42">
        <v>3202</v>
      </c>
      <c r="B185" s="55" t="s">
        <v>794</v>
      </c>
    </row>
    <row r="186" spans="1:2" ht="15" customHeight="1" x14ac:dyDescent="0.25">
      <c r="A186" s="42">
        <v>3203</v>
      </c>
      <c r="B186" s="55" t="s">
        <v>795</v>
      </c>
    </row>
    <row r="187" spans="1:2" ht="15" customHeight="1" x14ac:dyDescent="0.25">
      <c r="A187" s="42">
        <v>3209</v>
      </c>
      <c r="B187" s="59" t="s">
        <v>796</v>
      </c>
    </row>
    <row r="188" spans="1:2" ht="15" customHeight="1" x14ac:dyDescent="0.25">
      <c r="A188" s="42">
        <v>4111</v>
      </c>
      <c r="B188" s="59" t="s">
        <v>797</v>
      </c>
    </row>
    <row r="189" spans="1:2" ht="15" customHeight="1" x14ac:dyDescent="0.25">
      <c r="A189" s="42">
        <v>4112</v>
      </c>
      <c r="B189" s="59" t="s">
        <v>798</v>
      </c>
    </row>
    <row r="190" spans="1:2" ht="15" customHeight="1" x14ac:dyDescent="0.25">
      <c r="A190" s="42">
        <v>4113</v>
      </c>
      <c r="B190" s="59" t="s">
        <v>799</v>
      </c>
    </row>
    <row r="191" spans="1:2" ht="15" customHeight="1" x14ac:dyDescent="0.25">
      <c r="A191" s="42">
        <v>4114</v>
      </c>
      <c r="B191" s="59" t="s">
        <v>800</v>
      </c>
    </row>
    <row r="192" spans="1:2" ht="15" customHeight="1" x14ac:dyDescent="0.25">
      <c r="A192" s="42">
        <v>4115</v>
      </c>
      <c r="B192" s="55" t="s">
        <v>801</v>
      </c>
    </row>
    <row r="193" spans="1:2" ht="15" customHeight="1" x14ac:dyDescent="0.25">
      <c r="A193" s="42">
        <v>4116</v>
      </c>
      <c r="B193" s="59" t="s">
        <v>802</v>
      </c>
    </row>
    <row r="194" spans="1:2" ht="15" customHeight="1" x14ac:dyDescent="0.25">
      <c r="A194" s="42">
        <v>4118</v>
      </c>
      <c r="B194" s="59" t="s">
        <v>73</v>
      </c>
    </row>
    <row r="195" spans="1:2" ht="15" customHeight="1" x14ac:dyDescent="0.25">
      <c r="A195" s="42">
        <v>4119</v>
      </c>
      <c r="B195" s="59" t="s">
        <v>803</v>
      </c>
    </row>
    <row r="196" spans="1:2" ht="15" customHeight="1" x14ac:dyDescent="0.25">
      <c r="A196" s="42">
        <v>4121</v>
      </c>
      <c r="B196" s="59" t="s">
        <v>74</v>
      </c>
    </row>
    <row r="197" spans="1:2" ht="15" customHeight="1" x14ac:dyDescent="0.25">
      <c r="A197" s="42">
        <v>4122</v>
      </c>
      <c r="B197" s="59" t="s">
        <v>75</v>
      </c>
    </row>
    <row r="198" spans="1:2" ht="15" customHeight="1" x14ac:dyDescent="0.25">
      <c r="A198" s="51">
        <v>4123</v>
      </c>
      <c r="B198" s="56" t="s">
        <v>804</v>
      </c>
    </row>
    <row r="199" spans="1:2" ht="15" customHeight="1" x14ac:dyDescent="0.25">
      <c r="A199" s="42">
        <v>4129</v>
      </c>
      <c r="B199" s="59" t="s">
        <v>805</v>
      </c>
    </row>
    <row r="200" spans="1:2" ht="15" customHeight="1" x14ac:dyDescent="0.25">
      <c r="A200" s="42">
        <v>4131</v>
      </c>
      <c r="B200" s="55" t="s">
        <v>806</v>
      </c>
    </row>
    <row r="201" spans="1:2" ht="15" customHeight="1" x14ac:dyDescent="0.25">
      <c r="A201" s="42">
        <v>4132</v>
      </c>
      <c r="B201" s="59" t="s">
        <v>807</v>
      </c>
    </row>
    <row r="202" spans="1:2" ht="15" customHeight="1" x14ac:dyDescent="0.25">
      <c r="A202" s="42">
        <v>4133</v>
      </c>
      <c r="B202" s="55" t="s">
        <v>808</v>
      </c>
    </row>
    <row r="203" spans="1:2" ht="15" customHeight="1" x14ac:dyDescent="0.25">
      <c r="A203" s="42">
        <v>4134</v>
      </c>
      <c r="B203" s="59" t="s">
        <v>809</v>
      </c>
    </row>
    <row r="204" spans="1:2" ht="15" customHeight="1" x14ac:dyDescent="0.25">
      <c r="A204" s="42">
        <v>4135</v>
      </c>
      <c r="B204" s="59" t="s">
        <v>810</v>
      </c>
    </row>
    <row r="205" spans="1:2" ht="15" customHeight="1" x14ac:dyDescent="0.25">
      <c r="A205" s="42">
        <v>4136</v>
      </c>
      <c r="B205" s="55" t="s">
        <v>811</v>
      </c>
    </row>
    <row r="206" spans="1:2" ht="15" customHeight="1" x14ac:dyDescent="0.25">
      <c r="A206" s="42">
        <v>4137</v>
      </c>
      <c r="B206" s="55" t="s">
        <v>812</v>
      </c>
    </row>
    <row r="207" spans="1:2" ht="15" customHeight="1" x14ac:dyDescent="0.25">
      <c r="A207" s="42">
        <v>4138</v>
      </c>
      <c r="B207" s="59" t="s">
        <v>813</v>
      </c>
    </row>
    <row r="208" spans="1:2" ht="15" customHeight="1" x14ac:dyDescent="0.25">
      <c r="A208" s="42">
        <v>4139</v>
      </c>
      <c r="B208" s="59" t="s">
        <v>814</v>
      </c>
    </row>
    <row r="209" spans="1:2" ht="15" customHeight="1" x14ac:dyDescent="0.25">
      <c r="A209" s="42">
        <v>4140</v>
      </c>
      <c r="B209" s="59" t="s">
        <v>815</v>
      </c>
    </row>
    <row r="210" spans="1:2" ht="15" customHeight="1" x14ac:dyDescent="0.25">
      <c r="A210" s="42">
        <v>4151</v>
      </c>
      <c r="B210" s="55" t="s">
        <v>76</v>
      </c>
    </row>
    <row r="211" spans="1:2" ht="15" customHeight="1" x14ac:dyDescent="0.25">
      <c r="A211" s="42">
        <v>4152</v>
      </c>
      <c r="B211" s="55" t="s">
        <v>816</v>
      </c>
    </row>
    <row r="212" spans="1:2" ht="15" customHeight="1" x14ac:dyDescent="0.25">
      <c r="A212" s="42">
        <v>4153</v>
      </c>
      <c r="B212" s="59" t="s">
        <v>817</v>
      </c>
    </row>
    <row r="213" spans="1:2" ht="15" customHeight="1" x14ac:dyDescent="0.25">
      <c r="A213" s="42">
        <v>4155</v>
      </c>
      <c r="B213" s="59" t="s">
        <v>818</v>
      </c>
    </row>
    <row r="214" spans="1:2" ht="15" customHeight="1" x14ac:dyDescent="0.25">
      <c r="A214" s="42">
        <v>4156</v>
      </c>
      <c r="B214" s="55" t="s">
        <v>819</v>
      </c>
    </row>
    <row r="215" spans="1:2" ht="15" customHeight="1" x14ac:dyDescent="0.25">
      <c r="A215" s="42">
        <v>4159</v>
      </c>
      <c r="B215" s="55" t="s">
        <v>820</v>
      </c>
    </row>
    <row r="216" spans="1:2" ht="15" customHeight="1" x14ac:dyDescent="0.25">
      <c r="A216" s="42">
        <v>4160</v>
      </c>
      <c r="B216" s="59" t="s">
        <v>821</v>
      </c>
    </row>
    <row r="217" spans="1:2" ht="15" customHeight="1" x14ac:dyDescent="0.25">
      <c r="A217" s="42">
        <v>4211</v>
      </c>
      <c r="B217" s="59" t="s">
        <v>822</v>
      </c>
    </row>
    <row r="218" spans="1:2" ht="15" customHeight="1" x14ac:dyDescent="0.25">
      <c r="A218" s="42">
        <v>4212</v>
      </c>
      <c r="B218" s="59" t="s">
        <v>823</v>
      </c>
    </row>
    <row r="219" spans="1:2" ht="15" customHeight="1" x14ac:dyDescent="0.25">
      <c r="A219" s="42">
        <v>4213</v>
      </c>
      <c r="B219" s="59" t="s">
        <v>78</v>
      </c>
    </row>
    <row r="220" spans="1:2" ht="15" customHeight="1" x14ac:dyDescent="0.25">
      <c r="A220" s="42">
        <v>4214</v>
      </c>
      <c r="B220" s="59" t="s">
        <v>824</v>
      </c>
    </row>
    <row r="221" spans="1:2" ht="15" customHeight="1" x14ac:dyDescent="0.25">
      <c r="A221" s="42">
        <v>4216</v>
      </c>
      <c r="B221" s="59" t="s">
        <v>825</v>
      </c>
    </row>
    <row r="222" spans="1:2" ht="15" customHeight="1" x14ac:dyDescent="0.25">
      <c r="A222" s="42">
        <v>4218</v>
      </c>
      <c r="B222" s="59" t="s">
        <v>826</v>
      </c>
    </row>
    <row r="223" spans="1:2" ht="15" customHeight="1" x14ac:dyDescent="0.25">
      <c r="A223" s="42">
        <v>4219</v>
      </c>
      <c r="B223" s="55" t="s">
        <v>827</v>
      </c>
    </row>
    <row r="224" spans="1:2" ht="15" customHeight="1" x14ac:dyDescent="0.25">
      <c r="A224" s="42">
        <v>4221</v>
      </c>
      <c r="B224" s="59" t="s">
        <v>79</v>
      </c>
    </row>
    <row r="225" spans="1:2" ht="15" customHeight="1" x14ac:dyDescent="0.25">
      <c r="A225" s="42">
        <v>4222</v>
      </c>
      <c r="B225" s="59" t="s">
        <v>828</v>
      </c>
    </row>
    <row r="226" spans="1:2" ht="15" customHeight="1" x14ac:dyDescent="0.25">
      <c r="A226" s="51">
        <v>4223</v>
      </c>
      <c r="B226" s="56" t="s">
        <v>829</v>
      </c>
    </row>
    <row r="227" spans="1:2" ht="15" customHeight="1" x14ac:dyDescent="0.25">
      <c r="A227" s="42">
        <v>4229</v>
      </c>
      <c r="B227" s="59" t="s">
        <v>830</v>
      </c>
    </row>
    <row r="228" spans="1:2" ht="15" customHeight="1" x14ac:dyDescent="0.25">
      <c r="A228" s="42">
        <v>4231</v>
      </c>
      <c r="B228" s="55" t="s">
        <v>80</v>
      </c>
    </row>
    <row r="229" spans="1:2" ht="15" customHeight="1" x14ac:dyDescent="0.25">
      <c r="A229" s="42">
        <v>4232</v>
      </c>
      <c r="B229" s="59" t="s">
        <v>831</v>
      </c>
    </row>
    <row r="230" spans="1:2" ht="15" customHeight="1" x14ac:dyDescent="0.25">
      <c r="A230" s="42">
        <v>4233</v>
      </c>
      <c r="B230" s="59" t="s">
        <v>832</v>
      </c>
    </row>
    <row r="231" spans="1:2" ht="15" customHeight="1" x14ac:dyDescent="0.25">
      <c r="A231" s="42">
        <v>4234</v>
      </c>
      <c r="B231" s="59" t="s">
        <v>833</v>
      </c>
    </row>
    <row r="232" spans="1:2" ht="15" customHeight="1" x14ac:dyDescent="0.25">
      <c r="A232" s="42">
        <v>4235</v>
      </c>
      <c r="B232" s="55" t="s">
        <v>834</v>
      </c>
    </row>
    <row r="233" spans="1:2" ht="15" customHeight="1" x14ac:dyDescent="0.25">
      <c r="A233" s="42">
        <v>4240</v>
      </c>
      <c r="B233" s="59" t="s">
        <v>835</v>
      </c>
    </row>
    <row r="234" spans="1:2" ht="15" customHeight="1" x14ac:dyDescent="0.25">
      <c r="A234" s="42">
        <v>4251</v>
      </c>
      <c r="B234" s="55" t="s">
        <v>836</v>
      </c>
    </row>
    <row r="235" spans="1:2" ht="15" customHeight="1" x14ac:dyDescent="0.25">
      <c r="A235" s="42">
        <v>5011</v>
      </c>
      <c r="B235" s="59" t="s">
        <v>837</v>
      </c>
    </row>
    <row r="236" spans="1:2" ht="15" customHeight="1" x14ac:dyDescent="0.25">
      <c r="A236" s="42">
        <v>5012</v>
      </c>
      <c r="B236" s="59" t="s">
        <v>838</v>
      </c>
    </row>
    <row r="237" spans="1:2" ht="15" customHeight="1" x14ac:dyDescent="0.25">
      <c r="A237" s="42">
        <v>5013</v>
      </c>
      <c r="B237" s="59" t="s">
        <v>839</v>
      </c>
    </row>
    <row r="238" spans="1:2" ht="15" customHeight="1" x14ac:dyDescent="0.25">
      <c r="A238" s="42">
        <v>5014</v>
      </c>
      <c r="B238" s="59" t="s">
        <v>840</v>
      </c>
    </row>
    <row r="239" spans="1:2" ht="15" customHeight="1" x14ac:dyDescent="0.25">
      <c r="A239" s="42">
        <v>5019</v>
      </c>
      <c r="B239" s="59" t="s">
        <v>841</v>
      </c>
    </row>
    <row r="240" spans="1:2" ht="15" customHeight="1" x14ac:dyDescent="0.25">
      <c r="A240" s="42">
        <v>5021</v>
      </c>
      <c r="B240" s="59" t="s">
        <v>842</v>
      </c>
    </row>
    <row r="241" spans="1:2" ht="15" customHeight="1" x14ac:dyDescent="0.25">
      <c r="A241" s="42">
        <v>5022</v>
      </c>
      <c r="B241" s="59" t="s">
        <v>843</v>
      </c>
    </row>
    <row r="242" spans="1:2" ht="15" customHeight="1" x14ac:dyDescent="0.25">
      <c r="A242" s="42">
        <v>5023</v>
      </c>
      <c r="B242" s="59" t="s">
        <v>844</v>
      </c>
    </row>
    <row r="243" spans="1:2" ht="15" customHeight="1" x14ac:dyDescent="0.25">
      <c r="A243" s="42">
        <v>5024</v>
      </c>
      <c r="B243" s="59" t="s">
        <v>845</v>
      </c>
    </row>
    <row r="244" spans="1:2" ht="15" customHeight="1" x14ac:dyDescent="0.25">
      <c r="A244" s="42">
        <v>5025</v>
      </c>
      <c r="B244" s="55" t="s">
        <v>846</v>
      </c>
    </row>
    <row r="245" spans="1:2" ht="15" customHeight="1" x14ac:dyDescent="0.25">
      <c r="A245" s="42">
        <v>5026</v>
      </c>
      <c r="B245" s="59" t="s">
        <v>484</v>
      </c>
    </row>
    <row r="246" spans="1:2" ht="15" customHeight="1" x14ac:dyDescent="0.25">
      <c r="A246" s="42">
        <v>5027</v>
      </c>
      <c r="B246" s="59" t="s">
        <v>847</v>
      </c>
    </row>
    <row r="247" spans="1:2" ht="15" customHeight="1" x14ac:dyDescent="0.25">
      <c r="A247" s="42">
        <v>5028</v>
      </c>
      <c r="B247" s="55" t="s">
        <v>848</v>
      </c>
    </row>
    <row r="248" spans="1:2" ht="15" customHeight="1" x14ac:dyDescent="0.25">
      <c r="A248" s="62">
        <v>5029</v>
      </c>
      <c r="B248" s="63" t="s">
        <v>849</v>
      </c>
    </row>
    <row r="249" spans="1:2" ht="15" customHeight="1" x14ac:dyDescent="0.25">
      <c r="A249" s="62">
        <v>5031</v>
      </c>
      <c r="B249" s="63" t="s">
        <v>850</v>
      </c>
    </row>
    <row r="250" spans="1:2" ht="15" customHeight="1" x14ac:dyDescent="0.25">
      <c r="A250" s="62">
        <v>5032</v>
      </c>
      <c r="B250" s="63" t="s">
        <v>851</v>
      </c>
    </row>
    <row r="251" spans="1:2" ht="15" customHeight="1" x14ac:dyDescent="0.25">
      <c r="A251" s="62">
        <v>5038</v>
      </c>
      <c r="B251" s="64" t="s">
        <v>852</v>
      </c>
    </row>
    <row r="252" spans="1:2" ht="15" customHeight="1" x14ac:dyDescent="0.25">
      <c r="A252" s="62">
        <v>5039</v>
      </c>
      <c r="B252" s="63" t="s">
        <v>853</v>
      </c>
    </row>
    <row r="253" spans="1:2" ht="15" customHeight="1" x14ac:dyDescent="0.25">
      <c r="A253" s="62">
        <v>5041</v>
      </c>
      <c r="B253" s="63" t="s">
        <v>167</v>
      </c>
    </row>
    <row r="254" spans="1:2" ht="15" customHeight="1" x14ac:dyDescent="0.25">
      <c r="A254" s="62">
        <v>5042</v>
      </c>
      <c r="B254" s="63" t="s">
        <v>854</v>
      </c>
    </row>
    <row r="255" spans="1:2" ht="15" customHeight="1" x14ac:dyDescent="0.25">
      <c r="A255" s="62">
        <v>5051</v>
      </c>
      <c r="B255" s="64" t="s">
        <v>855</v>
      </c>
    </row>
    <row r="256" spans="1:2" ht="15" customHeight="1" x14ac:dyDescent="0.25">
      <c r="A256" s="62">
        <v>5061</v>
      </c>
      <c r="B256" s="63" t="s">
        <v>856</v>
      </c>
    </row>
    <row r="257" spans="1:2" ht="15" customHeight="1" x14ac:dyDescent="0.25">
      <c r="A257" s="62">
        <v>5122</v>
      </c>
      <c r="B257" s="63" t="s">
        <v>857</v>
      </c>
    </row>
    <row r="258" spans="1:2" ht="15" customHeight="1" x14ac:dyDescent="0.25">
      <c r="A258" s="62">
        <v>5123</v>
      </c>
      <c r="B258" s="63" t="s">
        <v>858</v>
      </c>
    </row>
    <row r="259" spans="1:2" ht="15" customHeight="1" x14ac:dyDescent="0.25">
      <c r="A259" s="62">
        <v>5131</v>
      </c>
      <c r="B259" s="63" t="s">
        <v>859</v>
      </c>
    </row>
    <row r="260" spans="1:2" ht="15" customHeight="1" x14ac:dyDescent="0.25">
      <c r="A260" s="62">
        <v>5132</v>
      </c>
      <c r="B260" s="63" t="s">
        <v>860</v>
      </c>
    </row>
    <row r="261" spans="1:2" ht="15" customHeight="1" x14ac:dyDescent="0.25">
      <c r="A261" s="62">
        <v>5133</v>
      </c>
      <c r="B261" s="63" t="s">
        <v>861</v>
      </c>
    </row>
    <row r="262" spans="1:2" ht="15" customHeight="1" x14ac:dyDescent="0.25">
      <c r="A262" s="62">
        <v>5134</v>
      </c>
      <c r="B262" s="64" t="s">
        <v>862</v>
      </c>
    </row>
    <row r="263" spans="1:2" ht="15" customHeight="1" x14ac:dyDescent="0.25">
      <c r="A263" s="62">
        <v>5135</v>
      </c>
      <c r="B263" s="64" t="s">
        <v>863</v>
      </c>
    </row>
    <row r="264" spans="1:2" ht="15" customHeight="1" x14ac:dyDescent="0.25">
      <c r="A264" s="62">
        <v>5136</v>
      </c>
      <c r="B264" s="64" t="s">
        <v>864</v>
      </c>
    </row>
    <row r="265" spans="1:2" ht="15" customHeight="1" x14ac:dyDescent="0.25">
      <c r="A265" s="62">
        <v>5137</v>
      </c>
      <c r="B265" s="63" t="s">
        <v>865</v>
      </c>
    </row>
    <row r="266" spans="1:2" ht="15" customHeight="1" x14ac:dyDescent="0.25">
      <c r="A266" s="62">
        <v>5138</v>
      </c>
      <c r="B266" s="64" t="s">
        <v>866</v>
      </c>
    </row>
    <row r="267" spans="1:2" ht="15" customHeight="1" x14ac:dyDescent="0.25">
      <c r="A267" s="62">
        <v>5139</v>
      </c>
      <c r="B267" s="63" t="s">
        <v>867</v>
      </c>
    </row>
    <row r="268" spans="1:2" ht="15" customHeight="1" x14ac:dyDescent="0.25">
      <c r="A268" s="62">
        <v>5141</v>
      </c>
      <c r="B268" s="63" t="s">
        <v>868</v>
      </c>
    </row>
    <row r="269" spans="1:2" ht="15" customHeight="1" x14ac:dyDescent="0.25">
      <c r="A269" s="62">
        <v>5142</v>
      </c>
      <c r="B269" s="63" t="s">
        <v>869</v>
      </c>
    </row>
    <row r="270" spans="1:2" ht="15" customHeight="1" x14ac:dyDescent="0.25">
      <c r="A270" s="62">
        <v>5143</v>
      </c>
      <c r="B270" s="63" t="s">
        <v>870</v>
      </c>
    </row>
    <row r="271" spans="1:2" ht="15" customHeight="1" x14ac:dyDescent="0.25">
      <c r="A271" s="62">
        <v>5144</v>
      </c>
      <c r="B271" s="64" t="s">
        <v>871</v>
      </c>
    </row>
    <row r="272" spans="1:2" ht="15" customHeight="1" x14ac:dyDescent="0.25">
      <c r="A272" s="62">
        <v>5145</v>
      </c>
      <c r="B272" s="63" t="s">
        <v>872</v>
      </c>
    </row>
    <row r="273" spans="1:2" ht="15" customHeight="1" x14ac:dyDescent="0.25">
      <c r="A273" s="62">
        <v>5146</v>
      </c>
      <c r="B273" s="63" t="s">
        <v>873</v>
      </c>
    </row>
    <row r="274" spans="1:2" ht="15" customHeight="1" x14ac:dyDescent="0.25">
      <c r="A274" s="62">
        <v>5147</v>
      </c>
      <c r="B274" s="64" t="s">
        <v>874</v>
      </c>
    </row>
    <row r="275" spans="1:2" ht="15" customHeight="1" x14ac:dyDescent="0.25">
      <c r="A275" s="62">
        <v>5148</v>
      </c>
      <c r="B275" s="64" t="s">
        <v>875</v>
      </c>
    </row>
    <row r="276" spans="1:2" ht="15" customHeight="1" x14ac:dyDescent="0.25">
      <c r="A276" s="62">
        <v>5149</v>
      </c>
      <c r="B276" s="63" t="s">
        <v>876</v>
      </c>
    </row>
    <row r="277" spans="1:2" ht="15" customHeight="1" x14ac:dyDescent="0.25">
      <c r="A277" s="62">
        <v>5151</v>
      </c>
      <c r="B277" s="64" t="s">
        <v>877</v>
      </c>
    </row>
    <row r="278" spans="1:2" ht="15" customHeight="1" x14ac:dyDescent="0.25">
      <c r="A278" s="62">
        <v>5152</v>
      </c>
      <c r="B278" s="63" t="s">
        <v>878</v>
      </c>
    </row>
    <row r="279" spans="1:2" ht="15" customHeight="1" x14ac:dyDescent="0.25">
      <c r="A279" s="62">
        <v>5153</v>
      </c>
      <c r="B279" s="63" t="s">
        <v>879</v>
      </c>
    </row>
    <row r="280" spans="1:2" ht="15" customHeight="1" x14ac:dyDescent="0.25">
      <c r="A280" s="62">
        <v>5154</v>
      </c>
      <c r="B280" s="63" t="s">
        <v>246</v>
      </c>
    </row>
    <row r="281" spans="1:2" ht="15" customHeight="1" x14ac:dyDescent="0.25">
      <c r="A281" s="62">
        <v>5155</v>
      </c>
      <c r="B281" s="63" t="s">
        <v>880</v>
      </c>
    </row>
    <row r="282" spans="1:2" ht="15" customHeight="1" x14ac:dyDescent="0.25">
      <c r="A282" s="62">
        <v>5156</v>
      </c>
      <c r="B282" s="63" t="s">
        <v>881</v>
      </c>
    </row>
    <row r="283" spans="1:2" ht="15" customHeight="1" x14ac:dyDescent="0.25">
      <c r="A283" s="62">
        <v>5157</v>
      </c>
      <c r="B283" s="63" t="s">
        <v>882</v>
      </c>
    </row>
    <row r="284" spans="1:2" ht="15" customHeight="1" x14ac:dyDescent="0.25">
      <c r="A284" s="62">
        <v>5159</v>
      </c>
      <c r="B284" s="63" t="s">
        <v>883</v>
      </c>
    </row>
    <row r="285" spans="1:2" ht="15" customHeight="1" x14ac:dyDescent="0.25">
      <c r="A285" s="62">
        <v>5161</v>
      </c>
      <c r="B285" s="63" t="s">
        <v>884</v>
      </c>
    </row>
    <row r="286" spans="1:2" ht="15" customHeight="1" x14ac:dyDescent="0.25">
      <c r="A286" s="62">
        <v>5162</v>
      </c>
      <c r="B286" s="63" t="s">
        <v>885</v>
      </c>
    </row>
    <row r="287" spans="1:2" ht="15" customHeight="1" x14ac:dyDescent="0.25">
      <c r="A287" s="62">
        <v>5163</v>
      </c>
      <c r="B287" s="63" t="s">
        <v>886</v>
      </c>
    </row>
    <row r="288" spans="1:2" ht="15" customHeight="1" x14ac:dyDescent="0.25">
      <c r="A288" s="62">
        <v>5164</v>
      </c>
      <c r="B288" s="63" t="s">
        <v>887</v>
      </c>
    </row>
    <row r="289" spans="1:2" ht="15" customHeight="1" x14ac:dyDescent="0.25">
      <c r="A289" s="62">
        <v>5165</v>
      </c>
      <c r="B289" s="64" t="s">
        <v>888</v>
      </c>
    </row>
    <row r="290" spans="1:2" ht="15" customHeight="1" x14ac:dyDescent="0.25">
      <c r="A290" s="62">
        <v>5166</v>
      </c>
      <c r="B290" s="63" t="s">
        <v>889</v>
      </c>
    </row>
    <row r="291" spans="1:2" ht="15" customHeight="1" x14ac:dyDescent="0.25">
      <c r="A291" s="62">
        <v>5167</v>
      </c>
      <c r="B291" s="63" t="s">
        <v>890</v>
      </c>
    </row>
    <row r="292" spans="1:2" ht="15" customHeight="1" x14ac:dyDescent="0.25">
      <c r="A292" s="62">
        <v>5168</v>
      </c>
      <c r="B292" s="63" t="s">
        <v>891</v>
      </c>
    </row>
    <row r="293" spans="1:2" ht="15" customHeight="1" x14ac:dyDescent="0.25">
      <c r="A293" s="62">
        <v>5169</v>
      </c>
      <c r="B293" s="63" t="s">
        <v>892</v>
      </c>
    </row>
    <row r="294" spans="1:2" ht="15" customHeight="1" x14ac:dyDescent="0.25">
      <c r="A294" s="62">
        <v>5171</v>
      </c>
      <c r="B294" s="63" t="s">
        <v>893</v>
      </c>
    </row>
    <row r="295" spans="1:2" ht="15" customHeight="1" x14ac:dyDescent="0.25">
      <c r="A295" s="62">
        <v>5172</v>
      </c>
      <c r="B295" s="64" t="s">
        <v>894</v>
      </c>
    </row>
    <row r="296" spans="1:2" ht="15" customHeight="1" x14ac:dyDescent="0.25">
      <c r="A296" s="62">
        <v>5173</v>
      </c>
      <c r="B296" s="63" t="s">
        <v>895</v>
      </c>
    </row>
    <row r="297" spans="1:2" ht="15" customHeight="1" x14ac:dyDescent="0.25">
      <c r="A297" s="62">
        <v>5175</v>
      </c>
      <c r="B297" s="63" t="s">
        <v>896</v>
      </c>
    </row>
    <row r="298" spans="1:2" ht="15" customHeight="1" x14ac:dyDescent="0.25">
      <c r="A298" s="62">
        <v>5176</v>
      </c>
      <c r="B298" s="64" t="s">
        <v>897</v>
      </c>
    </row>
    <row r="299" spans="1:2" ht="15" customHeight="1" x14ac:dyDescent="0.25">
      <c r="A299" s="62">
        <v>5177</v>
      </c>
      <c r="B299" s="63" t="s">
        <v>898</v>
      </c>
    </row>
    <row r="300" spans="1:2" ht="15" customHeight="1" x14ac:dyDescent="0.25">
      <c r="A300" s="62">
        <v>5178</v>
      </c>
      <c r="B300" s="63" t="s">
        <v>899</v>
      </c>
    </row>
    <row r="301" spans="1:2" ht="15" customHeight="1" x14ac:dyDescent="0.25">
      <c r="A301" s="62">
        <v>5179</v>
      </c>
      <c r="B301" s="63" t="s">
        <v>900</v>
      </c>
    </row>
    <row r="302" spans="1:2" ht="15" customHeight="1" x14ac:dyDescent="0.25">
      <c r="A302" s="62">
        <v>5181</v>
      </c>
      <c r="B302" s="63" t="s">
        <v>901</v>
      </c>
    </row>
    <row r="303" spans="1:2" ht="15" customHeight="1" x14ac:dyDescent="0.25">
      <c r="A303" s="62">
        <v>5182</v>
      </c>
      <c r="B303" s="63" t="s">
        <v>902</v>
      </c>
    </row>
    <row r="304" spans="1:2" ht="15" customHeight="1" x14ac:dyDescent="0.25">
      <c r="A304" s="62">
        <v>5183</v>
      </c>
      <c r="B304" s="63" t="s">
        <v>903</v>
      </c>
    </row>
    <row r="305" spans="1:2" ht="15" customHeight="1" x14ac:dyDescent="0.25">
      <c r="A305" s="62">
        <v>5184</v>
      </c>
      <c r="B305" s="63" t="s">
        <v>904</v>
      </c>
    </row>
    <row r="306" spans="1:2" ht="15" customHeight="1" x14ac:dyDescent="0.25">
      <c r="A306" s="62">
        <v>5185</v>
      </c>
      <c r="B306" s="63" t="s">
        <v>905</v>
      </c>
    </row>
    <row r="307" spans="1:2" ht="15" customHeight="1" x14ac:dyDescent="0.25">
      <c r="A307" s="62">
        <v>5189</v>
      </c>
      <c r="B307" s="64" t="s">
        <v>906</v>
      </c>
    </row>
    <row r="308" spans="1:2" ht="15" customHeight="1" x14ac:dyDescent="0.25">
      <c r="A308" s="62">
        <v>5191</v>
      </c>
      <c r="B308" s="63" t="s">
        <v>907</v>
      </c>
    </row>
    <row r="309" spans="1:2" ht="15" customHeight="1" x14ac:dyDescent="0.25">
      <c r="A309" s="62">
        <v>5192</v>
      </c>
      <c r="B309" s="63" t="s">
        <v>908</v>
      </c>
    </row>
    <row r="310" spans="1:2" ht="15" customHeight="1" x14ac:dyDescent="0.25">
      <c r="A310" s="65">
        <v>5193</v>
      </c>
      <c r="B310" s="66" t="s">
        <v>909</v>
      </c>
    </row>
    <row r="311" spans="1:2" ht="15" customHeight="1" x14ac:dyDescent="0.25">
      <c r="A311" s="62">
        <v>5194</v>
      </c>
      <c r="B311" s="64" t="s">
        <v>910</v>
      </c>
    </row>
    <row r="312" spans="1:2" ht="15" customHeight="1" x14ac:dyDescent="0.25">
      <c r="A312" s="62">
        <v>5195</v>
      </c>
      <c r="B312" s="63" t="s">
        <v>911</v>
      </c>
    </row>
    <row r="313" spans="1:2" ht="15" customHeight="1" x14ac:dyDescent="0.25">
      <c r="A313" s="62">
        <v>5196</v>
      </c>
      <c r="B313" s="63" t="s">
        <v>912</v>
      </c>
    </row>
    <row r="314" spans="1:2" ht="15" customHeight="1" x14ac:dyDescent="0.25">
      <c r="A314" s="62">
        <v>5197</v>
      </c>
      <c r="B314" s="63" t="s">
        <v>913</v>
      </c>
    </row>
    <row r="315" spans="1:2" ht="15" customHeight="1" x14ac:dyDescent="0.25">
      <c r="A315" s="62">
        <v>5198</v>
      </c>
      <c r="B315" s="63" t="s">
        <v>914</v>
      </c>
    </row>
    <row r="316" spans="1:2" ht="15" customHeight="1" x14ac:dyDescent="0.25">
      <c r="A316" s="62">
        <v>5199</v>
      </c>
      <c r="B316" s="63" t="s">
        <v>915</v>
      </c>
    </row>
    <row r="317" spans="1:2" ht="15" customHeight="1" x14ac:dyDescent="0.25">
      <c r="A317" s="62">
        <v>5211</v>
      </c>
      <c r="B317" s="63" t="s">
        <v>916</v>
      </c>
    </row>
    <row r="318" spans="1:2" ht="15" customHeight="1" x14ac:dyDescent="0.25">
      <c r="A318" s="62">
        <v>5212</v>
      </c>
      <c r="B318" s="64" t="s">
        <v>917</v>
      </c>
    </row>
    <row r="319" spans="1:2" ht="15" customHeight="1" x14ac:dyDescent="0.25">
      <c r="A319" s="62">
        <v>5213</v>
      </c>
      <c r="B319" s="64" t="s">
        <v>918</v>
      </c>
    </row>
    <row r="320" spans="1:2" ht="15" customHeight="1" x14ac:dyDescent="0.25">
      <c r="A320" s="62">
        <v>5214</v>
      </c>
      <c r="B320" s="63" t="s">
        <v>919</v>
      </c>
    </row>
    <row r="321" spans="1:2" ht="15" customHeight="1" x14ac:dyDescent="0.25">
      <c r="A321" s="62">
        <v>5215</v>
      </c>
      <c r="B321" s="64" t="s">
        <v>920</v>
      </c>
    </row>
    <row r="322" spans="1:2" ht="15" customHeight="1" x14ac:dyDescent="0.25">
      <c r="A322" s="62">
        <v>5216</v>
      </c>
      <c r="B322" s="63" t="s">
        <v>921</v>
      </c>
    </row>
    <row r="323" spans="1:2" ht="15" customHeight="1" x14ac:dyDescent="0.25">
      <c r="A323" s="62">
        <v>5219</v>
      </c>
      <c r="B323" s="64" t="s">
        <v>922</v>
      </c>
    </row>
    <row r="324" spans="1:2" ht="15" customHeight="1" x14ac:dyDescent="0.25">
      <c r="A324" s="62">
        <v>5221</v>
      </c>
      <c r="B324" s="63" t="s">
        <v>923</v>
      </c>
    </row>
    <row r="325" spans="1:2" ht="15" customHeight="1" x14ac:dyDescent="0.25">
      <c r="A325" s="62">
        <v>5222</v>
      </c>
      <c r="B325" s="63" t="s">
        <v>924</v>
      </c>
    </row>
    <row r="326" spans="1:2" ht="15" customHeight="1" x14ac:dyDescent="0.25">
      <c r="A326" s="62">
        <v>5223</v>
      </c>
      <c r="B326" s="63" t="s">
        <v>925</v>
      </c>
    </row>
    <row r="327" spans="1:2" ht="15" customHeight="1" x14ac:dyDescent="0.25">
      <c r="A327" s="62">
        <v>5224</v>
      </c>
      <c r="B327" s="63" t="s">
        <v>926</v>
      </c>
    </row>
    <row r="328" spans="1:2" ht="15" customHeight="1" x14ac:dyDescent="0.25">
      <c r="A328" s="62">
        <v>5225</v>
      </c>
      <c r="B328" s="63" t="s">
        <v>927</v>
      </c>
    </row>
    <row r="329" spans="1:2" ht="15" customHeight="1" x14ac:dyDescent="0.25">
      <c r="A329" s="62">
        <v>5229</v>
      </c>
      <c r="B329" s="64" t="s">
        <v>928</v>
      </c>
    </row>
    <row r="330" spans="1:2" ht="15" customHeight="1" x14ac:dyDescent="0.25">
      <c r="A330" s="65">
        <v>5250</v>
      </c>
      <c r="B330" s="66" t="s">
        <v>929</v>
      </c>
    </row>
    <row r="331" spans="1:2" ht="15" customHeight="1" x14ac:dyDescent="0.25">
      <c r="A331" s="62">
        <v>5311</v>
      </c>
      <c r="B331" s="63" t="s">
        <v>930</v>
      </c>
    </row>
    <row r="332" spans="1:2" ht="15" customHeight="1" x14ac:dyDescent="0.25">
      <c r="A332" s="62">
        <v>5312</v>
      </c>
      <c r="B332" s="63" t="s">
        <v>931</v>
      </c>
    </row>
    <row r="333" spans="1:2" ht="15" customHeight="1" x14ac:dyDescent="0.25">
      <c r="A333" s="62">
        <v>5313</v>
      </c>
      <c r="B333" s="63" t="s">
        <v>932</v>
      </c>
    </row>
    <row r="334" spans="1:2" ht="15" customHeight="1" x14ac:dyDescent="0.25">
      <c r="A334" s="62">
        <v>5314</v>
      </c>
      <c r="B334" s="63" t="s">
        <v>933</v>
      </c>
    </row>
    <row r="335" spans="1:2" ht="15" customHeight="1" x14ac:dyDescent="0.25">
      <c r="A335" s="62">
        <v>5315</v>
      </c>
      <c r="B335" s="63" t="s">
        <v>934</v>
      </c>
    </row>
    <row r="336" spans="1:2" ht="15" customHeight="1" x14ac:dyDescent="0.25">
      <c r="A336" s="62">
        <v>5316</v>
      </c>
      <c r="B336" s="63" t="s">
        <v>935</v>
      </c>
    </row>
    <row r="337" spans="1:2" ht="15" customHeight="1" x14ac:dyDescent="0.25">
      <c r="A337" s="62">
        <v>5317</v>
      </c>
      <c r="B337" s="63" t="s">
        <v>936</v>
      </c>
    </row>
    <row r="338" spans="1:2" ht="15" customHeight="1" x14ac:dyDescent="0.25">
      <c r="A338" s="62">
        <v>5318</v>
      </c>
      <c r="B338" s="63" t="s">
        <v>937</v>
      </c>
    </row>
    <row r="339" spans="1:2" ht="15" customHeight="1" x14ac:dyDescent="0.25">
      <c r="A339" s="62">
        <v>5319</v>
      </c>
      <c r="B339" s="63" t="s">
        <v>938</v>
      </c>
    </row>
    <row r="340" spans="1:2" ht="15" customHeight="1" x14ac:dyDescent="0.25">
      <c r="A340" s="62">
        <v>5321</v>
      </c>
      <c r="B340" s="63" t="s">
        <v>939</v>
      </c>
    </row>
    <row r="341" spans="1:2" ht="15" customHeight="1" x14ac:dyDescent="0.25">
      <c r="A341" s="62">
        <v>5322</v>
      </c>
      <c r="B341" s="63" t="s">
        <v>940</v>
      </c>
    </row>
    <row r="342" spans="1:2" ht="15" customHeight="1" x14ac:dyDescent="0.25">
      <c r="A342" s="62">
        <v>5323</v>
      </c>
      <c r="B342" s="63" t="s">
        <v>941</v>
      </c>
    </row>
    <row r="343" spans="1:2" ht="15" customHeight="1" x14ac:dyDescent="0.25">
      <c r="A343" s="62">
        <v>5324</v>
      </c>
      <c r="B343" s="63" t="s">
        <v>942</v>
      </c>
    </row>
    <row r="344" spans="1:2" ht="15" customHeight="1" x14ac:dyDescent="0.25">
      <c r="A344" s="65">
        <v>5325</v>
      </c>
      <c r="B344" s="66" t="s">
        <v>943</v>
      </c>
    </row>
    <row r="345" spans="1:2" ht="15" customHeight="1" x14ac:dyDescent="0.25">
      <c r="A345" s="62">
        <v>5329</v>
      </c>
      <c r="B345" s="64" t="s">
        <v>944</v>
      </c>
    </row>
    <row r="346" spans="1:2" ht="15" customHeight="1" x14ac:dyDescent="0.25">
      <c r="A346" s="62">
        <v>5331</v>
      </c>
      <c r="B346" s="63" t="s">
        <v>945</v>
      </c>
    </row>
    <row r="347" spans="1:2" ht="15" customHeight="1" x14ac:dyDescent="0.25">
      <c r="A347" s="62">
        <v>5332</v>
      </c>
      <c r="B347" s="64" t="s">
        <v>946</v>
      </c>
    </row>
    <row r="348" spans="1:2" ht="15" customHeight="1" x14ac:dyDescent="0.25">
      <c r="A348" s="62">
        <v>5333</v>
      </c>
      <c r="B348" s="63" t="s">
        <v>947</v>
      </c>
    </row>
    <row r="349" spans="1:2" ht="15" customHeight="1" x14ac:dyDescent="0.25">
      <c r="A349" s="62">
        <v>5334</v>
      </c>
      <c r="B349" s="63" t="s">
        <v>948</v>
      </c>
    </row>
    <row r="350" spans="1:2" ht="15" customHeight="1" x14ac:dyDescent="0.25">
      <c r="A350" s="62">
        <v>5336</v>
      </c>
      <c r="B350" s="63" t="s">
        <v>949</v>
      </c>
    </row>
    <row r="351" spans="1:2" ht="15" customHeight="1" x14ac:dyDescent="0.25">
      <c r="A351" s="62">
        <v>5339</v>
      </c>
      <c r="B351" s="63" t="s">
        <v>950</v>
      </c>
    </row>
    <row r="352" spans="1:2" ht="15" customHeight="1" x14ac:dyDescent="0.25">
      <c r="A352" s="62">
        <v>5341</v>
      </c>
      <c r="B352" s="64" t="s">
        <v>951</v>
      </c>
    </row>
    <row r="353" spans="1:2" ht="15" customHeight="1" x14ac:dyDescent="0.25">
      <c r="A353" s="62">
        <v>5342</v>
      </c>
      <c r="B353" s="63" t="s">
        <v>952</v>
      </c>
    </row>
    <row r="354" spans="1:2" ht="15" customHeight="1" x14ac:dyDescent="0.25">
      <c r="A354" s="62">
        <v>5343</v>
      </c>
      <c r="B354" s="63" t="s">
        <v>953</v>
      </c>
    </row>
    <row r="355" spans="1:2" ht="15" customHeight="1" x14ac:dyDescent="0.25">
      <c r="A355" s="62">
        <v>5344</v>
      </c>
      <c r="B355" s="63" t="s">
        <v>954</v>
      </c>
    </row>
    <row r="356" spans="1:2" ht="15" customHeight="1" x14ac:dyDescent="0.25">
      <c r="A356" s="62">
        <v>5345</v>
      </c>
      <c r="B356" s="63" t="s">
        <v>186</v>
      </c>
    </row>
    <row r="357" spans="1:2" ht="15" customHeight="1" x14ac:dyDescent="0.25">
      <c r="A357" s="62">
        <v>5346</v>
      </c>
      <c r="B357" s="63" t="s">
        <v>955</v>
      </c>
    </row>
    <row r="358" spans="1:2" ht="15" customHeight="1" x14ac:dyDescent="0.25">
      <c r="A358" s="62">
        <v>5347</v>
      </c>
      <c r="B358" s="64" t="s">
        <v>956</v>
      </c>
    </row>
    <row r="359" spans="1:2" ht="15" customHeight="1" x14ac:dyDescent="0.25">
      <c r="A359" s="62">
        <v>5348</v>
      </c>
      <c r="B359" s="63" t="s">
        <v>187</v>
      </c>
    </row>
    <row r="360" spans="1:2" ht="15" customHeight="1" x14ac:dyDescent="0.25">
      <c r="A360" s="62">
        <v>5349</v>
      </c>
      <c r="B360" s="63" t="s">
        <v>188</v>
      </c>
    </row>
    <row r="361" spans="1:2" ht="15" customHeight="1" x14ac:dyDescent="0.25">
      <c r="A361" s="62">
        <v>5350</v>
      </c>
      <c r="B361" s="63" t="s">
        <v>957</v>
      </c>
    </row>
    <row r="362" spans="1:2" ht="15" customHeight="1" x14ac:dyDescent="0.25">
      <c r="A362" s="62">
        <v>5361</v>
      </c>
      <c r="B362" s="63" t="s">
        <v>958</v>
      </c>
    </row>
    <row r="363" spans="1:2" ht="15" customHeight="1" x14ac:dyDescent="0.25">
      <c r="A363" s="62">
        <v>5362</v>
      </c>
      <c r="B363" s="64" t="s">
        <v>959</v>
      </c>
    </row>
    <row r="364" spans="1:2" ht="15" customHeight="1" x14ac:dyDescent="0.25">
      <c r="A364" s="62">
        <v>5363</v>
      </c>
      <c r="B364" s="64" t="s">
        <v>960</v>
      </c>
    </row>
    <row r="365" spans="1:2" ht="15" customHeight="1" x14ac:dyDescent="0.25">
      <c r="A365" s="62">
        <v>5364</v>
      </c>
      <c r="B365" s="63" t="s">
        <v>961</v>
      </c>
    </row>
    <row r="366" spans="1:2" ht="15" customHeight="1" x14ac:dyDescent="0.25">
      <c r="A366" s="62">
        <v>5365</v>
      </c>
      <c r="B366" s="64" t="s">
        <v>962</v>
      </c>
    </row>
    <row r="367" spans="1:2" ht="15" customHeight="1" x14ac:dyDescent="0.25">
      <c r="A367" s="62">
        <v>5366</v>
      </c>
      <c r="B367" s="63" t="s">
        <v>963</v>
      </c>
    </row>
    <row r="368" spans="1:2" ht="15" customHeight="1" x14ac:dyDescent="0.25">
      <c r="A368" s="62">
        <v>5367</v>
      </c>
      <c r="B368" s="63" t="s">
        <v>964</v>
      </c>
    </row>
    <row r="369" spans="1:2" ht="15" customHeight="1" x14ac:dyDescent="0.25">
      <c r="A369" s="62">
        <v>5368</v>
      </c>
      <c r="B369" s="63" t="s">
        <v>965</v>
      </c>
    </row>
    <row r="370" spans="1:2" ht="15" customHeight="1" x14ac:dyDescent="0.25">
      <c r="A370" s="62">
        <v>5369</v>
      </c>
      <c r="B370" s="63" t="s">
        <v>938</v>
      </c>
    </row>
    <row r="371" spans="1:2" ht="15" customHeight="1" x14ac:dyDescent="0.25">
      <c r="A371" s="62">
        <v>5410</v>
      </c>
      <c r="B371" s="63" t="s">
        <v>966</v>
      </c>
    </row>
    <row r="372" spans="1:2" ht="15" customHeight="1" x14ac:dyDescent="0.25">
      <c r="A372" s="62">
        <v>5421</v>
      </c>
      <c r="B372" s="64" t="s">
        <v>967</v>
      </c>
    </row>
    <row r="373" spans="1:2" ht="15" customHeight="1" x14ac:dyDescent="0.25">
      <c r="A373" s="62">
        <v>5423</v>
      </c>
      <c r="B373" s="64" t="s">
        <v>968</v>
      </c>
    </row>
    <row r="374" spans="1:2" ht="15" customHeight="1" x14ac:dyDescent="0.25">
      <c r="A374" s="62">
        <v>5424</v>
      </c>
      <c r="B374" s="64" t="s">
        <v>969</v>
      </c>
    </row>
    <row r="375" spans="1:2" ht="15" customHeight="1" x14ac:dyDescent="0.25">
      <c r="A375" s="62">
        <v>5425</v>
      </c>
      <c r="B375" s="63" t="s">
        <v>970</v>
      </c>
    </row>
    <row r="376" spans="1:2" ht="15" customHeight="1" x14ac:dyDescent="0.25">
      <c r="A376" s="42">
        <v>5491</v>
      </c>
      <c r="B376" s="59" t="s">
        <v>971</v>
      </c>
    </row>
    <row r="377" spans="1:2" ht="15" customHeight="1" x14ac:dyDescent="0.25">
      <c r="A377" s="62">
        <v>5492</v>
      </c>
      <c r="B377" s="64" t="s">
        <v>972</v>
      </c>
    </row>
    <row r="378" spans="1:2" ht="15" customHeight="1" x14ac:dyDescent="0.25">
      <c r="A378" s="62">
        <v>5493</v>
      </c>
      <c r="B378" s="63" t="s">
        <v>973</v>
      </c>
    </row>
    <row r="379" spans="1:2" ht="15" customHeight="1" x14ac:dyDescent="0.25">
      <c r="A379" s="62">
        <v>5494</v>
      </c>
      <c r="B379" s="64" t="s">
        <v>974</v>
      </c>
    </row>
    <row r="380" spans="1:2" ht="15" customHeight="1" x14ac:dyDescent="0.25">
      <c r="A380" s="42">
        <v>5495</v>
      </c>
      <c r="B380" s="59" t="s">
        <v>975</v>
      </c>
    </row>
    <row r="381" spans="1:2" ht="15" customHeight="1" x14ac:dyDescent="0.25">
      <c r="A381" s="62">
        <v>5496</v>
      </c>
      <c r="B381" s="63" t="s">
        <v>976</v>
      </c>
    </row>
    <row r="382" spans="1:2" ht="15" customHeight="1" x14ac:dyDescent="0.25">
      <c r="A382" s="62">
        <v>5497</v>
      </c>
      <c r="B382" s="63" t="s">
        <v>977</v>
      </c>
    </row>
    <row r="383" spans="1:2" ht="15" customHeight="1" x14ac:dyDescent="0.25">
      <c r="A383" s="62">
        <v>5498</v>
      </c>
      <c r="B383" s="63" t="s">
        <v>978</v>
      </c>
    </row>
    <row r="384" spans="1:2" ht="15" customHeight="1" x14ac:dyDescent="0.25">
      <c r="A384" s="62">
        <v>5499</v>
      </c>
      <c r="B384" s="64" t="s">
        <v>979</v>
      </c>
    </row>
    <row r="385" spans="1:2" ht="15" customHeight="1" x14ac:dyDescent="0.25">
      <c r="A385" s="62">
        <v>5511</v>
      </c>
      <c r="B385" s="63" t="s">
        <v>980</v>
      </c>
    </row>
    <row r="386" spans="1:2" ht="15" customHeight="1" x14ac:dyDescent="0.25">
      <c r="A386" s="62">
        <v>5512</v>
      </c>
      <c r="B386" s="63" t="s">
        <v>981</v>
      </c>
    </row>
    <row r="387" spans="1:2" ht="15" customHeight="1" x14ac:dyDescent="0.25">
      <c r="A387" s="62">
        <v>5513</v>
      </c>
      <c r="B387" s="63" t="s">
        <v>982</v>
      </c>
    </row>
    <row r="388" spans="1:2" ht="15" customHeight="1" x14ac:dyDescent="0.25">
      <c r="A388" s="62">
        <v>5514</v>
      </c>
      <c r="B388" s="63" t="s">
        <v>983</v>
      </c>
    </row>
    <row r="389" spans="1:2" ht="15" customHeight="1" x14ac:dyDescent="0.25">
      <c r="A389" s="62">
        <v>5515</v>
      </c>
      <c r="B389" s="63" t="s">
        <v>984</v>
      </c>
    </row>
    <row r="390" spans="1:2" ht="15" customHeight="1" x14ac:dyDescent="0.25">
      <c r="A390" s="62">
        <v>5516</v>
      </c>
      <c r="B390" s="63" t="s">
        <v>985</v>
      </c>
    </row>
    <row r="391" spans="1:2" ht="15" customHeight="1" x14ac:dyDescent="0.25">
      <c r="A391" s="62">
        <v>5517</v>
      </c>
      <c r="B391" s="63" t="s">
        <v>986</v>
      </c>
    </row>
    <row r="392" spans="1:2" ht="15" customHeight="1" x14ac:dyDescent="0.25">
      <c r="A392" s="62">
        <v>5520</v>
      </c>
      <c r="B392" s="63" t="s">
        <v>987</v>
      </c>
    </row>
    <row r="393" spans="1:2" ht="15" customHeight="1" x14ac:dyDescent="0.25">
      <c r="A393" s="62">
        <v>5531</v>
      </c>
      <c r="B393" s="63" t="s">
        <v>988</v>
      </c>
    </row>
    <row r="394" spans="1:2" ht="15" customHeight="1" x14ac:dyDescent="0.25">
      <c r="A394" s="62">
        <v>5532</v>
      </c>
      <c r="B394" s="63" t="s">
        <v>989</v>
      </c>
    </row>
    <row r="395" spans="1:2" ht="15" customHeight="1" x14ac:dyDescent="0.25">
      <c r="A395" s="62">
        <v>5541</v>
      </c>
      <c r="B395" s="63" t="s">
        <v>990</v>
      </c>
    </row>
    <row r="396" spans="1:2" ht="15" customHeight="1" x14ac:dyDescent="0.25">
      <c r="A396" s="62">
        <v>5542</v>
      </c>
      <c r="B396" s="63" t="s">
        <v>991</v>
      </c>
    </row>
    <row r="397" spans="1:2" ht="15" customHeight="1" x14ac:dyDescent="0.25">
      <c r="A397" s="62">
        <v>5611</v>
      </c>
      <c r="B397" s="63" t="s">
        <v>992</v>
      </c>
    </row>
    <row r="398" spans="1:2" ht="15" customHeight="1" x14ac:dyDescent="0.25">
      <c r="A398" s="62">
        <v>5612</v>
      </c>
      <c r="B398" s="64" t="s">
        <v>993</v>
      </c>
    </row>
    <row r="399" spans="1:2" ht="15" customHeight="1" x14ac:dyDescent="0.25">
      <c r="A399" s="62">
        <v>5613</v>
      </c>
      <c r="B399" s="64" t="s">
        <v>994</v>
      </c>
    </row>
    <row r="400" spans="1:2" ht="15" customHeight="1" x14ac:dyDescent="0.25">
      <c r="A400" s="62">
        <v>5614</v>
      </c>
      <c r="B400" s="63" t="s">
        <v>995</v>
      </c>
    </row>
    <row r="401" spans="1:2" ht="15" customHeight="1" x14ac:dyDescent="0.25">
      <c r="A401" s="62">
        <v>5615</v>
      </c>
      <c r="B401" s="64" t="s">
        <v>996</v>
      </c>
    </row>
    <row r="402" spans="1:2" ht="15" customHeight="1" x14ac:dyDescent="0.25">
      <c r="A402" s="62">
        <v>5619</v>
      </c>
      <c r="B402" s="64" t="s">
        <v>997</v>
      </c>
    </row>
    <row r="403" spans="1:2" ht="15" customHeight="1" x14ac:dyDescent="0.25">
      <c r="A403" s="62">
        <v>5621</v>
      </c>
      <c r="B403" s="63" t="s">
        <v>998</v>
      </c>
    </row>
    <row r="404" spans="1:2" ht="15" customHeight="1" x14ac:dyDescent="0.25">
      <c r="A404" s="62">
        <v>5622</v>
      </c>
      <c r="B404" s="63" t="s">
        <v>999</v>
      </c>
    </row>
    <row r="405" spans="1:2" ht="15" customHeight="1" x14ac:dyDescent="0.25">
      <c r="A405" s="62">
        <v>5623</v>
      </c>
      <c r="B405" s="63" t="s">
        <v>1000</v>
      </c>
    </row>
    <row r="406" spans="1:2" ht="15" customHeight="1" x14ac:dyDescent="0.25">
      <c r="A406" s="62">
        <v>5624</v>
      </c>
      <c r="B406" s="63" t="s">
        <v>1001</v>
      </c>
    </row>
    <row r="407" spans="1:2" ht="15" customHeight="1" x14ac:dyDescent="0.25">
      <c r="A407" s="62">
        <v>5629</v>
      </c>
      <c r="B407" s="64" t="s">
        <v>1002</v>
      </c>
    </row>
    <row r="408" spans="1:2" ht="15" customHeight="1" x14ac:dyDescent="0.25">
      <c r="A408" s="62">
        <v>5631</v>
      </c>
      <c r="B408" s="63" t="s">
        <v>1003</v>
      </c>
    </row>
    <row r="409" spans="1:2" ht="15" customHeight="1" x14ac:dyDescent="0.25">
      <c r="A409" s="62">
        <v>5632</v>
      </c>
      <c r="B409" s="63" t="s">
        <v>1004</v>
      </c>
    </row>
    <row r="410" spans="1:2" ht="15" customHeight="1" x14ac:dyDescent="0.25">
      <c r="A410" s="62">
        <v>5633</v>
      </c>
      <c r="B410" s="63" t="s">
        <v>1005</v>
      </c>
    </row>
    <row r="411" spans="1:2" ht="15" customHeight="1" x14ac:dyDescent="0.25">
      <c r="A411" s="62">
        <v>5634</v>
      </c>
      <c r="B411" s="63" t="s">
        <v>1006</v>
      </c>
    </row>
    <row r="412" spans="1:2" ht="15" customHeight="1" x14ac:dyDescent="0.25">
      <c r="A412" s="62">
        <v>5639</v>
      </c>
      <c r="B412" s="63" t="s">
        <v>1007</v>
      </c>
    </row>
    <row r="413" spans="1:2" ht="15" customHeight="1" x14ac:dyDescent="0.25">
      <c r="A413" s="62">
        <v>5641</v>
      </c>
      <c r="B413" s="63" t="s">
        <v>1008</v>
      </c>
    </row>
    <row r="414" spans="1:2" ht="15" customHeight="1" x14ac:dyDescent="0.25">
      <c r="A414" s="62">
        <v>5642</v>
      </c>
      <c r="B414" s="63" t="s">
        <v>1009</v>
      </c>
    </row>
    <row r="415" spans="1:2" ht="15" customHeight="1" x14ac:dyDescent="0.25">
      <c r="A415" s="65">
        <v>5643</v>
      </c>
      <c r="B415" s="66" t="s">
        <v>1010</v>
      </c>
    </row>
    <row r="416" spans="1:2" ht="15" customHeight="1" x14ac:dyDescent="0.25">
      <c r="A416" s="62">
        <v>5649</v>
      </c>
      <c r="B416" s="63" t="s">
        <v>1011</v>
      </c>
    </row>
    <row r="417" spans="1:2" ht="15" customHeight="1" x14ac:dyDescent="0.25">
      <c r="A417" s="62">
        <v>5651</v>
      </c>
      <c r="B417" s="63" t="s">
        <v>1012</v>
      </c>
    </row>
    <row r="418" spans="1:2" ht="15" customHeight="1" x14ac:dyDescent="0.25">
      <c r="A418" s="62">
        <v>5652</v>
      </c>
      <c r="B418" s="64" t="s">
        <v>1013</v>
      </c>
    </row>
    <row r="419" spans="1:2" ht="15" customHeight="1" x14ac:dyDescent="0.25">
      <c r="A419" s="62">
        <v>5659</v>
      </c>
      <c r="B419" s="64" t="s">
        <v>1014</v>
      </c>
    </row>
    <row r="420" spans="1:2" ht="15" customHeight="1" x14ac:dyDescent="0.25">
      <c r="A420" s="62">
        <v>5660</v>
      </c>
      <c r="B420" s="64" t="s">
        <v>1015</v>
      </c>
    </row>
    <row r="421" spans="1:2" ht="15" customHeight="1" x14ac:dyDescent="0.25">
      <c r="A421" s="62">
        <v>5670</v>
      </c>
      <c r="B421" s="63" t="s">
        <v>1016</v>
      </c>
    </row>
    <row r="422" spans="1:2" ht="15" customHeight="1" x14ac:dyDescent="0.25">
      <c r="A422" s="62">
        <v>5711</v>
      </c>
      <c r="B422" s="63" t="s">
        <v>1017</v>
      </c>
    </row>
    <row r="423" spans="1:2" ht="15" customHeight="1" x14ac:dyDescent="0.25">
      <c r="A423" s="62">
        <v>5719</v>
      </c>
      <c r="B423" s="63" t="s">
        <v>1018</v>
      </c>
    </row>
    <row r="424" spans="1:2" ht="15" customHeight="1" x14ac:dyDescent="0.25">
      <c r="A424" s="62">
        <v>5811</v>
      </c>
      <c r="B424" s="63" t="s">
        <v>1019</v>
      </c>
    </row>
    <row r="425" spans="1:2" ht="27.75" customHeight="1" x14ac:dyDescent="0.25">
      <c r="A425" s="67">
        <v>5812</v>
      </c>
      <c r="B425" s="64" t="s">
        <v>1020</v>
      </c>
    </row>
    <row r="426" spans="1:2" ht="15" customHeight="1" x14ac:dyDescent="0.25">
      <c r="A426" s="62">
        <v>5901</v>
      </c>
      <c r="B426" s="63" t="s">
        <v>1021</v>
      </c>
    </row>
    <row r="427" spans="1:2" ht="15" customHeight="1" x14ac:dyDescent="0.25">
      <c r="A427" s="62">
        <v>5902</v>
      </c>
      <c r="B427" s="63" t="s">
        <v>1022</v>
      </c>
    </row>
    <row r="428" spans="1:2" ht="15" customHeight="1" x14ac:dyDescent="0.25">
      <c r="A428" s="62">
        <v>5903</v>
      </c>
      <c r="B428" s="63" t="s">
        <v>1023</v>
      </c>
    </row>
    <row r="429" spans="1:2" ht="15" customHeight="1" x14ac:dyDescent="0.25">
      <c r="A429" s="62">
        <v>5904</v>
      </c>
      <c r="B429" s="63" t="s">
        <v>1024</v>
      </c>
    </row>
    <row r="430" spans="1:2" ht="15" customHeight="1" x14ac:dyDescent="0.25">
      <c r="A430" s="62">
        <v>5909</v>
      </c>
      <c r="B430" s="63" t="s">
        <v>1025</v>
      </c>
    </row>
    <row r="431" spans="1:2" ht="15" customHeight="1" x14ac:dyDescent="0.25">
      <c r="A431" s="62">
        <v>5991</v>
      </c>
      <c r="B431" s="63" t="s">
        <v>1026</v>
      </c>
    </row>
    <row r="432" spans="1:2" ht="15" customHeight="1" x14ac:dyDescent="0.25">
      <c r="A432" s="62">
        <v>6111</v>
      </c>
      <c r="B432" s="63" t="s">
        <v>1027</v>
      </c>
    </row>
    <row r="433" spans="1:2" ht="15" customHeight="1" x14ac:dyDescent="0.25">
      <c r="A433" s="62">
        <v>6112</v>
      </c>
      <c r="B433" s="63" t="s">
        <v>1028</v>
      </c>
    </row>
    <row r="434" spans="1:2" ht="15" customHeight="1" x14ac:dyDescent="0.25">
      <c r="A434" s="62">
        <v>6113</v>
      </c>
      <c r="B434" s="63" t="s">
        <v>1029</v>
      </c>
    </row>
    <row r="435" spans="1:2" ht="15" customHeight="1" x14ac:dyDescent="0.25">
      <c r="A435" s="62">
        <v>6119</v>
      </c>
      <c r="B435" s="63" t="s">
        <v>1030</v>
      </c>
    </row>
    <row r="436" spans="1:2" ht="15" customHeight="1" x14ac:dyDescent="0.25">
      <c r="A436" s="62">
        <v>6121</v>
      </c>
      <c r="B436" s="64" t="s">
        <v>1031</v>
      </c>
    </row>
    <row r="437" spans="1:2" ht="15" customHeight="1" x14ac:dyDescent="0.25">
      <c r="A437" s="62">
        <v>6122</v>
      </c>
      <c r="B437" s="63" t="s">
        <v>1032</v>
      </c>
    </row>
    <row r="438" spans="1:2" ht="15" customHeight="1" x14ac:dyDescent="0.25">
      <c r="A438" s="62">
        <v>6123</v>
      </c>
      <c r="B438" s="63" t="s">
        <v>1033</v>
      </c>
    </row>
    <row r="439" spans="1:2" ht="15" customHeight="1" x14ac:dyDescent="0.25">
      <c r="A439" s="62">
        <v>6124</v>
      </c>
      <c r="B439" s="63" t="s">
        <v>1034</v>
      </c>
    </row>
    <row r="440" spans="1:2" ht="15" customHeight="1" x14ac:dyDescent="0.25">
      <c r="A440" s="62">
        <v>6125</v>
      </c>
      <c r="B440" s="64" t="s">
        <v>1035</v>
      </c>
    </row>
    <row r="441" spans="1:2" ht="15" customHeight="1" x14ac:dyDescent="0.25">
      <c r="A441" s="62">
        <v>6127</v>
      </c>
      <c r="B441" s="63" t="s">
        <v>1036</v>
      </c>
    </row>
    <row r="442" spans="1:2" ht="15" customHeight="1" x14ac:dyDescent="0.25">
      <c r="A442" s="62">
        <v>6129</v>
      </c>
      <c r="B442" s="64" t="s">
        <v>1037</v>
      </c>
    </row>
    <row r="443" spans="1:2" ht="15" customHeight="1" x14ac:dyDescent="0.25">
      <c r="A443" s="62">
        <v>6130</v>
      </c>
      <c r="B443" s="63" t="s">
        <v>1038</v>
      </c>
    </row>
    <row r="444" spans="1:2" ht="15" customHeight="1" x14ac:dyDescent="0.25">
      <c r="A444" s="62">
        <v>6141</v>
      </c>
      <c r="B444" s="63" t="s">
        <v>1039</v>
      </c>
    </row>
    <row r="445" spans="1:2" ht="15" customHeight="1" x14ac:dyDescent="0.25">
      <c r="A445" s="62">
        <v>6142</v>
      </c>
      <c r="B445" s="63" t="s">
        <v>1040</v>
      </c>
    </row>
    <row r="446" spans="1:2" ht="15" customHeight="1" x14ac:dyDescent="0.25">
      <c r="A446" s="62">
        <v>6201</v>
      </c>
      <c r="B446" s="63" t="s">
        <v>1041</v>
      </c>
    </row>
    <row r="447" spans="1:2" ht="15" customHeight="1" x14ac:dyDescent="0.25">
      <c r="A447" s="62">
        <v>6202</v>
      </c>
      <c r="B447" s="63" t="s">
        <v>1042</v>
      </c>
    </row>
    <row r="448" spans="1:2" ht="15" customHeight="1" x14ac:dyDescent="0.25">
      <c r="A448" s="62">
        <v>6209</v>
      </c>
      <c r="B448" s="64" t="s">
        <v>1043</v>
      </c>
    </row>
    <row r="449" spans="1:2" ht="15" customHeight="1" x14ac:dyDescent="0.25">
      <c r="A449" s="62">
        <v>6211</v>
      </c>
      <c r="B449" s="63" t="s">
        <v>1044</v>
      </c>
    </row>
    <row r="450" spans="1:2" ht="15" customHeight="1" x14ac:dyDescent="0.25">
      <c r="A450" s="62">
        <v>6212</v>
      </c>
      <c r="B450" s="63" t="s">
        <v>1045</v>
      </c>
    </row>
    <row r="451" spans="1:2" ht="15" customHeight="1" x14ac:dyDescent="0.25">
      <c r="A451" s="62">
        <v>6213</v>
      </c>
      <c r="B451" s="63" t="s">
        <v>1046</v>
      </c>
    </row>
    <row r="452" spans="1:2" ht="15" customHeight="1" x14ac:dyDescent="0.25">
      <c r="A452" s="62">
        <v>6311</v>
      </c>
      <c r="B452" s="63" t="s">
        <v>1047</v>
      </c>
    </row>
    <row r="453" spans="1:2" ht="15" customHeight="1" x14ac:dyDescent="0.25">
      <c r="A453" s="62">
        <v>6312</v>
      </c>
      <c r="B453" s="64" t="s">
        <v>1048</v>
      </c>
    </row>
    <row r="454" spans="1:2" ht="15" customHeight="1" x14ac:dyDescent="0.25">
      <c r="A454" s="62">
        <v>6313</v>
      </c>
      <c r="B454" s="64" t="s">
        <v>1049</v>
      </c>
    </row>
    <row r="455" spans="1:2" ht="15" customHeight="1" x14ac:dyDescent="0.25">
      <c r="A455" s="62">
        <v>6314</v>
      </c>
      <c r="B455" s="63" t="s">
        <v>1050</v>
      </c>
    </row>
    <row r="456" spans="1:2" ht="15" customHeight="1" x14ac:dyDescent="0.25">
      <c r="A456" s="62">
        <v>6315</v>
      </c>
      <c r="B456" s="64" t="s">
        <v>1051</v>
      </c>
    </row>
    <row r="457" spans="1:2" ht="15" customHeight="1" x14ac:dyDescent="0.25">
      <c r="A457" s="62">
        <v>6316</v>
      </c>
      <c r="B457" s="63" t="s">
        <v>1052</v>
      </c>
    </row>
    <row r="458" spans="1:2" ht="15" customHeight="1" x14ac:dyDescent="0.25">
      <c r="A458" s="62">
        <v>6319</v>
      </c>
      <c r="B458" s="64" t="s">
        <v>1053</v>
      </c>
    </row>
    <row r="459" spans="1:2" ht="15" customHeight="1" x14ac:dyDescent="0.25">
      <c r="A459" s="62">
        <v>6321</v>
      </c>
      <c r="B459" s="63" t="s">
        <v>1054</v>
      </c>
    </row>
    <row r="460" spans="1:2" ht="15" customHeight="1" x14ac:dyDescent="0.25">
      <c r="A460" s="62">
        <v>6322</v>
      </c>
      <c r="B460" s="63" t="s">
        <v>1055</v>
      </c>
    </row>
    <row r="461" spans="1:2" ht="15" customHeight="1" x14ac:dyDescent="0.25">
      <c r="A461" s="62">
        <v>6323</v>
      </c>
      <c r="B461" s="63" t="s">
        <v>1056</v>
      </c>
    </row>
    <row r="462" spans="1:2" ht="15" customHeight="1" x14ac:dyDescent="0.25">
      <c r="A462" s="62">
        <v>6324</v>
      </c>
      <c r="B462" s="63" t="s">
        <v>1057</v>
      </c>
    </row>
    <row r="463" spans="1:2" ht="15" customHeight="1" x14ac:dyDescent="0.25">
      <c r="A463" s="62">
        <v>6329</v>
      </c>
      <c r="B463" s="64" t="s">
        <v>1058</v>
      </c>
    </row>
    <row r="464" spans="1:2" ht="15" customHeight="1" x14ac:dyDescent="0.25">
      <c r="A464" s="62">
        <v>6331</v>
      </c>
      <c r="B464" s="63" t="s">
        <v>1059</v>
      </c>
    </row>
    <row r="465" spans="1:2" ht="15" customHeight="1" x14ac:dyDescent="0.25">
      <c r="A465" s="62">
        <v>6332</v>
      </c>
      <c r="B465" s="63" t="s">
        <v>1060</v>
      </c>
    </row>
    <row r="466" spans="1:2" ht="15" customHeight="1" x14ac:dyDescent="0.25">
      <c r="A466" s="62">
        <v>6333</v>
      </c>
      <c r="B466" s="63" t="s">
        <v>1061</v>
      </c>
    </row>
    <row r="467" spans="1:2" ht="15" customHeight="1" x14ac:dyDescent="0.25">
      <c r="A467" s="62">
        <v>6334</v>
      </c>
      <c r="B467" s="63" t="s">
        <v>1062</v>
      </c>
    </row>
    <row r="468" spans="1:2" ht="15" customHeight="1" x14ac:dyDescent="0.25">
      <c r="A468" s="62">
        <v>6335</v>
      </c>
      <c r="B468" s="63" t="s">
        <v>1063</v>
      </c>
    </row>
    <row r="469" spans="1:2" ht="15" customHeight="1" x14ac:dyDescent="0.25">
      <c r="A469" s="62">
        <v>6339</v>
      </c>
      <c r="B469" s="64" t="s">
        <v>1064</v>
      </c>
    </row>
    <row r="470" spans="1:2" ht="15" customHeight="1" x14ac:dyDescent="0.25">
      <c r="A470" s="62">
        <v>6341</v>
      </c>
      <c r="B470" s="63" t="s">
        <v>1065</v>
      </c>
    </row>
    <row r="471" spans="1:2" ht="15" customHeight="1" x14ac:dyDescent="0.25">
      <c r="A471" s="62">
        <v>6342</v>
      </c>
      <c r="B471" s="63" t="s">
        <v>1066</v>
      </c>
    </row>
    <row r="472" spans="1:2" ht="15" customHeight="1" x14ac:dyDescent="0.25">
      <c r="A472" s="62">
        <v>6343</v>
      </c>
      <c r="B472" s="63" t="s">
        <v>1067</v>
      </c>
    </row>
    <row r="473" spans="1:2" ht="15" customHeight="1" x14ac:dyDescent="0.25">
      <c r="A473" s="62">
        <v>6344</v>
      </c>
      <c r="B473" s="63" t="s">
        <v>1068</v>
      </c>
    </row>
    <row r="474" spans="1:2" ht="15" customHeight="1" x14ac:dyDescent="0.25">
      <c r="A474" s="65">
        <v>6345</v>
      </c>
      <c r="B474" s="66" t="s">
        <v>1069</v>
      </c>
    </row>
    <row r="475" spans="1:2" ht="15" customHeight="1" x14ac:dyDescent="0.25">
      <c r="A475" s="62">
        <v>6349</v>
      </c>
      <c r="B475" s="64" t="s">
        <v>1070</v>
      </c>
    </row>
    <row r="476" spans="1:2" ht="15" customHeight="1" x14ac:dyDescent="0.25">
      <c r="A476" s="62">
        <v>6351</v>
      </c>
      <c r="B476" s="63" t="s">
        <v>1071</v>
      </c>
    </row>
    <row r="477" spans="1:2" ht="15" customHeight="1" x14ac:dyDescent="0.25">
      <c r="A477" s="62">
        <v>6352</v>
      </c>
      <c r="B477" s="64" t="s">
        <v>1072</v>
      </c>
    </row>
    <row r="478" spans="1:2" ht="15" customHeight="1" x14ac:dyDescent="0.25">
      <c r="A478" s="62">
        <v>6353</v>
      </c>
      <c r="B478" s="63" t="s">
        <v>1073</v>
      </c>
    </row>
    <row r="479" spans="1:2" ht="15" customHeight="1" x14ac:dyDescent="0.25">
      <c r="A479" s="62">
        <v>6354</v>
      </c>
      <c r="B479" s="63" t="s">
        <v>1074</v>
      </c>
    </row>
    <row r="480" spans="1:2" ht="15" customHeight="1" x14ac:dyDescent="0.25">
      <c r="A480" s="62">
        <v>6356</v>
      </c>
      <c r="B480" s="63" t="s">
        <v>1075</v>
      </c>
    </row>
    <row r="481" spans="1:2" ht="15" customHeight="1" x14ac:dyDescent="0.25">
      <c r="A481" s="62">
        <v>6359</v>
      </c>
      <c r="B481" s="64" t="s">
        <v>1076</v>
      </c>
    </row>
    <row r="482" spans="1:2" ht="15" customHeight="1" x14ac:dyDescent="0.25">
      <c r="A482" s="62">
        <v>6361</v>
      </c>
      <c r="B482" s="63" t="s">
        <v>1077</v>
      </c>
    </row>
    <row r="483" spans="1:2" ht="15" customHeight="1" x14ac:dyDescent="0.25">
      <c r="A483" s="62">
        <v>6362</v>
      </c>
      <c r="B483" s="63" t="s">
        <v>1078</v>
      </c>
    </row>
    <row r="484" spans="1:2" ht="15" customHeight="1" x14ac:dyDescent="0.25">
      <c r="A484" s="62">
        <v>6363</v>
      </c>
      <c r="B484" s="64" t="s">
        <v>1079</v>
      </c>
    </row>
    <row r="485" spans="1:2" ht="15" customHeight="1" x14ac:dyDescent="0.25">
      <c r="A485" s="62">
        <v>6371</v>
      </c>
      <c r="B485" s="63" t="s">
        <v>1080</v>
      </c>
    </row>
    <row r="486" spans="1:2" ht="15" customHeight="1" x14ac:dyDescent="0.25">
      <c r="A486" s="62">
        <v>6379</v>
      </c>
      <c r="B486" s="64" t="s">
        <v>1081</v>
      </c>
    </row>
    <row r="487" spans="1:2" ht="15" customHeight="1" x14ac:dyDescent="0.25">
      <c r="A487" s="62">
        <v>6380</v>
      </c>
      <c r="B487" s="63" t="s">
        <v>1082</v>
      </c>
    </row>
    <row r="488" spans="1:2" ht="15" customHeight="1" x14ac:dyDescent="0.25">
      <c r="A488" s="62">
        <v>6411</v>
      </c>
      <c r="B488" s="63" t="s">
        <v>1083</v>
      </c>
    </row>
    <row r="489" spans="1:2" ht="15" customHeight="1" x14ac:dyDescent="0.25">
      <c r="A489" s="62">
        <v>6412</v>
      </c>
      <c r="B489" s="64" t="s">
        <v>1084</v>
      </c>
    </row>
    <row r="490" spans="1:2" ht="15" customHeight="1" x14ac:dyDescent="0.25">
      <c r="A490" s="62">
        <v>6413</v>
      </c>
      <c r="B490" s="64" t="s">
        <v>1085</v>
      </c>
    </row>
    <row r="491" spans="1:2" ht="15" customHeight="1" x14ac:dyDescent="0.25">
      <c r="A491" s="62">
        <v>6414</v>
      </c>
      <c r="B491" s="43" t="s">
        <v>1086</v>
      </c>
    </row>
    <row r="492" spans="1:2" ht="15" customHeight="1" x14ac:dyDescent="0.25">
      <c r="A492" s="62">
        <v>6415</v>
      </c>
      <c r="B492" s="43" t="s">
        <v>1087</v>
      </c>
    </row>
    <row r="493" spans="1:2" ht="15" customHeight="1" x14ac:dyDescent="0.25">
      <c r="A493" s="62">
        <v>6419</v>
      </c>
      <c r="B493" s="43" t="s">
        <v>1088</v>
      </c>
    </row>
    <row r="494" spans="1:2" ht="15" customHeight="1" x14ac:dyDescent="0.25">
      <c r="A494" s="62">
        <v>6421</v>
      </c>
      <c r="B494" s="43" t="s">
        <v>1089</v>
      </c>
    </row>
    <row r="495" spans="1:2" ht="15" customHeight="1" x14ac:dyDescent="0.25">
      <c r="A495" s="62">
        <v>6422</v>
      </c>
      <c r="B495" s="43" t="s">
        <v>1090</v>
      </c>
    </row>
    <row r="496" spans="1:2" ht="15" customHeight="1" x14ac:dyDescent="0.25">
      <c r="A496" s="62">
        <v>6423</v>
      </c>
      <c r="B496" s="43" t="s">
        <v>1091</v>
      </c>
    </row>
    <row r="497" spans="1:2" ht="15" customHeight="1" x14ac:dyDescent="0.25">
      <c r="A497" s="62">
        <v>6424</v>
      </c>
      <c r="B497" s="43" t="s">
        <v>1092</v>
      </c>
    </row>
    <row r="498" spans="1:2" ht="15" customHeight="1" x14ac:dyDescent="0.25">
      <c r="A498" s="62">
        <v>6429</v>
      </c>
      <c r="B498" s="44" t="s">
        <v>1093</v>
      </c>
    </row>
    <row r="499" spans="1:2" ht="15" customHeight="1" x14ac:dyDescent="0.25">
      <c r="A499" s="62">
        <v>6431</v>
      </c>
      <c r="B499" s="43" t="s">
        <v>1094</v>
      </c>
    </row>
    <row r="500" spans="1:2" ht="15" customHeight="1" x14ac:dyDescent="0.25">
      <c r="A500" s="62">
        <v>6432</v>
      </c>
      <c r="B500" s="43" t="s">
        <v>1095</v>
      </c>
    </row>
    <row r="501" spans="1:2" ht="15" customHeight="1" x14ac:dyDescent="0.25">
      <c r="A501" s="62">
        <v>6433</v>
      </c>
      <c r="B501" s="43" t="s">
        <v>1096</v>
      </c>
    </row>
    <row r="502" spans="1:2" ht="15" customHeight="1" x14ac:dyDescent="0.25">
      <c r="A502" s="62">
        <v>6434</v>
      </c>
      <c r="B502" s="43" t="s">
        <v>1097</v>
      </c>
    </row>
    <row r="503" spans="1:2" ht="15" customHeight="1" x14ac:dyDescent="0.25">
      <c r="A503" s="62">
        <v>6439</v>
      </c>
      <c r="B503" s="44" t="s">
        <v>1098</v>
      </c>
    </row>
    <row r="504" spans="1:2" ht="15" customHeight="1" x14ac:dyDescent="0.25">
      <c r="A504" s="62">
        <v>6441</v>
      </c>
      <c r="B504" s="43" t="s">
        <v>1099</v>
      </c>
    </row>
    <row r="505" spans="1:2" ht="15" customHeight="1" x14ac:dyDescent="0.25">
      <c r="A505" s="62">
        <v>6442</v>
      </c>
      <c r="B505" s="43" t="s">
        <v>1100</v>
      </c>
    </row>
    <row r="506" spans="1:2" ht="15" customHeight="1" x14ac:dyDescent="0.25">
      <c r="A506" s="65">
        <v>6443</v>
      </c>
      <c r="B506" s="52" t="s">
        <v>1101</v>
      </c>
    </row>
    <row r="507" spans="1:2" ht="15" customHeight="1" x14ac:dyDescent="0.25">
      <c r="A507" s="62">
        <v>6449</v>
      </c>
      <c r="B507" s="44" t="s">
        <v>1102</v>
      </c>
    </row>
    <row r="508" spans="1:2" ht="15" customHeight="1" x14ac:dyDescent="0.25">
      <c r="A508" s="62">
        <v>6451</v>
      </c>
      <c r="B508" s="43" t="s">
        <v>1103</v>
      </c>
    </row>
    <row r="509" spans="1:2" ht="15" customHeight="1" x14ac:dyDescent="0.25">
      <c r="A509" s="62">
        <v>6452</v>
      </c>
      <c r="B509" s="44" t="s">
        <v>1104</v>
      </c>
    </row>
    <row r="510" spans="1:2" ht="15" customHeight="1" x14ac:dyDescent="0.25">
      <c r="A510" s="62">
        <v>6459</v>
      </c>
      <c r="B510" s="43" t="s">
        <v>1105</v>
      </c>
    </row>
    <row r="511" spans="1:2" ht="15" customHeight="1" x14ac:dyDescent="0.25">
      <c r="A511" s="62">
        <v>6460</v>
      </c>
      <c r="B511" s="44" t="s">
        <v>1106</v>
      </c>
    </row>
    <row r="512" spans="1:2" ht="15" customHeight="1" x14ac:dyDescent="0.25">
      <c r="A512" s="62">
        <v>6470</v>
      </c>
      <c r="B512" s="43" t="s">
        <v>1107</v>
      </c>
    </row>
    <row r="513" spans="1:2" ht="15" customHeight="1" x14ac:dyDescent="0.25">
      <c r="A513" s="62">
        <v>6711</v>
      </c>
      <c r="B513" s="43" t="s">
        <v>1108</v>
      </c>
    </row>
    <row r="514" spans="1:2" ht="15" customHeight="1" x14ac:dyDescent="0.25">
      <c r="A514" s="62">
        <v>6901</v>
      </c>
      <c r="B514" s="44" t="s">
        <v>1109</v>
      </c>
    </row>
    <row r="515" spans="1:2" ht="15" customHeight="1" x14ac:dyDescent="0.25">
      <c r="A515" s="62">
        <v>6909</v>
      </c>
      <c r="B515" s="44" t="s">
        <v>1110</v>
      </c>
    </row>
    <row r="516" spans="1:2" ht="15" customHeight="1" x14ac:dyDescent="0.25">
      <c r="A516" s="62">
        <v>8111</v>
      </c>
      <c r="B516" s="43" t="s">
        <v>1111</v>
      </c>
    </row>
    <row r="517" spans="1:2" ht="15" customHeight="1" x14ac:dyDescent="0.25">
      <c r="A517" s="62">
        <v>8112</v>
      </c>
      <c r="B517" s="43" t="s">
        <v>1112</v>
      </c>
    </row>
    <row r="518" spans="1:2" ht="15" customHeight="1" x14ac:dyDescent="0.25">
      <c r="A518" s="62">
        <v>8113</v>
      </c>
      <c r="B518" s="43" t="s">
        <v>1113</v>
      </c>
    </row>
    <row r="519" spans="1:2" ht="15" customHeight="1" x14ac:dyDescent="0.25">
      <c r="A519" s="62">
        <v>8114</v>
      </c>
      <c r="B519" s="43" t="s">
        <v>1114</v>
      </c>
    </row>
    <row r="520" spans="1:2" ht="27.75" customHeight="1" x14ac:dyDescent="0.25">
      <c r="A520" s="62">
        <v>8115</v>
      </c>
      <c r="B520" s="44" t="s">
        <v>1115</v>
      </c>
    </row>
    <row r="521" spans="1:2" ht="27.75" customHeight="1" x14ac:dyDescent="0.25">
      <c r="A521" s="62">
        <v>8116</v>
      </c>
      <c r="B521" s="44" t="s">
        <v>1116</v>
      </c>
    </row>
    <row r="522" spans="1:2" ht="15" customHeight="1" x14ac:dyDescent="0.25">
      <c r="A522" s="62">
        <v>8117</v>
      </c>
      <c r="B522" s="43" t="s">
        <v>1117</v>
      </c>
    </row>
    <row r="523" spans="1:2" ht="15" customHeight="1" x14ac:dyDescent="0.25">
      <c r="A523" s="62">
        <v>8118</v>
      </c>
      <c r="B523" s="43" t="s">
        <v>1118</v>
      </c>
    </row>
    <row r="524" spans="1:2" ht="15" customHeight="1" x14ac:dyDescent="0.25">
      <c r="A524" s="62">
        <v>8121</v>
      </c>
      <c r="B524" s="43" t="s">
        <v>1119</v>
      </c>
    </row>
    <row r="525" spans="1:2" ht="15" customHeight="1" x14ac:dyDescent="0.25">
      <c r="A525" s="62">
        <v>8122</v>
      </c>
      <c r="B525" s="43" t="s">
        <v>1120</v>
      </c>
    </row>
    <row r="526" spans="1:2" ht="15" customHeight="1" x14ac:dyDescent="0.25">
      <c r="A526" s="62">
        <v>8123</v>
      </c>
      <c r="B526" s="43" t="s">
        <v>1121</v>
      </c>
    </row>
    <row r="527" spans="1:2" ht="15" customHeight="1" x14ac:dyDescent="0.25">
      <c r="A527" s="62">
        <v>8124</v>
      </c>
      <c r="B527" s="43" t="s">
        <v>1122</v>
      </c>
    </row>
    <row r="528" spans="1:2" ht="15" customHeight="1" x14ac:dyDescent="0.25">
      <c r="A528" s="62">
        <v>8125</v>
      </c>
      <c r="B528" s="43" t="s">
        <v>1123</v>
      </c>
    </row>
    <row r="529" spans="1:2" ht="15" customHeight="1" x14ac:dyDescent="0.25">
      <c r="A529" s="62">
        <v>8127</v>
      </c>
      <c r="B529" s="43" t="s">
        <v>1124</v>
      </c>
    </row>
    <row r="530" spans="1:2" ht="15" customHeight="1" x14ac:dyDescent="0.25">
      <c r="A530" s="62">
        <v>8128</v>
      </c>
      <c r="B530" s="43" t="s">
        <v>1125</v>
      </c>
    </row>
    <row r="531" spans="1:2" ht="15" customHeight="1" x14ac:dyDescent="0.25">
      <c r="A531" s="62">
        <v>8211</v>
      </c>
      <c r="B531" s="43" t="s">
        <v>1111</v>
      </c>
    </row>
    <row r="532" spans="1:2" ht="15" customHeight="1" x14ac:dyDescent="0.25">
      <c r="A532" s="62">
        <v>8212</v>
      </c>
      <c r="B532" s="43" t="s">
        <v>1112</v>
      </c>
    </row>
    <row r="533" spans="1:2" ht="15" customHeight="1" x14ac:dyDescent="0.25">
      <c r="A533" s="62">
        <v>8213</v>
      </c>
      <c r="B533" s="43" t="s">
        <v>1113</v>
      </c>
    </row>
    <row r="534" spans="1:2" ht="15" customHeight="1" x14ac:dyDescent="0.25">
      <c r="A534" s="62">
        <v>8214</v>
      </c>
      <c r="B534" s="43" t="s">
        <v>1114</v>
      </c>
    </row>
    <row r="535" spans="1:2" ht="15" customHeight="1" x14ac:dyDescent="0.25">
      <c r="A535" s="62">
        <v>8215</v>
      </c>
      <c r="B535" s="44" t="s">
        <v>1126</v>
      </c>
    </row>
    <row r="536" spans="1:2" ht="15" customHeight="1" x14ac:dyDescent="0.25">
      <c r="A536" s="62">
        <v>8216</v>
      </c>
      <c r="B536" s="43" t="s">
        <v>1127</v>
      </c>
    </row>
    <row r="537" spans="1:2" ht="15" customHeight="1" x14ac:dyDescent="0.25">
      <c r="A537" s="62">
        <v>8217</v>
      </c>
      <c r="B537" s="43" t="s">
        <v>1117</v>
      </c>
    </row>
    <row r="538" spans="1:2" ht="15" customHeight="1" x14ac:dyDescent="0.25">
      <c r="A538" s="62">
        <v>8218</v>
      </c>
      <c r="B538" s="43" t="s">
        <v>1118</v>
      </c>
    </row>
    <row r="539" spans="1:2" ht="15" customHeight="1" x14ac:dyDescent="0.25">
      <c r="A539" s="62">
        <v>8221</v>
      </c>
      <c r="B539" s="43" t="s">
        <v>1119</v>
      </c>
    </row>
    <row r="540" spans="1:2" ht="15" customHeight="1" x14ac:dyDescent="0.25">
      <c r="A540" s="62">
        <v>8222</v>
      </c>
      <c r="B540" s="43" t="s">
        <v>1120</v>
      </c>
    </row>
    <row r="541" spans="1:2" ht="15" customHeight="1" x14ac:dyDescent="0.25">
      <c r="A541" s="62">
        <v>8223</v>
      </c>
      <c r="B541" s="43" t="s">
        <v>1121</v>
      </c>
    </row>
    <row r="542" spans="1:2" ht="15" customHeight="1" x14ac:dyDescent="0.25">
      <c r="A542" s="62">
        <v>8224</v>
      </c>
      <c r="B542" s="43" t="s">
        <v>1122</v>
      </c>
    </row>
    <row r="543" spans="1:2" ht="15" customHeight="1" x14ac:dyDescent="0.25">
      <c r="A543" s="62">
        <v>8225</v>
      </c>
      <c r="B543" s="43" t="s">
        <v>1123</v>
      </c>
    </row>
    <row r="544" spans="1:2" ht="15" customHeight="1" x14ac:dyDescent="0.25">
      <c r="A544" s="62">
        <v>8227</v>
      </c>
      <c r="B544" s="43" t="s">
        <v>1124</v>
      </c>
    </row>
    <row r="545" spans="1:2" ht="15" customHeight="1" x14ac:dyDescent="0.25">
      <c r="A545" s="62">
        <v>8228</v>
      </c>
      <c r="B545" s="43" t="s">
        <v>1125</v>
      </c>
    </row>
    <row r="546" spans="1:2" ht="15" customHeight="1" x14ac:dyDescent="0.25">
      <c r="A546" s="62">
        <v>8300</v>
      </c>
      <c r="B546" s="43" t="s">
        <v>1128</v>
      </c>
    </row>
    <row r="547" spans="1:2" ht="15" customHeight="1" x14ac:dyDescent="0.25">
      <c r="A547" s="62">
        <v>8301</v>
      </c>
      <c r="B547" s="43" t="s">
        <v>1129</v>
      </c>
    </row>
    <row r="548" spans="1:2" ht="15" customHeight="1" x14ac:dyDescent="0.25">
      <c r="A548" s="62">
        <v>8302</v>
      </c>
      <c r="B548" s="44" t="s">
        <v>1130</v>
      </c>
    </row>
    <row r="549" spans="1:2" ht="15" customHeight="1" x14ac:dyDescent="0.25">
      <c r="A549" s="62">
        <v>8413</v>
      </c>
      <c r="B549" s="43" t="s">
        <v>1131</v>
      </c>
    </row>
    <row r="550" spans="1:2" ht="15" customHeight="1" x14ac:dyDescent="0.25">
      <c r="A550" s="62">
        <v>8414</v>
      </c>
      <c r="B550" s="43" t="s">
        <v>1114</v>
      </c>
    </row>
    <row r="551" spans="1:2" ht="15" customHeight="1" x14ac:dyDescent="0.25">
      <c r="A551" s="62">
        <v>8417</v>
      </c>
      <c r="B551" s="43" t="s">
        <v>1132</v>
      </c>
    </row>
    <row r="552" spans="1:2" ht="15" customHeight="1" x14ac:dyDescent="0.25">
      <c r="A552" s="62">
        <v>8418</v>
      </c>
      <c r="B552" s="43" t="s">
        <v>1133</v>
      </c>
    </row>
    <row r="553" spans="1:2" ht="15" customHeight="1" x14ac:dyDescent="0.25">
      <c r="A553" s="62">
        <v>8427</v>
      </c>
      <c r="B553" s="43" t="s">
        <v>1134</v>
      </c>
    </row>
    <row r="554" spans="1:2" ht="15" customHeight="1" x14ac:dyDescent="0.25">
      <c r="A554" s="62">
        <v>8428</v>
      </c>
      <c r="B554" s="43" t="s">
        <v>1135</v>
      </c>
    </row>
    <row r="555" spans="1:2" ht="15" customHeight="1" x14ac:dyDescent="0.25">
      <c r="A555" s="62">
        <v>8901</v>
      </c>
      <c r="B555" s="44" t="s">
        <v>1136</v>
      </c>
    </row>
    <row r="556" spans="1:2" ht="15" customHeight="1" x14ac:dyDescent="0.25">
      <c r="A556" s="62">
        <v>8902</v>
      </c>
      <c r="B556" s="43" t="s">
        <v>1137</v>
      </c>
    </row>
    <row r="557" spans="1:2" ht="15" customHeight="1" x14ac:dyDescent="0.25">
      <c r="A557" s="62">
        <v>8905</v>
      </c>
      <c r="B557" s="43" t="s">
        <v>1138</v>
      </c>
    </row>
    <row r="559" spans="1:2" ht="15" customHeight="1" x14ac:dyDescent="0.25">
      <c r="A559" s="38"/>
      <c r="B559" s="38" t="s">
        <v>203</v>
      </c>
    </row>
    <row r="560" spans="1:2" ht="15" customHeight="1" x14ac:dyDescent="0.25">
      <c r="A560" s="40"/>
      <c r="B560" s="40" t="s">
        <v>204</v>
      </c>
    </row>
  </sheetData>
  <mergeCells count="2">
    <mergeCell ref="A3:B3"/>
    <mergeCell ref="A13:B13"/>
  </mergeCells>
  <pageMargins left="0.78740157480314965" right="0.19685039370078741" top="0.78740157480314965" bottom="0.59055118110236227" header="0" footer="0"/>
  <pageSetup paperSize="9" scale="80" firstPageNumber="29" fitToHeight="0" orientation="portrait" useFirstPageNumber="1" r:id="rId1"/>
  <headerFooter alignWithMargins="0">
    <oddFooter>&amp;L_x000D_&amp;1#&amp;"Calibri"&amp;9&amp;K000000 Klasifikace informací: Neveřejné&amp;C&amp;"Tahoma,Obyčejné"&amp;P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B0496-6659-4322-A3E3-EC4780BD863A}">
  <sheetPr>
    <pageSetUpPr fitToPage="1"/>
  </sheetPr>
  <dimension ref="A1:G222"/>
  <sheetViews>
    <sheetView showGridLines="0" tabSelected="1" zoomScale="115" zoomScaleNormal="115" workbookViewId="0">
      <pane xSplit="2" ySplit="4" topLeftCell="C5" activePane="bottomRight" state="frozen"/>
      <selection pane="topRight" activeCell="C1" sqref="C1"/>
      <selection pane="bottomLeft" activeCell="A8" sqref="A8"/>
      <selection pane="bottomRight" activeCell="C1" sqref="C1:E1"/>
    </sheetView>
  </sheetViews>
  <sheetFormatPr defaultColWidth="9.140625" defaultRowHeight="12.75" x14ac:dyDescent="0.2"/>
  <cols>
    <col min="1" max="1" width="8.140625" style="17" customWidth="1"/>
    <col min="2" max="2" width="10" style="17" customWidth="1"/>
    <col min="3" max="3" width="80.7109375" style="17" customWidth="1"/>
    <col min="4" max="6" width="15.7109375" style="17" customWidth="1"/>
    <col min="7" max="7" width="9.85546875" style="17" customWidth="1"/>
    <col min="8" max="16384" width="9.140625" style="17"/>
  </cols>
  <sheetData>
    <row r="1" spans="1:7" s="96" customFormat="1" ht="15" x14ac:dyDescent="0.2">
      <c r="C1" s="104" t="s">
        <v>9</v>
      </c>
      <c r="D1" s="104"/>
      <c r="E1" s="104"/>
      <c r="G1" s="97"/>
    </row>
    <row r="2" spans="1:7" s="96" customFormat="1" ht="15" x14ac:dyDescent="0.2">
      <c r="C2" s="104" t="s">
        <v>1</v>
      </c>
      <c r="D2" s="104"/>
      <c r="E2" s="104"/>
    </row>
    <row r="3" spans="1:7" ht="15" customHeight="1" thickBot="1" x14ac:dyDescent="0.25">
      <c r="A3" s="70" t="s">
        <v>10</v>
      </c>
      <c r="G3" s="69" t="s">
        <v>11</v>
      </c>
    </row>
    <row r="4" spans="1:7" s="19" customFormat="1" ht="26.25" thickBot="1" x14ac:dyDescent="0.3">
      <c r="A4" s="18" t="s">
        <v>2</v>
      </c>
      <c r="B4" s="18" t="s">
        <v>3</v>
      </c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</row>
    <row r="5" spans="1:7" ht="15" customHeight="1" x14ac:dyDescent="0.2">
      <c r="A5" s="71" t="s">
        <v>12</v>
      </c>
      <c r="B5" s="72">
        <v>1111</v>
      </c>
      <c r="C5" s="73" t="str">
        <f>IF(COUNTBLANK(B5)=1,"",VLOOKUP(B5,Položky!$A$15:$B$425000,2,0))</f>
        <v>Příjem z daně z příjmů fyzických osob placené plátci</v>
      </c>
      <c r="D5" s="74">
        <v>1300000</v>
      </c>
      <c r="E5" s="74">
        <v>1550000</v>
      </c>
      <c r="F5" s="74">
        <v>1330804</v>
      </c>
      <c r="G5" s="75">
        <v>85.9</v>
      </c>
    </row>
    <row r="6" spans="1:7" ht="15" customHeight="1" x14ac:dyDescent="0.2">
      <c r="A6" s="71" t="s">
        <v>12</v>
      </c>
      <c r="B6" s="72">
        <v>1112</v>
      </c>
      <c r="C6" s="73" t="str">
        <f>IF(COUNTBLANK(B6)=1,"",VLOOKUP(B6,Položky!$A$15:$B$425000,2,0))</f>
        <v>Příjem z daně z příjmů fyzických osob placené poplatníky</v>
      </c>
      <c r="D6" s="74">
        <v>80000</v>
      </c>
      <c r="E6" s="74">
        <v>80000</v>
      </c>
      <c r="F6" s="74">
        <v>98749</v>
      </c>
      <c r="G6" s="75">
        <v>123.4</v>
      </c>
    </row>
    <row r="7" spans="1:7" ht="15" customHeight="1" x14ac:dyDescent="0.2">
      <c r="A7" s="71" t="s">
        <v>12</v>
      </c>
      <c r="B7" s="72">
        <v>1113</v>
      </c>
      <c r="C7" s="73" t="str">
        <f>IF(COUNTBLANK(B7)=1,"",VLOOKUP(B7,Položky!$A$15:$B$425000,2,0))</f>
        <v>Příjem z daně z příjmů fyzických osob vybírané srážkou podle zvláštní sazby daně</v>
      </c>
      <c r="D7" s="74">
        <v>270000</v>
      </c>
      <c r="E7" s="74">
        <v>270000</v>
      </c>
      <c r="F7" s="74">
        <v>339902</v>
      </c>
      <c r="G7" s="75">
        <v>125.9</v>
      </c>
    </row>
    <row r="8" spans="1:7" x14ac:dyDescent="0.2">
      <c r="A8" s="71" t="s">
        <v>12</v>
      </c>
      <c r="B8" s="72">
        <v>1121</v>
      </c>
      <c r="C8" s="73" t="str">
        <f>IF(COUNTBLANK(B8)=1,"",VLOOKUP(B8,Položky!$A$15:$B$425000,2,0))</f>
        <v>Příjem z daně z příjmů právnických osob</v>
      </c>
      <c r="D8" s="74">
        <v>1900000</v>
      </c>
      <c r="E8" s="74">
        <v>2600000</v>
      </c>
      <c r="F8" s="74">
        <v>2411188</v>
      </c>
      <c r="G8" s="75">
        <v>92.7</v>
      </c>
    </row>
    <row r="9" spans="1:7" ht="27" customHeight="1" x14ac:dyDescent="0.2">
      <c r="A9" s="71" t="s">
        <v>12</v>
      </c>
      <c r="B9" s="94">
        <v>1123</v>
      </c>
      <c r="C9" s="73" t="str">
        <f>IF(COUNTBLANK(B9)=1,"",VLOOKUP(B9,Položky!$A$15:$B$425000,2,0))</f>
        <v>Příjem z daně z příjmů právnických osob v případech, kdy poplatníkem je kraj, s výjimkou daně vybírané srážkou podle zvláštní sazby daně</v>
      </c>
      <c r="D9" s="74">
        <v>60000</v>
      </c>
      <c r="E9" s="74">
        <v>81487</v>
      </c>
      <c r="F9" s="74">
        <v>81487</v>
      </c>
      <c r="G9" s="75">
        <v>100</v>
      </c>
    </row>
    <row r="10" spans="1:7" ht="15" customHeight="1" x14ac:dyDescent="0.2">
      <c r="A10" s="71" t="s">
        <v>12</v>
      </c>
      <c r="B10" s="72">
        <v>1211</v>
      </c>
      <c r="C10" s="73" t="str">
        <f>IF(COUNTBLANK(B10)=1,"",VLOOKUP(B10,Položky!$A$15:$B$425000,2,0))</f>
        <v>Příjem z daně z přidané hodnoty</v>
      </c>
      <c r="D10" s="74">
        <v>4950000</v>
      </c>
      <c r="E10" s="74">
        <v>5000000</v>
      </c>
      <c r="F10" s="74">
        <v>4255845</v>
      </c>
      <c r="G10" s="75">
        <v>85.1</v>
      </c>
    </row>
    <row r="11" spans="1:7" ht="15" customHeight="1" x14ac:dyDescent="0.2">
      <c r="A11" s="71" t="s">
        <v>12</v>
      </c>
      <c r="B11" s="72">
        <v>1332</v>
      </c>
      <c r="C11" s="73" t="str">
        <f>IF(COUNTBLANK(B11)=1,"",VLOOKUP(B11,Položky!$A$15:$B$425000,2,0))</f>
        <v>Příjem z poplatků za znečišťování ovzduší</v>
      </c>
      <c r="D11" s="74">
        <v>4000</v>
      </c>
      <c r="E11" s="74">
        <v>4000</v>
      </c>
      <c r="F11" s="74">
        <v>15921</v>
      </c>
      <c r="G11" s="75">
        <v>398</v>
      </c>
    </row>
    <row r="12" spans="1:7" ht="15" customHeight="1" x14ac:dyDescent="0.2">
      <c r="A12" s="71" t="s">
        <v>12</v>
      </c>
      <c r="B12" s="72">
        <v>1357</v>
      </c>
      <c r="C12" s="73" t="str">
        <f>IF(COUNTBLANK(B12)=1,"",VLOOKUP(B12,Položky!$A$15:$B$425000,2,0))</f>
        <v>Příjem z poplatku za odebrané množství podzemní vody</v>
      </c>
      <c r="D12" s="74">
        <v>15000</v>
      </c>
      <c r="E12" s="74">
        <v>15000</v>
      </c>
      <c r="F12" s="74">
        <v>17263</v>
      </c>
      <c r="G12" s="75">
        <v>115.1</v>
      </c>
    </row>
    <row r="13" spans="1:7" ht="15" customHeight="1" x14ac:dyDescent="0.2">
      <c r="A13" s="71" t="s">
        <v>12</v>
      </c>
      <c r="B13" s="72">
        <v>1361</v>
      </c>
      <c r="C13" s="73" t="str">
        <f>IF(COUNTBLANK(B13)=1,"",VLOOKUP(B13,Položky!$A$15:$B$425000,2,0))</f>
        <v>Příjem ze správních poplatků</v>
      </c>
      <c r="D13" s="74">
        <v>1950</v>
      </c>
      <c r="E13" s="74">
        <v>2519</v>
      </c>
      <c r="F13" s="74">
        <v>2639</v>
      </c>
      <c r="G13" s="75">
        <v>104.8</v>
      </c>
    </row>
    <row r="14" spans="1:7" ht="15" customHeight="1" x14ac:dyDescent="0.2">
      <c r="A14" s="76" t="s">
        <v>12</v>
      </c>
      <c r="B14" s="77"/>
      <c r="C14" s="78" t="s">
        <v>17</v>
      </c>
      <c r="D14" s="79">
        <v>8580950</v>
      </c>
      <c r="E14" s="79">
        <v>9603006</v>
      </c>
      <c r="F14" s="79">
        <v>8553798</v>
      </c>
      <c r="G14" s="80">
        <v>89.1</v>
      </c>
    </row>
    <row r="15" spans="1:7" ht="15" customHeight="1" x14ac:dyDescent="0.2">
      <c r="A15" s="81"/>
      <c r="B15" s="81"/>
      <c r="C15" s="81"/>
      <c r="D15" s="81"/>
      <c r="E15" s="81"/>
      <c r="F15" s="81"/>
      <c r="G15" s="81"/>
    </row>
    <row r="16" spans="1:7" ht="15" customHeight="1" x14ac:dyDescent="0.2">
      <c r="A16" s="71">
        <v>1039</v>
      </c>
      <c r="B16" s="72">
        <v>2324</v>
      </c>
      <c r="C16" s="73" t="str">
        <f>IF(COUNTBLANK(B16)=1,"",VLOOKUP(B16,Položky!$A$15:$B$425000,2,0))</f>
        <v>Přijaté neinvestiční příspěvky a náhrady</v>
      </c>
      <c r="D16" s="74">
        <v>0</v>
      </c>
      <c r="E16" s="74">
        <v>1</v>
      </c>
      <c r="F16" s="74">
        <v>1</v>
      </c>
      <c r="G16" s="75">
        <v>100</v>
      </c>
    </row>
    <row r="17" spans="1:7" ht="15" customHeight="1" x14ac:dyDescent="0.2">
      <c r="A17" s="76">
        <v>1039</v>
      </c>
      <c r="B17" s="77"/>
      <c r="C17" s="78" t="str">
        <f>IF(COUNTBLANK(A17)=1,"",VLOOKUP(A17,Paragrafy!$A$14:$B$47000,2,0))</f>
        <v>Ostatní záležitosti lesního hospodářství</v>
      </c>
      <c r="D17" s="79">
        <v>0</v>
      </c>
      <c r="E17" s="79">
        <v>1</v>
      </c>
      <c r="F17" s="79">
        <v>1</v>
      </c>
      <c r="G17" s="80">
        <v>100</v>
      </c>
    </row>
    <row r="18" spans="1:7" ht="15" customHeight="1" x14ac:dyDescent="0.2">
      <c r="A18" s="81"/>
      <c r="B18" s="81"/>
      <c r="C18" s="81"/>
      <c r="D18" s="81"/>
      <c r="E18" s="81"/>
      <c r="F18" s="81"/>
      <c r="G18" s="81"/>
    </row>
    <row r="19" spans="1:7" ht="15" customHeight="1" x14ac:dyDescent="0.2">
      <c r="A19" s="71">
        <v>2141</v>
      </c>
      <c r="B19" s="72">
        <v>2111</v>
      </c>
      <c r="C19" s="73" t="str">
        <f>IF(COUNTBLANK(B19)=1,"",VLOOKUP(B19,Položky!$A$15:$B$425000,2,0))</f>
        <v>Příjem z poskytování služeb, výrobků, prací, výkonů a práv</v>
      </c>
      <c r="D19" s="74">
        <v>0</v>
      </c>
      <c r="E19" s="74">
        <v>96</v>
      </c>
      <c r="F19" s="74">
        <v>96</v>
      </c>
      <c r="G19" s="75">
        <v>100</v>
      </c>
    </row>
    <row r="20" spans="1:7" ht="15" customHeight="1" x14ac:dyDescent="0.2">
      <c r="A20" s="76">
        <v>2141</v>
      </c>
      <c r="B20" s="77"/>
      <c r="C20" s="78" t="str">
        <f>IF(COUNTBLANK(A20)=1,"",VLOOKUP(A20,Paragrafy!$A$14:$B$47000,2,0))</f>
        <v>Vnitřní obchod</v>
      </c>
      <c r="D20" s="79">
        <v>0</v>
      </c>
      <c r="E20" s="79">
        <v>96</v>
      </c>
      <c r="F20" s="79">
        <v>96</v>
      </c>
      <c r="G20" s="80">
        <v>100</v>
      </c>
    </row>
    <row r="21" spans="1:7" ht="15" customHeight="1" x14ac:dyDescent="0.2">
      <c r="A21" s="81"/>
      <c r="B21" s="81"/>
      <c r="C21" s="81"/>
      <c r="D21" s="81"/>
      <c r="E21" s="81"/>
      <c r="F21" s="81"/>
      <c r="G21" s="81"/>
    </row>
    <row r="22" spans="1:7" ht="15" customHeight="1" x14ac:dyDescent="0.2">
      <c r="A22" s="71">
        <v>2143</v>
      </c>
      <c r="B22" s="72">
        <v>2211</v>
      </c>
      <c r="C22" s="73" t="str">
        <f>IF(COUNTBLANK(B22)=1,"",VLOOKUP(B22,Položky!$A$15:$B$425000,2,0))</f>
        <v>Příjem sankčních plateb přijatých od státu, obcí a krajů</v>
      </c>
      <c r="D22" s="74">
        <v>0</v>
      </c>
      <c r="E22" s="74">
        <v>40</v>
      </c>
      <c r="F22" s="74">
        <v>40</v>
      </c>
      <c r="G22" s="75">
        <v>100</v>
      </c>
    </row>
    <row r="23" spans="1:7" ht="15" customHeight="1" x14ac:dyDescent="0.2">
      <c r="A23" s="71">
        <v>2143</v>
      </c>
      <c r="B23" s="72">
        <v>2212</v>
      </c>
      <c r="C23" s="73" t="str">
        <f>IF(COUNTBLANK(B23)=1,"",VLOOKUP(B23,Položky!$A$15:$B$425000,2,0))</f>
        <v>Příjem sankčních plateb přijatých od jiných osob</v>
      </c>
      <c r="D23" s="74">
        <v>0</v>
      </c>
      <c r="E23" s="74">
        <v>32</v>
      </c>
      <c r="F23" s="74">
        <v>35</v>
      </c>
      <c r="G23" s="75">
        <v>109.4</v>
      </c>
    </row>
    <row r="24" spans="1:7" ht="15" customHeight="1" x14ac:dyDescent="0.2">
      <c r="A24" s="71">
        <v>2143</v>
      </c>
      <c r="B24" s="72">
        <v>2324</v>
      </c>
      <c r="C24" s="73" t="str">
        <f>IF(COUNTBLANK(B24)=1,"",VLOOKUP(B24,Položky!$A$15:$B$425000,2,0))</f>
        <v>Přijaté neinvestiční příspěvky a náhrady</v>
      </c>
      <c r="D24" s="74">
        <v>0</v>
      </c>
      <c r="E24" s="74">
        <v>25</v>
      </c>
      <c r="F24" s="74">
        <v>25</v>
      </c>
      <c r="G24" s="75">
        <v>100</v>
      </c>
    </row>
    <row r="25" spans="1:7" ht="15" customHeight="1" x14ac:dyDescent="0.2">
      <c r="A25" s="76">
        <v>2143</v>
      </c>
      <c r="B25" s="77"/>
      <c r="C25" s="78" t="str">
        <f>IF(COUNTBLANK(A25)=1,"",VLOOKUP(A25,Paragrafy!$A$14:$B$47000,2,0))</f>
        <v>Cestovní ruch</v>
      </c>
      <c r="D25" s="79">
        <v>0</v>
      </c>
      <c r="E25" s="79">
        <v>97</v>
      </c>
      <c r="F25" s="79">
        <v>100</v>
      </c>
      <c r="G25" s="80">
        <v>103.1</v>
      </c>
    </row>
    <row r="26" spans="1:7" ht="15" customHeight="1" x14ac:dyDescent="0.2">
      <c r="A26" s="81"/>
      <c r="B26" s="81"/>
      <c r="C26" s="81"/>
      <c r="D26" s="81"/>
      <c r="E26" s="81"/>
      <c r="F26" s="81"/>
      <c r="G26" s="81"/>
    </row>
    <row r="27" spans="1:7" ht="15" customHeight="1" x14ac:dyDescent="0.2">
      <c r="A27" s="71">
        <v>2212</v>
      </c>
      <c r="B27" s="72">
        <v>2212</v>
      </c>
      <c r="C27" s="73" t="str">
        <f>IF(COUNTBLANK(B27)=1,"",VLOOKUP(B27,Položky!$A$15:$B$425000,2,0))</f>
        <v>Příjem sankčních plateb přijatých od jiných osob</v>
      </c>
      <c r="D27" s="74">
        <v>0</v>
      </c>
      <c r="E27" s="74">
        <v>0</v>
      </c>
      <c r="F27" s="74">
        <v>10</v>
      </c>
      <c r="G27" s="75">
        <v>0</v>
      </c>
    </row>
    <row r="28" spans="1:7" ht="15" customHeight="1" x14ac:dyDescent="0.2">
      <c r="A28" s="71">
        <v>2212</v>
      </c>
      <c r="B28" s="72">
        <v>2310</v>
      </c>
      <c r="C28" s="73" t="str">
        <f>IF(COUNTBLANK(B28)=1,"",VLOOKUP(B28,Položky!$A$15:$B$425000,2,0))</f>
        <v>Příjem z prodeje krátkodobého a drobného dlouhodobého neinvestičního majetku</v>
      </c>
      <c r="D28" s="74">
        <v>0</v>
      </c>
      <c r="E28" s="74">
        <v>133</v>
      </c>
      <c r="F28" s="74">
        <v>143</v>
      </c>
      <c r="G28" s="75">
        <v>107.5</v>
      </c>
    </row>
    <row r="29" spans="1:7" ht="15" customHeight="1" x14ac:dyDescent="0.2">
      <c r="A29" s="71">
        <v>2212</v>
      </c>
      <c r="B29" s="72">
        <v>2324</v>
      </c>
      <c r="C29" s="73" t="str">
        <f>IF(COUNTBLANK(B29)=1,"",VLOOKUP(B29,Položky!$A$15:$B$425000,2,0))</f>
        <v>Přijaté neinvestiční příspěvky a náhrady</v>
      </c>
      <c r="D29" s="74">
        <v>0</v>
      </c>
      <c r="E29" s="74">
        <v>278</v>
      </c>
      <c r="F29" s="74">
        <v>278</v>
      </c>
      <c r="G29" s="75">
        <v>100</v>
      </c>
    </row>
    <row r="30" spans="1:7" ht="15" customHeight="1" x14ac:dyDescent="0.2">
      <c r="A30" s="76">
        <v>2212</v>
      </c>
      <c r="B30" s="77"/>
      <c r="C30" s="78" t="str">
        <f>IF(COUNTBLANK(A30)=1,"",VLOOKUP(A30,Paragrafy!$A$14:$B$47000,2,0))</f>
        <v>Silnice</v>
      </c>
      <c r="D30" s="79">
        <v>0</v>
      </c>
      <c r="E30" s="79">
        <v>411</v>
      </c>
      <c r="F30" s="79">
        <v>431</v>
      </c>
      <c r="G30" s="80">
        <v>104.9</v>
      </c>
    </row>
    <row r="31" spans="1:7" ht="15" customHeight="1" x14ac:dyDescent="0.2">
      <c r="A31" s="81"/>
      <c r="B31" s="81"/>
      <c r="C31" s="81"/>
      <c r="D31" s="81"/>
      <c r="E31" s="81"/>
      <c r="F31" s="81"/>
      <c r="G31" s="81"/>
    </row>
    <row r="32" spans="1:7" ht="15" customHeight="1" x14ac:dyDescent="0.2">
      <c r="A32" s="71">
        <v>2229</v>
      </c>
      <c r="B32" s="72">
        <v>2212</v>
      </c>
      <c r="C32" s="73" t="str">
        <f>IF(COUNTBLANK(B32)=1,"",VLOOKUP(B32,Položky!$A$15:$B$425000,2,0))</f>
        <v>Příjem sankčních plateb přijatých od jiných osob</v>
      </c>
      <c r="D32" s="74">
        <v>5000</v>
      </c>
      <c r="E32" s="74">
        <v>11234</v>
      </c>
      <c r="F32" s="74">
        <v>12727</v>
      </c>
      <c r="G32" s="75">
        <v>113.3</v>
      </c>
    </row>
    <row r="33" spans="1:7" ht="15" customHeight="1" x14ac:dyDescent="0.2">
      <c r="A33" s="71">
        <v>2229</v>
      </c>
      <c r="B33" s="72">
        <v>2324</v>
      </c>
      <c r="C33" s="73" t="str">
        <f>IF(COUNTBLANK(B33)=1,"",VLOOKUP(B33,Položky!$A$15:$B$425000,2,0))</f>
        <v>Přijaté neinvestiční příspěvky a náhrady</v>
      </c>
      <c r="D33" s="74">
        <v>0</v>
      </c>
      <c r="E33" s="74">
        <v>30</v>
      </c>
      <c r="F33" s="74">
        <v>30</v>
      </c>
      <c r="G33" s="75">
        <v>100</v>
      </c>
    </row>
    <row r="34" spans="1:7" ht="15" customHeight="1" x14ac:dyDescent="0.2">
      <c r="A34" s="71">
        <v>2229</v>
      </c>
      <c r="B34" s="72">
        <v>2329</v>
      </c>
      <c r="C34" s="73" t="str">
        <f>IF(COUNTBLANK(B34)=1,"",VLOOKUP(B34,Položky!$A$15:$B$425000,2,0))</f>
        <v>Ostatní nedaňové příjmy jinde nezařazené</v>
      </c>
      <c r="D34" s="74">
        <v>0</v>
      </c>
      <c r="E34" s="74">
        <v>55</v>
      </c>
      <c r="F34" s="74">
        <v>64</v>
      </c>
      <c r="G34" s="75">
        <v>116.4</v>
      </c>
    </row>
    <row r="35" spans="1:7" ht="15" customHeight="1" x14ac:dyDescent="0.2">
      <c r="A35" s="76">
        <v>2229</v>
      </c>
      <c r="B35" s="77"/>
      <c r="C35" s="78" t="str">
        <f>IF(COUNTBLANK(A35)=1,"",VLOOKUP(A35,Paragrafy!$A$14:$B$47000,2,0))</f>
        <v>Ostatní záležitosti v silniční dopravě</v>
      </c>
      <c r="D35" s="79">
        <v>5000</v>
      </c>
      <c r="E35" s="79">
        <v>11319</v>
      </c>
      <c r="F35" s="79">
        <v>12821</v>
      </c>
      <c r="G35" s="80">
        <v>113.3</v>
      </c>
    </row>
    <row r="36" spans="1:7" ht="15" customHeight="1" x14ac:dyDescent="0.2">
      <c r="A36" s="81"/>
      <c r="B36" s="81"/>
      <c r="C36" s="81"/>
      <c r="D36" s="81"/>
      <c r="E36" s="81"/>
      <c r="F36" s="81"/>
      <c r="G36" s="81"/>
    </row>
    <row r="37" spans="1:7" ht="15" customHeight="1" x14ac:dyDescent="0.2">
      <c r="A37" s="71">
        <v>2251</v>
      </c>
      <c r="B37" s="72">
        <v>2132</v>
      </c>
      <c r="C37" s="73" t="str">
        <f>IF(COUNTBLANK(B37)=1,"",VLOOKUP(B37,Položky!$A$15:$B$425000,2,0))</f>
        <v>Příjem z pronájmu nebo pachtu ostatních nemovitých věcí a jejich částí</v>
      </c>
      <c r="D37" s="74">
        <v>8954</v>
      </c>
      <c r="E37" s="74">
        <v>1554</v>
      </c>
      <c r="F37" s="74">
        <v>0</v>
      </c>
      <c r="G37" s="75">
        <v>0</v>
      </c>
    </row>
    <row r="38" spans="1:7" ht="15" customHeight="1" x14ac:dyDescent="0.2">
      <c r="A38" s="76">
        <v>2251</v>
      </c>
      <c r="B38" s="77"/>
      <c r="C38" s="78" t="str">
        <f>IF(COUNTBLANK(A38)=1,"",VLOOKUP(A38,Paragrafy!$A$14:$B$47000,2,0))</f>
        <v>Letiště</v>
      </c>
      <c r="D38" s="79">
        <v>8954</v>
      </c>
      <c r="E38" s="79">
        <v>1554</v>
      </c>
      <c r="F38" s="79">
        <v>0</v>
      </c>
      <c r="G38" s="80">
        <v>0</v>
      </c>
    </row>
    <row r="39" spans="1:7" ht="15" customHeight="1" x14ac:dyDescent="0.2">
      <c r="A39" s="81"/>
      <c r="B39" s="81"/>
      <c r="C39" s="81"/>
      <c r="D39" s="81"/>
      <c r="E39" s="81"/>
      <c r="F39" s="81"/>
      <c r="G39" s="81"/>
    </row>
    <row r="40" spans="1:7" ht="15" customHeight="1" x14ac:dyDescent="0.2">
      <c r="A40" s="71">
        <v>2292</v>
      </c>
      <c r="B40" s="72">
        <v>2212</v>
      </c>
      <c r="C40" s="73" t="str">
        <f>IF(COUNTBLANK(B40)=1,"",VLOOKUP(B40,Položky!$A$15:$B$425000,2,0))</f>
        <v>Příjem sankčních plateb přijatých od jiných osob</v>
      </c>
      <c r="D40" s="74">
        <v>0</v>
      </c>
      <c r="E40" s="74">
        <v>2672</v>
      </c>
      <c r="F40" s="74">
        <v>2836</v>
      </c>
      <c r="G40" s="75">
        <v>106.1</v>
      </c>
    </row>
    <row r="41" spans="1:7" ht="15" customHeight="1" x14ac:dyDescent="0.2">
      <c r="A41" s="71">
        <v>2292</v>
      </c>
      <c r="B41" s="72">
        <v>2223</v>
      </c>
      <c r="C41" s="73" t="str">
        <f>IF(COUNTBLANK(B41)=1,"",VLOOKUP(B41,Položky!$A$15:$B$425000,2,0))</f>
        <v>Příjem z finančního vypořádání mezi kraji, obcemi a dobrovolnými svazky obcí</v>
      </c>
      <c r="D41" s="74">
        <v>0</v>
      </c>
      <c r="E41" s="74">
        <v>328</v>
      </c>
      <c r="F41" s="74">
        <v>328</v>
      </c>
      <c r="G41" s="75">
        <v>100</v>
      </c>
    </row>
    <row r="42" spans="1:7" ht="15" customHeight="1" x14ac:dyDescent="0.2">
      <c r="A42" s="71">
        <v>2292</v>
      </c>
      <c r="B42" s="72">
        <v>2229</v>
      </c>
      <c r="C42" s="73" t="str">
        <f>IF(COUNTBLANK(B42)=1,"",VLOOKUP(B42,Položky!$A$15:$B$425000,2,0))</f>
        <v>Ostatní přijaté vratky transferů a podobné příjmy</v>
      </c>
      <c r="D42" s="74">
        <v>45000</v>
      </c>
      <c r="E42" s="74">
        <v>45000</v>
      </c>
      <c r="F42" s="74">
        <v>0</v>
      </c>
      <c r="G42" s="75">
        <v>0</v>
      </c>
    </row>
    <row r="43" spans="1:7" ht="15" customHeight="1" x14ac:dyDescent="0.2">
      <c r="A43" s="76">
        <v>2292</v>
      </c>
      <c r="B43" s="77"/>
      <c r="C43" s="78" t="str">
        <f>IF(COUNTBLANK(A43)=1,"",VLOOKUP(A43,Paragrafy!$A$14:$B$47000,2,0))</f>
        <v>Dopravní obslužnost veřejnými službami - linková</v>
      </c>
      <c r="D43" s="79">
        <v>45000</v>
      </c>
      <c r="E43" s="79">
        <v>48000</v>
      </c>
      <c r="F43" s="79">
        <v>3164</v>
      </c>
      <c r="G43" s="80">
        <v>6.6</v>
      </c>
    </row>
    <row r="44" spans="1:7" ht="15" customHeight="1" x14ac:dyDescent="0.2">
      <c r="A44" s="81"/>
      <c r="B44" s="81"/>
      <c r="C44" s="81"/>
      <c r="D44" s="81"/>
      <c r="E44" s="81"/>
      <c r="F44" s="81"/>
      <c r="G44" s="81"/>
    </row>
    <row r="45" spans="1:7" ht="15" customHeight="1" x14ac:dyDescent="0.2">
      <c r="A45" s="71">
        <v>2294</v>
      </c>
      <c r="B45" s="72">
        <v>2212</v>
      </c>
      <c r="C45" s="73" t="str">
        <f>IF(COUNTBLANK(B45)=1,"",VLOOKUP(B45,Položky!$A$15:$B$425000,2,0))</f>
        <v>Příjem sankčních plateb přijatých od jiných osob</v>
      </c>
      <c r="D45" s="74">
        <v>0</v>
      </c>
      <c r="E45" s="74">
        <v>2823</v>
      </c>
      <c r="F45" s="74">
        <v>2823</v>
      </c>
      <c r="G45" s="75">
        <v>100</v>
      </c>
    </row>
    <row r="46" spans="1:7" ht="15" customHeight="1" x14ac:dyDescent="0.2">
      <c r="A46" s="71">
        <v>2294</v>
      </c>
      <c r="B46" s="72">
        <v>2229</v>
      </c>
      <c r="C46" s="73" t="str">
        <f>IF(COUNTBLANK(B46)=1,"",VLOOKUP(B46,Položky!$A$15:$B$425000,2,0))</f>
        <v>Ostatní přijaté vratky transferů a podobné příjmy</v>
      </c>
      <c r="D46" s="74">
        <v>0</v>
      </c>
      <c r="E46" s="74">
        <v>996</v>
      </c>
      <c r="F46" s="74">
        <v>996</v>
      </c>
      <c r="G46" s="75">
        <v>100</v>
      </c>
    </row>
    <row r="47" spans="1:7" ht="15" customHeight="1" x14ac:dyDescent="0.2">
      <c r="A47" s="76">
        <v>2294</v>
      </c>
      <c r="B47" s="77"/>
      <c r="C47" s="78" t="str">
        <f>IF(COUNTBLANK(A47)=1,"",VLOOKUP(A47,Paragrafy!$A$14:$B$47000,2,0))</f>
        <v>Dopravní obslužnost veřejnými službami - drážní</v>
      </c>
      <c r="D47" s="79">
        <v>0</v>
      </c>
      <c r="E47" s="79">
        <v>3819</v>
      </c>
      <c r="F47" s="79">
        <v>3819</v>
      </c>
      <c r="G47" s="80">
        <v>100</v>
      </c>
    </row>
    <row r="48" spans="1:7" ht="15" customHeight="1" x14ac:dyDescent="0.2">
      <c r="A48" s="81"/>
      <c r="B48" s="81"/>
      <c r="C48" s="81"/>
      <c r="D48" s="81"/>
      <c r="E48" s="81"/>
      <c r="F48" s="81"/>
      <c r="G48" s="81"/>
    </row>
    <row r="49" spans="1:7" ht="15" customHeight="1" x14ac:dyDescent="0.2">
      <c r="A49" s="71">
        <v>2299</v>
      </c>
      <c r="B49" s="72">
        <v>2212</v>
      </c>
      <c r="C49" s="73" t="str">
        <f>IF(COUNTBLANK(B49)=1,"",VLOOKUP(B49,Položky!$A$15:$B$425000,2,0))</f>
        <v>Příjem sankčních plateb přijatých od jiných osob</v>
      </c>
      <c r="D49" s="74">
        <v>0</v>
      </c>
      <c r="E49" s="74">
        <v>60</v>
      </c>
      <c r="F49" s="74">
        <v>60</v>
      </c>
      <c r="G49" s="75">
        <v>100</v>
      </c>
    </row>
    <row r="50" spans="1:7" ht="15" customHeight="1" x14ac:dyDescent="0.2">
      <c r="A50" s="76">
        <v>2299</v>
      </c>
      <c r="B50" s="77"/>
      <c r="C50" s="78" t="str">
        <f>IF(COUNTBLANK(A50)=1,"",VLOOKUP(A50,Paragrafy!$A$14:$B$47000,2,0))</f>
        <v>Ostatní záležitosti v dopravě</v>
      </c>
      <c r="D50" s="79">
        <v>0</v>
      </c>
      <c r="E50" s="79">
        <v>60</v>
      </c>
      <c r="F50" s="79">
        <v>60</v>
      </c>
      <c r="G50" s="80">
        <v>100</v>
      </c>
    </row>
    <row r="51" spans="1:7" ht="15" customHeight="1" x14ac:dyDescent="0.2">
      <c r="A51" s="81"/>
      <c r="B51" s="81"/>
      <c r="C51" s="81"/>
      <c r="D51" s="81"/>
      <c r="E51" s="81"/>
      <c r="F51" s="81"/>
      <c r="G51" s="81"/>
    </row>
    <row r="52" spans="1:7" ht="15" customHeight="1" x14ac:dyDescent="0.2">
      <c r="A52" s="71">
        <v>2369</v>
      </c>
      <c r="B52" s="72">
        <v>2212</v>
      </c>
      <c r="C52" s="73" t="str">
        <f>IF(COUNTBLANK(B52)=1,"",VLOOKUP(B52,Položky!$A$15:$B$425000,2,0))</f>
        <v>Příjem sankčních plateb přijatých od jiných osob</v>
      </c>
      <c r="D52" s="74">
        <v>0</v>
      </c>
      <c r="E52" s="74">
        <v>70</v>
      </c>
      <c r="F52" s="74">
        <v>70</v>
      </c>
      <c r="G52" s="75">
        <v>100</v>
      </c>
    </row>
    <row r="53" spans="1:7" ht="15" customHeight="1" x14ac:dyDescent="0.2">
      <c r="A53" s="71">
        <v>2369</v>
      </c>
      <c r="B53" s="72">
        <v>2324</v>
      </c>
      <c r="C53" s="73" t="str">
        <f>IF(COUNTBLANK(B53)=1,"",VLOOKUP(B53,Položky!$A$15:$B$425000,2,0))</f>
        <v>Přijaté neinvestiční příspěvky a náhrady</v>
      </c>
      <c r="D53" s="74">
        <v>0</v>
      </c>
      <c r="E53" s="74">
        <v>1</v>
      </c>
      <c r="F53" s="74">
        <v>1</v>
      </c>
      <c r="G53" s="75">
        <v>100</v>
      </c>
    </row>
    <row r="54" spans="1:7" ht="15" customHeight="1" x14ac:dyDescent="0.2">
      <c r="A54" s="76">
        <v>2369</v>
      </c>
      <c r="B54" s="77"/>
      <c r="C54" s="78" t="str">
        <f>IF(COUNTBLANK(A54)=1,"",VLOOKUP(A54,Paragrafy!$A$14:$B$47000,2,0))</f>
        <v>Ostatní správa ve vodním hospodářství</v>
      </c>
      <c r="D54" s="79">
        <v>0</v>
      </c>
      <c r="E54" s="79">
        <v>71</v>
      </c>
      <c r="F54" s="79">
        <v>71</v>
      </c>
      <c r="G54" s="80">
        <v>100</v>
      </c>
    </row>
    <row r="55" spans="1:7" ht="15" customHeight="1" x14ac:dyDescent="0.2">
      <c r="A55" s="81"/>
      <c r="B55" s="81"/>
      <c r="C55" s="81"/>
      <c r="D55" s="81"/>
      <c r="E55" s="81"/>
      <c r="F55" s="81"/>
      <c r="G55" s="81"/>
    </row>
    <row r="56" spans="1:7" ht="15" customHeight="1" x14ac:dyDescent="0.2">
      <c r="A56" s="71">
        <v>3127</v>
      </c>
      <c r="B56" s="72">
        <v>2212</v>
      </c>
      <c r="C56" s="73" t="str">
        <f>IF(COUNTBLANK(B56)=1,"",VLOOKUP(B56,Položky!$A$15:$B$425000,2,0))</f>
        <v>Příjem sankčních plateb přijatých od jiných osob</v>
      </c>
      <c r="D56" s="74">
        <v>0</v>
      </c>
      <c r="E56" s="74">
        <v>292</v>
      </c>
      <c r="F56" s="74">
        <v>380</v>
      </c>
      <c r="G56" s="75">
        <v>130.1</v>
      </c>
    </row>
    <row r="57" spans="1:7" ht="15" customHeight="1" x14ac:dyDescent="0.2">
      <c r="A57" s="71">
        <v>3127</v>
      </c>
      <c r="B57" s="72">
        <v>2321</v>
      </c>
      <c r="C57" s="73" t="str">
        <f>IF(COUNTBLANK(B57)=1,"",VLOOKUP(B57,Položky!$A$15:$B$425000,2,0))</f>
        <v>Přijaté peněžité neinvestiční dary</v>
      </c>
      <c r="D57" s="74">
        <v>0</v>
      </c>
      <c r="E57" s="74">
        <v>100</v>
      </c>
      <c r="F57" s="74">
        <v>100</v>
      </c>
      <c r="G57" s="75">
        <v>100</v>
      </c>
    </row>
    <row r="58" spans="1:7" ht="15" customHeight="1" x14ac:dyDescent="0.2">
      <c r="A58" s="76">
        <v>3127</v>
      </c>
      <c r="B58" s="77"/>
      <c r="C58" s="78" t="str">
        <f>IF(COUNTBLANK(A58)=1,"",VLOOKUP(A58,Paragrafy!$A$14:$B$47000,2,0))</f>
        <v>Střední školy</v>
      </c>
      <c r="D58" s="79">
        <v>0</v>
      </c>
      <c r="E58" s="79">
        <v>392</v>
      </c>
      <c r="F58" s="79">
        <v>480</v>
      </c>
      <c r="G58" s="80">
        <v>122.4</v>
      </c>
    </row>
    <row r="59" spans="1:7" ht="15" customHeight="1" x14ac:dyDescent="0.2">
      <c r="A59" s="81"/>
      <c r="B59" s="81"/>
      <c r="C59" s="81"/>
      <c r="D59" s="81"/>
      <c r="E59" s="81"/>
      <c r="F59" s="81"/>
      <c r="G59" s="81"/>
    </row>
    <row r="60" spans="1:7" ht="15" customHeight="1" x14ac:dyDescent="0.2">
      <c r="A60" s="71">
        <v>3299</v>
      </c>
      <c r="B60" s="72">
        <v>2122</v>
      </c>
      <c r="C60" s="73" t="str">
        <f>IF(COUNTBLANK(B60)=1,"",VLOOKUP(B60,Položky!$A$15:$B$425000,2,0))</f>
        <v>Příjem z odvodů příspěvkových organizací</v>
      </c>
      <c r="D60" s="74">
        <v>0</v>
      </c>
      <c r="E60" s="74">
        <v>1889</v>
      </c>
      <c r="F60" s="74">
        <v>1889</v>
      </c>
      <c r="G60" s="75">
        <v>100</v>
      </c>
    </row>
    <row r="61" spans="1:7" ht="15" customHeight="1" x14ac:dyDescent="0.2">
      <c r="A61" s="71">
        <v>3299</v>
      </c>
      <c r="B61" s="72">
        <v>2229</v>
      </c>
      <c r="C61" s="73" t="str">
        <f>IF(COUNTBLANK(B61)=1,"",VLOOKUP(B61,Položky!$A$15:$B$425000,2,0))</f>
        <v>Ostatní přijaté vratky transferů a podobné příjmy</v>
      </c>
      <c r="D61" s="74">
        <v>0</v>
      </c>
      <c r="E61" s="74">
        <v>24</v>
      </c>
      <c r="F61" s="74">
        <v>0</v>
      </c>
      <c r="G61" s="75">
        <v>0</v>
      </c>
    </row>
    <row r="62" spans="1:7" ht="15" customHeight="1" x14ac:dyDescent="0.2">
      <c r="A62" s="76">
        <v>3299</v>
      </c>
      <c r="B62" s="77"/>
      <c r="C62" s="78" t="str">
        <f>IF(COUNTBLANK(A62)=1,"",VLOOKUP(A62,Paragrafy!$A$14:$B$47000,2,0))</f>
        <v>Ostatní záležitosti vzdělávání</v>
      </c>
      <c r="D62" s="79">
        <v>0</v>
      </c>
      <c r="E62" s="79">
        <v>1913</v>
      </c>
      <c r="F62" s="79">
        <v>1889</v>
      </c>
      <c r="G62" s="80">
        <v>98.7</v>
      </c>
    </row>
    <row r="63" spans="1:7" ht="15" customHeight="1" x14ac:dyDescent="0.2">
      <c r="A63" s="81"/>
      <c r="B63" s="81"/>
      <c r="C63" s="81"/>
      <c r="D63" s="81"/>
      <c r="E63" s="81"/>
      <c r="F63" s="81"/>
      <c r="G63" s="81"/>
    </row>
    <row r="64" spans="1:7" ht="15" customHeight="1" x14ac:dyDescent="0.2">
      <c r="A64" s="71">
        <v>3311</v>
      </c>
      <c r="B64" s="72">
        <v>2122</v>
      </c>
      <c r="C64" s="73" t="str">
        <f>IF(COUNTBLANK(B64)=1,"",VLOOKUP(B64,Položky!$A$15:$B$425000,2,0))</f>
        <v>Příjem z odvodů příspěvkových organizací</v>
      </c>
      <c r="D64" s="74">
        <v>0</v>
      </c>
      <c r="E64" s="74">
        <v>2000</v>
      </c>
      <c r="F64" s="74">
        <v>2000</v>
      </c>
      <c r="G64" s="75">
        <v>100</v>
      </c>
    </row>
    <row r="65" spans="1:7" ht="15" customHeight="1" x14ac:dyDescent="0.2">
      <c r="A65" s="76">
        <v>3311</v>
      </c>
      <c r="B65" s="77"/>
      <c r="C65" s="78" t="str">
        <f>IF(COUNTBLANK(A65)=1,"",VLOOKUP(A65,Paragrafy!$A$14:$B$47000,2,0))</f>
        <v>Divadelní činnost</v>
      </c>
      <c r="D65" s="79">
        <v>0</v>
      </c>
      <c r="E65" s="79">
        <v>2000</v>
      </c>
      <c r="F65" s="79">
        <v>2000</v>
      </c>
      <c r="G65" s="80">
        <v>100</v>
      </c>
    </row>
    <row r="66" spans="1:7" ht="15" customHeight="1" x14ac:dyDescent="0.2">
      <c r="A66" s="81"/>
      <c r="B66" s="81"/>
      <c r="C66" s="81"/>
      <c r="D66" s="81"/>
      <c r="E66" s="81"/>
      <c r="F66" s="81"/>
      <c r="G66" s="81"/>
    </row>
    <row r="67" spans="1:7" ht="15" customHeight="1" x14ac:dyDescent="0.2">
      <c r="A67" s="71">
        <v>3315</v>
      </c>
      <c r="B67" s="72">
        <v>2122</v>
      </c>
      <c r="C67" s="73" t="str">
        <f>IF(COUNTBLANK(B67)=1,"",VLOOKUP(B67,Položky!$A$15:$B$425000,2,0))</f>
        <v>Příjem z odvodů příspěvkových organizací</v>
      </c>
      <c r="D67" s="74">
        <v>0</v>
      </c>
      <c r="E67" s="74">
        <v>7000</v>
      </c>
      <c r="F67" s="74">
        <v>7000</v>
      </c>
      <c r="G67" s="75">
        <v>100</v>
      </c>
    </row>
    <row r="68" spans="1:7" ht="15" customHeight="1" x14ac:dyDescent="0.2">
      <c r="A68" s="71">
        <v>3315</v>
      </c>
      <c r="B68" s="72">
        <v>2212</v>
      </c>
      <c r="C68" s="73" t="str">
        <f>IF(COUNTBLANK(B68)=1,"",VLOOKUP(B68,Položky!$A$15:$B$425000,2,0))</f>
        <v>Příjem sankčních plateb přijatých od jiných osob</v>
      </c>
      <c r="D68" s="74">
        <v>0</v>
      </c>
      <c r="E68" s="74">
        <v>53</v>
      </c>
      <c r="F68" s="74">
        <v>53</v>
      </c>
      <c r="G68" s="75">
        <v>100</v>
      </c>
    </row>
    <row r="69" spans="1:7" ht="15" customHeight="1" x14ac:dyDescent="0.2">
      <c r="A69" s="71">
        <v>3315</v>
      </c>
      <c r="B69" s="72">
        <v>2324</v>
      </c>
      <c r="C69" s="73" t="str">
        <f>IF(COUNTBLANK(B69)=1,"",VLOOKUP(B69,Položky!$A$15:$B$425000,2,0))</f>
        <v>Přijaté neinvestiční příspěvky a náhrady</v>
      </c>
      <c r="D69" s="74">
        <v>0</v>
      </c>
      <c r="E69" s="74">
        <v>2</v>
      </c>
      <c r="F69" s="74">
        <v>2</v>
      </c>
      <c r="G69" s="75">
        <v>100</v>
      </c>
    </row>
    <row r="70" spans="1:7" ht="15" customHeight="1" x14ac:dyDescent="0.2">
      <c r="A70" s="76">
        <v>3315</v>
      </c>
      <c r="B70" s="77"/>
      <c r="C70" s="78" t="str">
        <f>IF(COUNTBLANK(A70)=1,"",VLOOKUP(A70,Paragrafy!$A$14:$B$47000,2,0))</f>
        <v>Činnosti muzeí a galerií</v>
      </c>
      <c r="D70" s="79">
        <v>0</v>
      </c>
      <c r="E70" s="79">
        <v>7055</v>
      </c>
      <c r="F70" s="79">
        <v>7055</v>
      </c>
      <c r="G70" s="80">
        <v>100</v>
      </c>
    </row>
    <row r="71" spans="1:7" ht="15" customHeight="1" x14ac:dyDescent="0.2">
      <c r="A71" s="81"/>
      <c r="B71" s="81"/>
      <c r="C71" s="81"/>
      <c r="D71" s="81"/>
      <c r="E71" s="81"/>
      <c r="F71" s="81"/>
      <c r="G71" s="81"/>
    </row>
    <row r="72" spans="1:7" ht="15" customHeight="1" x14ac:dyDescent="0.2">
      <c r="A72" s="71">
        <v>3317</v>
      </c>
      <c r="B72" s="72">
        <v>2212</v>
      </c>
      <c r="C72" s="73" t="str">
        <f>IF(COUNTBLANK(B72)=1,"",VLOOKUP(B72,Položky!$A$15:$B$425000,2,0))</f>
        <v>Příjem sankčních plateb přijatých od jiných osob</v>
      </c>
      <c r="D72" s="74">
        <v>0</v>
      </c>
      <c r="E72" s="74">
        <v>3</v>
      </c>
      <c r="F72" s="74">
        <v>3</v>
      </c>
      <c r="G72" s="75">
        <v>100</v>
      </c>
    </row>
    <row r="73" spans="1:7" ht="15" customHeight="1" x14ac:dyDescent="0.2">
      <c r="A73" s="76">
        <v>3317</v>
      </c>
      <c r="B73" s="77"/>
      <c r="C73" s="78" t="str">
        <f>IF(COUNTBLANK(A73)=1,"",VLOOKUP(A73,Paragrafy!$A$14:$B$47000,2,0))</f>
        <v>Výstavní činnosti v kultuře</v>
      </c>
      <c r="D73" s="79">
        <v>0</v>
      </c>
      <c r="E73" s="79">
        <v>3</v>
      </c>
      <c r="F73" s="79">
        <v>3</v>
      </c>
      <c r="G73" s="80">
        <v>100</v>
      </c>
    </row>
    <row r="74" spans="1:7" ht="15" customHeight="1" x14ac:dyDescent="0.2">
      <c r="A74" s="81"/>
      <c r="B74" s="81"/>
      <c r="C74" s="81"/>
      <c r="D74" s="81"/>
      <c r="E74" s="81"/>
      <c r="F74" s="81"/>
      <c r="G74" s="81"/>
    </row>
    <row r="75" spans="1:7" ht="15" customHeight="1" x14ac:dyDescent="0.2">
      <c r="A75" s="71">
        <v>3319</v>
      </c>
      <c r="B75" s="72">
        <v>2111</v>
      </c>
      <c r="C75" s="73" t="str">
        <f>IF(COUNTBLANK(B75)=1,"",VLOOKUP(B75,Položky!$A$15:$B$425000,2,0))</f>
        <v>Příjem z poskytování služeb, výrobků, prací, výkonů a práv</v>
      </c>
      <c r="D75" s="74">
        <v>242</v>
      </c>
      <c r="E75" s="74">
        <v>242</v>
      </c>
      <c r="F75" s="74">
        <v>242</v>
      </c>
      <c r="G75" s="75">
        <v>100</v>
      </c>
    </row>
    <row r="76" spans="1:7" ht="15" customHeight="1" x14ac:dyDescent="0.2">
      <c r="A76" s="76">
        <v>3319</v>
      </c>
      <c r="B76" s="77"/>
      <c r="C76" s="78" t="str">
        <f>IF(COUNTBLANK(A76)=1,"",VLOOKUP(A76,Paragrafy!$A$14:$B$47000,2,0))</f>
        <v>Ostatní záležitosti kultury</v>
      </c>
      <c r="D76" s="79">
        <v>242</v>
      </c>
      <c r="E76" s="79">
        <v>242</v>
      </c>
      <c r="F76" s="79">
        <v>242</v>
      </c>
      <c r="G76" s="80">
        <v>100</v>
      </c>
    </row>
    <row r="77" spans="1:7" ht="15" customHeight="1" x14ac:dyDescent="0.2">
      <c r="A77" s="81"/>
      <c r="B77" s="81"/>
      <c r="C77" s="81"/>
      <c r="D77" s="81"/>
      <c r="E77" s="81"/>
      <c r="F77" s="81"/>
      <c r="G77" s="81"/>
    </row>
    <row r="78" spans="1:7" ht="15" customHeight="1" x14ac:dyDescent="0.2">
      <c r="A78" s="71">
        <v>3329</v>
      </c>
      <c r="B78" s="72">
        <v>2212</v>
      </c>
      <c r="C78" s="73" t="str">
        <f>IF(COUNTBLANK(B78)=1,"",VLOOKUP(B78,Položky!$A$15:$B$425000,2,0))</f>
        <v>Příjem sankčních plateb přijatých od jiných osob</v>
      </c>
      <c r="D78" s="74">
        <v>0</v>
      </c>
      <c r="E78" s="74">
        <v>4</v>
      </c>
      <c r="F78" s="74">
        <v>4</v>
      </c>
      <c r="G78" s="75">
        <v>100</v>
      </c>
    </row>
    <row r="79" spans="1:7" ht="15" customHeight="1" x14ac:dyDescent="0.2">
      <c r="A79" s="76">
        <v>3329</v>
      </c>
      <c r="B79" s="77"/>
      <c r="C79" s="78" t="str">
        <f>IF(COUNTBLANK(A79)=1,"",VLOOKUP(A79,Paragrafy!$A$14:$B$47000,2,0))</f>
        <v>Ostatní záležitosti ochrany památek a péče o kulturní dědictví</v>
      </c>
      <c r="D79" s="79">
        <v>0</v>
      </c>
      <c r="E79" s="79">
        <v>4</v>
      </c>
      <c r="F79" s="79">
        <v>4</v>
      </c>
      <c r="G79" s="80">
        <v>100</v>
      </c>
    </row>
    <row r="80" spans="1:7" ht="15" customHeight="1" x14ac:dyDescent="0.2">
      <c r="A80" s="81"/>
      <c r="B80" s="81"/>
      <c r="C80" s="81"/>
      <c r="D80" s="81"/>
      <c r="E80" s="81"/>
      <c r="F80" s="81"/>
      <c r="G80" s="81"/>
    </row>
    <row r="81" spans="1:7" ht="15" customHeight="1" x14ac:dyDescent="0.2">
      <c r="A81" s="71">
        <v>3419</v>
      </c>
      <c r="B81" s="72">
        <v>2111</v>
      </c>
      <c r="C81" s="73" t="str">
        <f>IF(COUNTBLANK(B81)=1,"",VLOOKUP(B81,Položky!$A$15:$B$425000,2,0))</f>
        <v>Příjem z poskytování služeb, výrobků, prací, výkonů a práv</v>
      </c>
      <c r="D81" s="74">
        <v>0</v>
      </c>
      <c r="E81" s="74">
        <v>629</v>
      </c>
      <c r="F81" s="74">
        <v>629</v>
      </c>
      <c r="G81" s="75">
        <v>100</v>
      </c>
    </row>
    <row r="82" spans="1:7" ht="15" customHeight="1" x14ac:dyDescent="0.2">
      <c r="A82" s="71">
        <v>3419</v>
      </c>
      <c r="B82" s="72">
        <v>2212</v>
      </c>
      <c r="C82" s="73" t="str">
        <f>IF(COUNTBLANK(B82)=1,"",VLOOKUP(B82,Položky!$A$15:$B$425000,2,0))</f>
        <v>Příjem sankčních plateb přijatých od jiných osob</v>
      </c>
      <c r="D82" s="74">
        <v>0</v>
      </c>
      <c r="E82" s="74">
        <v>27</v>
      </c>
      <c r="F82" s="74">
        <v>27</v>
      </c>
      <c r="G82" s="75">
        <v>100</v>
      </c>
    </row>
    <row r="83" spans="1:7" ht="15" customHeight="1" x14ac:dyDescent="0.2">
      <c r="A83" s="76">
        <v>3419</v>
      </c>
      <c r="B83" s="77"/>
      <c r="C83" s="78" t="str">
        <f>IF(COUNTBLANK(A83)=1,"",VLOOKUP(A83,Paragrafy!$A$14:$B$47000,2,0))</f>
        <v>Ostatní sportovní činnost</v>
      </c>
      <c r="D83" s="79">
        <v>0</v>
      </c>
      <c r="E83" s="79">
        <v>656</v>
      </c>
      <c r="F83" s="79">
        <v>656</v>
      </c>
      <c r="G83" s="80">
        <v>100</v>
      </c>
    </row>
    <row r="84" spans="1:7" ht="15" customHeight="1" x14ac:dyDescent="0.2">
      <c r="A84" s="81"/>
      <c r="B84" s="81"/>
      <c r="C84" s="81"/>
      <c r="D84" s="81"/>
      <c r="E84" s="81"/>
      <c r="F84" s="81"/>
      <c r="G84" s="81"/>
    </row>
    <row r="85" spans="1:7" ht="15" customHeight="1" x14ac:dyDescent="0.2">
      <c r="A85" s="71">
        <v>3522</v>
      </c>
      <c r="B85" s="72">
        <v>2122</v>
      </c>
      <c r="C85" s="73" t="str">
        <f>IF(COUNTBLANK(B85)=1,"",VLOOKUP(B85,Položky!$A$15:$B$425000,2,0))</f>
        <v>Příjem z odvodů příspěvkových organizací</v>
      </c>
      <c r="D85" s="74">
        <v>0</v>
      </c>
      <c r="E85" s="74">
        <v>3522</v>
      </c>
      <c r="F85" s="74">
        <v>3522</v>
      </c>
      <c r="G85" s="75">
        <v>100</v>
      </c>
    </row>
    <row r="86" spans="1:7" ht="15" customHeight="1" x14ac:dyDescent="0.2">
      <c r="A86" s="71">
        <v>3522</v>
      </c>
      <c r="B86" s="72">
        <v>2132</v>
      </c>
      <c r="C86" s="73" t="str">
        <f>IF(COUNTBLANK(B86)=1,"",VLOOKUP(B86,Položky!$A$15:$B$425000,2,0))</f>
        <v>Příjem z pronájmu nebo pachtu ostatních nemovitých věcí a jejich částí</v>
      </c>
      <c r="D86" s="74">
        <v>18379</v>
      </c>
      <c r="E86" s="74">
        <v>18379</v>
      </c>
      <c r="F86" s="74">
        <v>18379</v>
      </c>
      <c r="G86" s="75">
        <v>100</v>
      </c>
    </row>
    <row r="87" spans="1:7" ht="15" customHeight="1" x14ac:dyDescent="0.2">
      <c r="A87" s="76">
        <v>3522</v>
      </c>
      <c r="B87" s="77"/>
      <c r="C87" s="78" t="str">
        <f>IF(COUNTBLANK(A87)=1,"",VLOOKUP(A87,Paragrafy!$A$14:$B$47000,2,0))</f>
        <v>Ostatní nemocnice</v>
      </c>
      <c r="D87" s="79">
        <v>18379</v>
      </c>
      <c r="E87" s="79">
        <v>21901</v>
      </c>
      <c r="F87" s="79">
        <v>21901</v>
      </c>
      <c r="G87" s="80">
        <v>100</v>
      </c>
    </row>
    <row r="88" spans="1:7" ht="15" customHeight="1" x14ac:dyDescent="0.2">
      <c r="A88" s="81"/>
      <c r="B88" s="81"/>
      <c r="C88" s="81"/>
      <c r="D88" s="81"/>
      <c r="E88" s="81"/>
      <c r="F88" s="81"/>
      <c r="G88" s="81"/>
    </row>
    <row r="89" spans="1:7" ht="15" customHeight="1" x14ac:dyDescent="0.2">
      <c r="A89" s="71">
        <v>3599</v>
      </c>
      <c r="B89" s="72">
        <v>2212</v>
      </c>
      <c r="C89" s="73" t="str">
        <f>IF(COUNTBLANK(B89)=1,"",VLOOKUP(B89,Položky!$A$15:$B$425000,2,0))</f>
        <v>Příjem sankčních plateb přijatých od jiných osob</v>
      </c>
      <c r="D89" s="74">
        <v>0</v>
      </c>
      <c r="E89" s="74">
        <v>110</v>
      </c>
      <c r="F89" s="74">
        <v>110</v>
      </c>
      <c r="G89" s="75">
        <v>100</v>
      </c>
    </row>
    <row r="90" spans="1:7" ht="15" customHeight="1" x14ac:dyDescent="0.2">
      <c r="A90" s="71">
        <v>3599</v>
      </c>
      <c r="B90" s="72">
        <v>2324</v>
      </c>
      <c r="C90" s="73" t="str">
        <f>IF(COUNTBLANK(B90)=1,"",VLOOKUP(B90,Položky!$A$15:$B$425000,2,0))</f>
        <v>Přijaté neinvestiční příspěvky a náhrady</v>
      </c>
      <c r="D90" s="74">
        <v>0</v>
      </c>
      <c r="E90" s="74">
        <v>3</v>
      </c>
      <c r="F90" s="74">
        <v>3</v>
      </c>
      <c r="G90" s="75">
        <v>100</v>
      </c>
    </row>
    <row r="91" spans="1:7" ht="15" customHeight="1" x14ac:dyDescent="0.2">
      <c r="A91" s="71">
        <v>3599</v>
      </c>
      <c r="B91" s="72">
        <v>2329</v>
      </c>
      <c r="C91" s="73" t="str">
        <f>IF(COUNTBLANK(B91)=1,"",VLOOKUP(B91,Položky!$A$15:$B$425000,2,0))</f>
        <v>Ostatní nedaňové příjmy jinde nezařazené</v>
      </c>
      <c r="D91" s="74">
        <v>0</v>
      </c>
      <c r="E91" s="74">
        <v>6</v>
      </c>
      <c r="F91" s="74">
        <v>8</v>
      </c>
      <c r="G91" s="75">
        <v>133.30000000000001</v>
      </c>
    </row>
    <row r="92" spans="1:7" ht="15" customHeight="1" x14ac:dyDescent="0.2">
      <c r="A92" s="76">
        <v>3599</v>
      </c>
      <c r="B92" s="77"/>
      <c r="C92" s="78" t="str">
        <f>IF(COUNTBLANK(A92)=1,"",VLOOKUP(A92,Paragrafy!$A$14:$B$47000,2,0))</f>
        <v>Ostatní činnost ve zdravotnictví</v>
      </c>
      <c r="D92" s="79">
        <v>0</v>
      </c>
      <c r="E92" s="79">
        <v>119</v>
      </c>
      <c r="F92" s="79">
        <v>121</v>
      </c>
      <c r="G92" s="80">
        <v>101.7</v>
      </c>
    </row>
    <row r="93" spans="1:7" ht="15" customHeight="1" x14ac:dyDescent="0.2">
      <c r="A93" s="81"/>
      <c r="B93" s="81"/>
      <c r="C93" s="81"/>
      <c r="D93" s="81"/>
      <c r="E93" s="81"/>
      <c r="F93" s="81"/>
      <c r="G93" s="81"/>
    </row>
    <row r="94" spans="1:7" ht="15" customHeight="1" x14ac:dyDescent="0.2">
      <c r="A94" s="71">
        <v>3636</v>
      </c>
      <c r="B94" s="72">
        <v>2212</v>
      </c>
      <c r="C94" s="73" t="str">
        <f>IF(COUNTBLANK(B94)=1,"",VLOOKUP(B94,Položky!$A$15:$B$425000,2,0))</f>
        <v>Příjem sankčních plateb přijatých od jiných osob</v>
      </c>
      <c r="D94" s="74">
        <v>0</v>
      </c>
      <c r="E94" s="74">
        <v>1</v>
      </c>
      <c r="F94" s="74">
        <v>1</v>
      </c>
      <c r="G94" s="75">
        <v>100</v>
      </c>
    </row>
    <row r="95" spans="1:7" ht="15" customHeight="1" x14ac:dyDescent="0.2">
      <c r="A95" s="76">
        <v>3636</v>
      </c>
      <c r="B95" s="77"/>
      <c r="C95" s="78" t="str">
        <f>IF(COUNTBLANK(A95)=1,"",VLOOKUP(A95,Paragrafy!$A$14:$B$47000,2,0))</f>
        <v>Územní rozvoj</v>
      </c>
      <c r="D95" s="79">
        <v>0</v>
      </c>
      <c r="E95" s="79">
        <v>1</v>
      </c>
      <c r="F95" s="79">
        <v>1</v>
      </c>
      <c r="G95" s="80">
        <v>100</v>
      </c>
    </row>
    <row r="96" spans="1:7" ht="15" customHeight="1" x14ac:dyDescent="0.2">
      <c r="A96" s="81"/>
      <c r="B96" s="81"/>
      <c r="C96" s="81"/>
      <c r="D96" s="81"/>
      <c r="E96" s="81"/>
      <c r="F96" s="81"/>
      <c r="G96" s="81"/>
    </row>
    <row r="97" spans="1:7" ht="15" customHeight="1" x14ac:dyDescent="0.2">
      <c r="A97" s="71">
        <v>3639</v>
      </c>
      <c r="B97" s="72">
        <v>2111</v>
      </c>
      <c r="C97" s="73" t="str">
        <f>IF(COUNTBLANK(B97)=1,"",VLOOKUP(B97,Položky!$A$15:$B$425000,2,0))</f>
        <v>Příjem z poskytování služeb, výrobků, prací, výkonů a práv</v>
      </c>
      <c r="D97" s="74">
        <v>4187</v>
      </c>
      <c r="E97" s="74">
        <v>4425</v>
      </c>
      <c r="F97" s="74">
        <v>1295</v>
      </c>
      <c r="G97" s="75">
        <v>29.3</v>
      </c>
    </row>
    <row r="98" spans="1:7" ht="15" customHeight="1" x14ac:dyDescent="0.2">
      <c r="A98" s="71">
        <v>3639</v>
      </c>
      <c r="B98" s="72">
        <v>2119</v>
      </c>
      <c r="C98" s="73" t="str">
        <f>IF(COUNTBLANK(B98)=1,"",VLOOKUP(B98,Položky!$A$15:$B$425000,2,0))</f>
        <v>Ostatní příjmy z vlastní činnosti</v>
      </c>
      <c r="D98" s="74">
        <v>2500</v>
      </c>
      <c r="E98" s="74">
        <v>2500</v>
      </c>
      <c r="F98" s="74">
        <v>2063</v>
      </c>
      <c r="G98" s="75">
        <v>82.5</v>
      </c>
    </row>
    <row r="99" spans="1:7" ht="15" customHeight="1" x14ac:dyDescent="0.2">
      <c r="A99" s="71">
        <v>3639</v>
      </c>
      <c r="B99" s="72">
        <v>2131</v>
      </c>
      <c r="C99" s="73" t="str">
        <f>IF(COUNTBLANK(B99)=1,"",VLOOKUP(B99,Položky!$A$15:$B$425000,2,0))</f>
        <v>Příjem z pronájmu nebo pachtu pozemků</v>
      </c>
      <c r="D99" s="74">
        <v>66</v>
      </c>
      <c r="E99" s="74">
        <v>72</v>
      </c>
      <c r="F99" s="74">
        <v>74</v>
      </c>
      <c r="G99" s="75">
        <v>102.8</v>
      </c>
    </row>
    <row r="100" spans="1:7" ht="15" customHeight="1" x14ac:dyDescent="0.2">
      <c r="A100" s="71">
        <v>3639</v>
      </c>
      <c r="B100" s="72">
        <v>2132</v>
      </c>
      <c r="C100" s="73" t="str">
        <f>IF(COUNTBLANK(B100)=1,"",VLOOKUP(B100,Položky!$A$15:$B$425000,2,0))</f>
        <v>Příjem z pronájmu nebo pachtu ostatních nemovitých věcí a jejich částí</v>
      </c>
      <c r="D100" s="74">
        <v>499</v>
      </c>
      <c r="E100" s="74">
        <v>499</v>
      </c>
      <c r="F100" s="74">
        <v>421</v>
      </c>
      <c r="G100" s="75">
        <v>84.4</v>
      </c>
    </row>
    <row r="101" spans="1:7" ht="15" customHeight="1" x14ac:dyDescent="0.2">
      <c r="A101" s="71">
        <v>3639</v>
      </c>
      <c r="B101" s="72">
        <v>2212</v>
      </c>
      <c r="C101" s="73" t="str">
        <f>IF(COUNTBLANK(B101)=1,"",VLOOKUP(B101,Položky!$A$15:$B$425000,2,0))</f>
        <v>Příjem sankčních plateb přijatých od jiných osob</v>
      </c>
      <c r="D101" s="74">
        <v>0</v>
      </c>
      <c r="E101" s="74">
        <v>0</v>
      </c>
      <c r="F101" s="74">
        <v>198</v>
      </c>
      <c r="G101" s="75">
        <v>0</v>
      </c>
    </row>
    <row r="102" spans="1:7" ht="15" customHeight="1" x14ac:dyDescent="0.2">
      <c r="A102" s="71">
        <v>3639</v>
      </c>
      <c r="B102" s="72">
        <v>2324</v>
      </c>
      <c r="C102" s="73" t="str">
        <f>IF(COUNTBLANK(B102)=1,"",VLOOKUP(B102,Položky!$A$15:$B$425000,2,0))</f>
        <v>Přijaté neinvestiční příspěvky a náhrady</v>
      </c>
      <c r="D102" s="74">
        <v>0</v>
      </c>
      <c r="E102" s="74">
        <v>96</v>
      </c>
      <c r="F102" s="74">
        <v>96</v>
      </c>
      <c r="G102" s="75">
        <v>100</v>
      </c>
    </row>
    <row r="103" spans="1:7" ht="15" customHeight="1" x14ac:dyDescent="0.2">
      <c r="A103" s="71">
        <v>3639</v>
      </c>
      <c r="B103" s="72">
        <v>2329</v>
      </c>
      <c r="C103" s="73" t="str">
        <f>IF(COUNTBLANK(B103)=1,"",VLOOKUP(B103,Položky!$A$15:$B$425000,2,0))</f>
        <v>Ostatní nedaňové příjmy jinde nezařazené</v>
      </c>
      <c r="D103" s="74">
        <v>0</v>
      </c>
      <c r="E103" s="74">
        <v>0</v>
      </c>
      <c r="F103" s="74">
        <v>0</v>
      </c>
      <c r="G103" s="75">
        <v>0</v>
      </c>
    </row>
    <row r="104" spans="1:7" ht="15" customHeight="1" x14ac:dyDescent="0.2">
      <c r="A104" s="71">
        <v>3639</v>
      </c>
      <c r="B104" s="72">
        <v>3111</v>
      </c>
      <c r="C104" s="73" t="str">
        <f>IF(COUNTBLANK(B104)=1,"",VLOOKUP(B104,Položky!$A$15:$B$425000,2,0))</f>
        <v>Příjem z prodeje pozemků</v>
      </c>
      <c r="D104" s="74">
        <v>32280</v>
      </c>
      <c r="E104" s="74">
        <v>41695</v>
      </c>
      <c r="F104" s="74">
        <v>32412</v>
      </c>
      <c r="G104" s="75">
        <v>77.7</v>
      </c>
    </row>
    <row r="105" spans="1:7" ht="15" customHeight="1" x14ac:dyDescent="0.2">
      <c r="A105" s="71">
        <v>3639</v>
      </c>
      <c r="B105" s="72">
        <v>3112</v>
      </c>
      <c r="C105" s="73" t="str">
        <f>IF(COUNTBLANK(B105)=1,"",VLOOKUP(B105,Položky!$A$15:$B$425000,2,0))</f>
        <v>Příjem z prodeje ostatních nemovitých věcí a jejich částí</v>
      </c>
      <c r="D105" s="74">
        <v>946</v>
      </c>
      <c r="E105" s="74">
        <v>5346</v>
      </c>
      <c r="F105" s="74">
        <v>13655</v>
      </c>
      <c r="G105" s="75">
        <v>255.4</v>
      </c>
    </row>
    <row r="106" spans="1:7" ht="15" customHeight="1" x14ac:dyDescent="0.2">
      <c r="A106" s="76">
        <v>3639</v>
      </c>
      <c r="B106" s="77"/>
      <c r="C106" s="78" t="str">
        <f>IF(COUNTBLANK(A106)=1,"",VLOOKUP(A106,Paragrafy!$A$14:$B$47000,2,0))</f>
        <v>Komunální služby a územní rozvoj jinde nezařazené</v>
      </c>
      <c r="D106" s="79">
        <v>40478</v>
      </c>
      <c r="E106" s="79">
        <v>54633</v>
      </c>
      <c r="F106" s="79">
        <v>50214</v>
      </c>
      <c r="G106" s="80">
        <v>91.9</v>
      </c>
    </row>
    <row r="107" spans="1:7" ht="15" customHeight="1" x14ac:dyDescent="0.2">
      <c r="A107" s="81"/>
      <c r="B107" s="81"/>
      <c r="C107" s="81"/>
      <c r="D107" s="81"/>
      <c r="E107" s="81"/>
      <c r="F107" s="81"/>
      <c r="G107" s="81"/>
    </row>
    <row r="108" spans="1:7" ht="15" customHeight="1" x14ac:dyDescent="0.2">
      <c r="A108" s="71">
        <v>3742</v>
      </c>
      <c r="B108" s="72">
        <v>2212</v>
      </c>
      <c r="C108" s="73" t="str">
        <f>IF(COUNTBLANK(B108)=1,"",VLOOKUP(B108,Položky!$A$15:$B$425000,2,0))</f>
        <v>Příjem sankčních plateb přijatých od jiných osob</v>
      </c>
      <c r="D108" s="74">
        <v>0</v>
      </c>
      <c r="E108" s="74">
        <v>13</v>
      </c>
      <c r="F108" s="74">
        <v>13</v>
      </c>
      <c r="G108" s="75">
        <v>100</v>
      </c>
    </row>
    <row r="109" spans="1:7" ht="15" customHeight="1" x14ac:dyDescent="0.2">
      <c r="A109" s="76">
        <v>3742</v>
      </c>
      <c r="B109" s="77"/>
      <c r="C109" s="78" t="str">
        <f>IF(COUNTBLANK(A109)=1,"",VLOOKUP(A109,Paragrafy!$A$14:$B$47000,2,0))</f>
        <v>Chráněné části přírody</v>
      </c>
      <c r="D109" s="79">
        <v>0</v>
      </c>
      <c r="E109" s="79">
        <v>13</v>
      </c>
      <c r="F109" s="79">
        <v>13</v>
      </c>
      <c r="G109" s="80">
        <v>100</v>
      </c>
    </row>
    <row r="110" spans="1:7" ht="15" customHeight="1" x14ac:dyDescent="0.2">
      <c r="A110" s="81"/>
      <c r="B110" s="81"/>
      <c r="C110" s="81"/>
      <c r="D110" s="81"/>
      <c r="E110" s="81"/>
      <c r="F110" s="81"/>
      <c r="G110" s="81"/>
    </row>
    <row r="111" spans="1:7" ht="15" customHeight="1" x14ac:dyDescent="0.2">
      <c r="A111" s="71">
        <v>3769</v>
      </c>
      <c r="B111" s="72">
        <v>2212</v>
      </c>
      <c r="C111" s="73" t="str">
        <f>IF(COUNTBLANK(B111)=1,"",VLOOKUP(B111,Položky!$A$15:$B$425000,2,0))</f>
        <v>Příjem sankčních plateb přijatých od jiných osob</v>
      </c>
      <c r="D111" s="74">
        <v>0</v>
      </c>
      <c r="E111" s="74">
        <v>0</v>
      </c>
      <c r="F111" s="74">
        <v>898</v>
      </c>
      <c r="G111" s="75">
        <v>0</v>
      </c>
    </row>
    <row r="112" spans="1:7" ht="15" customHeight="1" x14ac:dyDescent="0.2">
      <c r="A112" s="71">
        <v>3769</v>
      </c>
      <c r="B112" s="72">
        <v>2324</v>
      </c>
      <c r="C112" s="73" t="str">
        <f>IF(COUNTBLANK(B112)=1,"",VLOOKUP(B112,Položky!$A$15:$B$425000,2,0))</f>
        <v>Přijaté neinvestiční příspěvky a náhrady</v>
      </c>
      <c r="D112" s="74">
        <v>650</v>
      </c>
      <c r="E112" s="74">
        <v>650</v>
      </c>
      <c r="F112" s="74">
        <v>394</v>
      </c>
      <c r="G112" s="75">
        <v>60.6</v>
      </c>
    </row>
    <row r="113" spans="1:7" ht="15" customHeight="1" x14ac:dyDescent="0.2">
      <c r="A113" s="76">
        <v>3769</v>
      </c>
      <c r="B113" s="77"/>
      <c r="C113" s="78" t="str">
        <f>IF(COUNTBLANK(A113)=1,"",VLOOKUP(A113,Paragrafy!$A$14:$B$47000,2,0))</f>
        <v>Ostatní správa v ochraně životního prostředí</v>
      </c>
      <c r="D113" s="79">
        <v>650</v>
      </c>
      <c r="E113" s="79">
        <v>650</v>
      </c>
      <c r="F113" s="79">
        <v>1292</v>
      </c>
      <c r="G113" s="80">
        <v>198.8</v>
      </c>
    </row>
    <row r="114" spans="1:7" ht="15" customHeight="1" x14ac:dyDescent="0.2">
      <c r="A114" s="81"/>
      <c r="B114" s="81"/>
      <c r="C114" s="81"/>
      <c r="D114" s="81"/>
      <c r="E114" s="81"/>
      <c r="F114" s="81"/>
      <c r="G114" s="81"/>
    </row>
    <row r="115" spans="1:7" ht="15" customHeight="1" x14ac:dyDescent="0.2">
      <c r="A115" s="71">
        <v>3792</v>
      </c>
      <c r="B115" s="72">
        <v>2212</v>
      </c>
      <c r="C115" s="73" t="str">
        <f>IF(COUNTBLANK(B115)=1,"",VLOOKUP(B115,Položky!$A$15:$B$425000,2,0))</f>
        <v>Příjem sankčních plateb přijatých od jiných osob</v>
      </c>
      <c r="D115" s="74">
        <v>0</v>
      </c>
      <c r="E115" s="74">
        <v>0</v>
      </c>
      <c r="F115" s="74">
        <v>32</v>
      </c>
      <c r="G115" s="75">
        <v>0</v>
      </c>
    </row>
    <row r="116" spans="1:7" ht="15" customHeight="1" x14ac:dyDescent="0.2">
      <c r="A116" s="76">
        <v>3792</v>
      </c>
      <c r="B116" s="77"/>
      <c r="C116" s="78" t="str">
        <f>IF(COUNTBLANK(A116)=1,"",VLOOKUP(A116,Paragrafy!$A$14:$B$47000,2,0))</f>
        <v>Ekologická výchova a osvěta</v>
      </c>
      <c r="D116" s="79">
        <v>0</v>
      </c>
      <c r="E116" s="79">
        <v>0</v>
      </c>
      <c r="F116" s="79">
        <v>32</v>
      </c>
      <c r="G116" s="80">
        <v>0</v>
      </c>
    </row>
    <row r="117" spans="1:7" ht="15" customHeight="1" x14ac:dyDescent="0.2">
      <c r="A117" s="81"/>
      <c r="B117" s="81"/>
      <c r="C117" s="81"/>
      <c r="D117" s="81"/>
      <c r="E117" s="81"/>
      <c r="F117" s="81"/>
      <c r="G117" s="81"/>
    </row>
    <row r="118" spans="1:7" ht="15" customHeight="1" x14ac:dyDescent="0.2">
      <c r="A118" s="71">
        <v>3900</v>
      </c>
      <c r="B118" s="72">
        <v>2212</v>
      </c>
      <c r="C118" s="73" t="str">
        <f>IF(COUNTBLANK(B118)=1,"",VLOOKUP(B118,Položky!$A$15:$B$425000,2,0))</f>
        <v>Příjem sankčních plateb přijatých od jiných osob</v>
      </c>
      <c r="D118" s="74">
        <v>0</v>
      </c>
      <c r="E118" s="74">
        <v>5</v>
      </c>
      <c r="F118" s="74">
        <v>5</v>
      </c>
      <c r="G118" s="75">
        <v>100</v>
      </c>
    </row>
    <row r="119" spans="1:7" ht="15" customHeight="1" x14ac:dyDescent="0.2">
      <c r="A119" s="76">
        <v>3900</v>
      </c>
      <c r="B119" s="77"/>
      <c r="C119" s="78" t="str">
        <f>IF(COUNTBLANK(A119)=1,"",VLOOKUP(A119,Paragrafy!$A$14:$B$47000,2,0))</f>
        <v>Ostatní činnosti související se službami pro fyzické osoby</v>
      </c>
      <c r="D119" s="79">
        <v>0</v>
      </c>
      <c r="E119" s="79">
        <v>5</v>
      </c>
      <c r="F119" s="79">
        <v>5</v>
      </c>
      <c r="G119" s="80">
        <v>100</v>
      </c>
    </row>
    <row r="120" spans="1:7" ht="15" customHeight="1" x14ac:dyDescent="0.2">
      <c r="A120" s="81"/>
      <c r="B120" s="81"/>
      <c r="C120" s="81"/>
      <c r="D120" s="81"/>
      <c r="E120" s="81"/>
      <c r="F120" s="81"/>
      <c r="G120" s="81"/>
    </row>
    <row r="121" spans="1:7" ht="15" customHeight="1" x14ac:dyDescent="0.2">
      <c r="A121" s="71">
        <v>4324</v>
      </c>
      <c r="B121" s="72">
        <v>2329</v>
      </c>
      <c r="C121" s="73" t="str">
        <f>IF(COUNTBLANK(B121)=1,"",VLOOKUP(B121,Položky!$A$15:$B$425000,2,0))</f>
        <v>Ostatní nedaňové příjmy jinde nezařazené</v>
      </c>
      <c r="D121" s="74">
        <v>0</v>
      </c>
      <c r="E121" s="74">
        <v>33</v>
      </c>
      <c r="F121" s="74">
        <v>33</v>
      </c>
      <c r="G121" s="75">
        <v>100</v>
      </c>
    </row>
    <row r="122" spans="1:7" ht="15" customHeight="1" x14ac:dyDescent="0.2">
      <c r="A122" s="76">
        <v>4324</v>
      </c>
      <c r="B122" s="77"/>
      <c r="C122" s="78" t="str">
        <f>IF(COUNTBLANK(A122)=1,"",VLOOKUP(A122,Paragrafy!$A$14:$B$47000,2,0))</f>
        <v>Zařízení pro děti vyžadující okamžitou pomoc</v>
      </c>
      <c r="D122" s="79">
        <v>0</v>
      </c>
      <c r="E122" s="79">
        <v>33</v>
      </c>
      <c r="F122" s="79">
        <v>33</v>
      </c>
      <c r="G122" s="80">
        <v>100</v>
      </c>
    </row>
    <row r="123" spans="1:7" ht="15" customHeight="1" x14ac:dyDescent="0.2">
      <c r="A123" s="81"/>
      <c r="B123" s="81"/>
      <c r="C123" s="81"/>
      <c r="D123" s="81"/>
      <c r="E123" s="81"/>
      <c r="F123" s="81"/>
      <c r="G123" s="81"/>
    </row>
    <row r="124" spans="1:7" ht="15" customHeight="1" x14ac:dyDescent="0.2">
      <c r="A124" s="71">
        <v>4329</v>
      </c>
      <c r="B124" s="72">
        <v>2212</v>
      </c>
      <c r="C124" s="73" t="str">
        <f>IF(COUNTBLANK(B124)=1,"",VLOOKUP(B124,Položky!$A$15:$B$425000,2,0))</f>
        <v>Příjem sankčních plateb přijatých od jiných osob</v>
      </c>
      <c r="D124" s="74">
        <v>0</v>
      </c>
      <c r="E124" s="74">
        <v>58</v>
      </c>
      <c r="F124" s="74">
        <v>58</v>
      </c>
      <c r="G124" s="75">
        <v>100</v>
      </c>
    </row>
    <row r="125" spans="1:7" ht="15" customHeight="1" x14ac:dyDescent="0.2">
      <c r="A125" s="76">
        <v>4329</v>
      </c>
      <c r="B125" s="77"/>
      <c r="C125" s="78" t="str">
        <f>IF(COUNTBLANK(A125)=1,"",VLOOKUP(A125,Paragrafy!$A$14:$B$47000,2,0))</f>
        <v>Ostatní sociální péče a pomoc dětem a mládeži</v>
      </c>
      <c r="D125" s="79">
        <v>0</v>
      </c>
      <c r="E125" s="79">
        <v>58</v>
      </c>
      <c r="F125" s="79">
        <v>58</v>
      </c>
      <c r="G125" s="80">
        <v>100</v>
      </c>
    </row>
    <row r="126" spans="1:7" ht="15" customHeight="1" x14ac:dyDescent="0.2">
      <c r="A126" s="81"/>
      <c r="B126" s="81"/>
      <c r="C126" s="81"/>
      <c r="D126" s="81"/>
      <c r="E126" s="81"/>
      <c r="F126" s="81"/>
      <c r="G126" s="81"/>
    </row>
    <row r="127" spans="1:7" ht="15" customHeight="1" x14ac:dyDescent="0.2">
      <c r="A127" s="71">
        <v>4357</v>
      </c>
      <c r="B127" s="72">
        <v>2122</v>
      </c>
      <c r="C127" s="73" t="str">
        <f>IF(COUNTBLANK(B127)=1,"",VLOOKUP(B127,Položky!$A$15:$B$425000,2,0))</f>
        <v>Příjem z odvodů příspěvkových organizací</v>
      </c>
      <c r="D127" s="74">
        <v>0</v>
      </c>
      <c r="E127" s="74">
        <v>11000</v>
      </c>
      <c r="F127" s="74">
        <v>11000</v>
      </c>
      <c r="G127" s="75">
        <v>100</v>
      </c>
    </row>
    <row r="128" spans="1:7" ht="15" customHeight="1" x14ac:dyDescent="0.2">
      <c r="A128" s="71">
        <v>4357</v>
      </c>
      <c r="B128" s="72">
        <v>2324</v>
      </c>
      <c r="C128" s="73" t="str">
        <f>IF(COUNTBLANK(B128)=1,"",VLOOKUP(B128,Položky!$A$15:$B$425000,2,0))</f>
        <v>Přijaté neinvestiční příspěvky a náhrady</v>
      </c>
      <c r="D128" s="74">
        <v>0</v>
      </c>
      <c r="E128" s="74">
        <v>404</v>
      </c>
      <c r="F128" s="74">
        <v>518</v>
      </c>
      <c r="G128" s="75">
        <v>128.19999999999999</v>
      </c>
    </row>
    <row r="129" spans="1:7" ht="15" customHeight="1" x14ac:dyDescent="0.2">
      <c r="A129" s="76">
        <v>4357</v>
      </c>
      <c r="B129" s="77"/>
      <c r="C129" s="78" t="str">
        <f>IF(COUNTBLANK(A129)=1,"",VLOOKUP(A129,Paragrafy!$A$14:$B$47000,2,0))</f>
        <v>Domovy pro osoby se zdravotním postižením a domovy se zvláštním režimem</v>
      </c>
      <c r="D129" s="79">
        <v>0</v>
      </c>
      <c r="E129" s="79">
        <v>11404</v>
      </c>
      <c r="F129" s="79">
        <v>11518</v>
      </c>
      <c r="G129" s="80">
        <v>101</v>
      </c>
    </row>
    <row r="130" spans="1:7" ht="15" customHeight="1" x14ac:dyDescent="0.2">
      <c r="A130" s="81"/>
      <c r="B130" s="81"/>
      <c r="C130" s="81"/>
      <c r="D130" s="81"/>
      <c r="E130" s="81"/>
      <c r="F130" s="81"/>
      <c r="G130" s="81"/>
    </row>
    <row r="131" spans="1:7" ht="15" customHeight="1" x14ac:dyDescent="0.2">
      <c r="A131" s="71">
        <v>4375</v>
      </c>
      <c r="B131" s="72">
        <v>2212</v>
      </c>
      <c r="C131" s="73" t="str">
        <f>IF(COUNTBLANK(B131)=1,"",VLOOKUP(B131,Položky!$A$15:$B$425000,2,0))</f>
        <v>Příjem sankčních plateb přijatých od jiných osob</v>
      </c>
      <c r="D131" s="74">
        <v>0</v>
      </c>
      <c r="E131" s="74">
        <v>0</v>
      </c>
      <c r="F131" s="74">
        <v>584</v>
      </c>
      <c r="G131" s="75">
        <v>0</v>
      </c>
    </row>
    <row r="132" spans="1:7" ht="15" customHeight="1" x14ac:dyDescent="0.2">
      <c r="A132" s="71">
        <v>4375</v>
      </c>
      <c r="B132" s="72">
        <v>2324</v>
      </c>
      <c r="C132" s="73" t="str">
        <f>IF(COUNTBLANK(B132)=1,"",VLOOKUP(B132,Položky!$A$15:$B$425000,2,0))</f>
        <v>Přijaté neinvestiční příspěvky a náhrady</v>
      </c>
      <c r="D132" s="74">
        <v>0</v>
      </c>
      <c r="E132" s="74">
        <v>19</v>
      </c>
      <c r="F132" s="74">
        <v>19</v>
      </c>
      <c r="G132" s="75">
        <v>100</v>
      </c>
    </row>
    <row r="133" spans="1:7" ht="15" customHeight="1" x14ac:dyDescent="0.2">
      <c r="A133" s="76">
        <v>4375</v>
      </c>
      <c r="B133" s="77"/>
      <c r="C133" s="78" t="str">
        <f>IF(COUNTBLANK(A133)=1,"",VLOOKUP(A133,Paragrafy!$A$14:$B$47000,2,0))</f>
        <v>Nízkoprahová zařízení pro děti a mládež</v>
      </c>
      <c r="D133" s="79">
        <v>0</v>
      </c>
      <c r="E133" s="79">
        <v>19</v>
      </c>
      <c r="F133" s="79">
        <v>603</v>
      </c>
      <c r="G133" s="80">
        <v>3173.7</v>
      </c>
    </row>
    <row r="134" spans="1:7" ht="15" customHeight="1" x14ac:dyDescent="0.2">
      <c r="A134" s="81"/>
      <c r="B134" s="81"/>
      <c r="C134" s="81"/>
      <c r="D134" s="81"/>
      <c r="E134" s="81"/>
      <c r="F134" s="81"/>
      <c r="G134" s="81"/>
    </row>
    <row r="135" spans="1:7" ht="15" customHeight="1" x14ac:dyDescent="0.2">
      <c r="A135" s="71">
        <v>4377</v>
      </c>
      <c r="B135" s="72">
        <v>2212</v>
      </c>
      <c r="C135" s="73" t="str">
        <f>IF(COUNTBLANK(B135)=1,"",VLOOKUP(B135,Položky!$A$15:$B$425000,2,0))</f>
        <v>Příjem sankčních plateb přijatých od jiných osob</v>
      </c>
      <c r="D135" s="74">
        <v>0</v>
      </c>
      <c r="E135" s="74">
        <v>0</v>
      </c>
      <c r="F135" s="74">
        <v>638</v>
      </c>
      <c r="G135" s="75">
        <v>0</v>
      </c>
    </row>
    <row r="136" spans="1:7" ht="15" customHeight="1" x14ac:dyDescent="0.2">
      <c r="A136" s="76">
        <v>4377</v>
      </c>
      <c r="B136" s="77"/>
      <c r="C136" s="78" t="str">
        <f>IF(COUNTBLANK(A136)=1,"",VLOOKUP(A136,Paragrafy!$A$14:$B$47000,2,0))</f>
        <v>Sociálně terapeutické dílny</v>
      </c>
      <c r="D136" s="79">
        <v>0</v>
      </c>
      <c r="E136" s="79">
        <v>0</v>
      </c>
      <c r="F136" s="79">
        <v>638</v>
      </c>
      <c r="G136" s="80">
        <v>0</v>
      </c>
    </row>
    <row r="137" spans="1:7" ht="15" customHeight="1" x14ac:dyDescent="0.2">
      <c r="A137" s="81"/>
      <c r="B137" s="81"/>
      <c r="C137" s="81"/>
      <c r="D137" s="81"/>
      <c r="E137" s="81"/>
      <c r="F137" s="81"/>
      <c r="G137" s="81"/>
    </row>
    <row r="138" spans="1:7" ht="15" customHeight="1" x14ac:dyDescent="0.2">
      <c r="A138" s="71">
        <v>4399</v>
      </c>
      <c r="B138" s="72">
        <v>2212</v>
      </c>
      <c r="C138" s="73" t="str">
        <f>IF(COUNTBLANK(B138)=1,"",VLOOKUP(B138,Položky!$A$15:$B$425000,2,0))</f>
        <v>Příjem sankčních plateb přijatých od jiných osob</v>
      </c>
      <c r="D138" s="74">
        <v>0</v>
      </c>
      <c r="E138" s="74">
        <v>49</v>
      </c>
      <c r="F138" s="74">
        <v>54</v>
      </c>
      <c r="G138" s="75">
        <v>110.2</v>
      </c>
    </row>
    <row r="139" spans="1:7" ht="15" customHeight="1" x14ac:dyDescent="0.2">
      <c r="A139" s="71">
        <v>4399</v>
      </c>
      <c r="B139" s="72">
        <v>2229</v>
      </c>
      <c r="C139" s="73" t="str">
        <f>IF(COUNTBLANK(B139)=1,"",VLOOKUP(B139,Položky!$A$15:$B$425000,2,0))</f>
        <v>Ostatní přijaté vratky transferů a podobné příjmy</v>
      </c>
      <c r="D139" s="74">
        <v>0</v>
      </c>
      <c r="E139" s="74">
        <v>0</v>
      </c>
      <c r="F139" s="74">
        <v>3669</v>
      </c>
      <c r="G139" s="75">
        <v>0</v>
      </c>
    </row>
    <row r="140" spans="1:7" ht="15" customHeight="1" x14ac:dyDescent="0.2">
      <c r="A140" s="76">
        <v>4399</v>
      </c>
      <c r="B140" s="77"/>
      <c r="C140" s="78" t="str">
        <f>IF(COUNTBLANK(A140)=1,"",VLOOKUP(A140,Paragrafy!$A$14:$B$47000,2,0))</f>
        <v>Ostatní záležitosti sociálních věcí a politiky zaměstnanosti</v>
      </c>
      <c r="D140" s="79">
        <v>0</v>
      </c>
      <c r="E140" s="79">
        <v>49</v>
      </c>
      <c r="F140" s="79">
        <v>3723</v>
      </c>
      <c r="G140" s="80">
        <v>7598</v>
      </c>
    </row>
    <row r="141" spans="1:7" ht="15" customHeight="1" x14ac:dyDescent="0.2">
      <c r="A141" s="81"/>
      <c r="B141" s="81"/>
      <c r="C141" s="81"/>
      <c r="D141" s="81"/>
      <c r="E141" s="81"/>
      <c r="F141" s="81"/>
      <c r="G141" s="81"/>
    </row>
    <row r="142" spans="1:7" ht="15" customHeight="1" x14ac:dyDescent="0.2">
      <c r="A142" s="71">
        <v>5279</v>
      </c>
      <c r="B142" s="72">
        <v>2212</v>
      </c>
      <c r="C142" s="73" t="str">
        <f>IF(COUNTBLANK(B142)=1,"",VLOOKUP(B142,Položky!$A$15:$B$425000,2,0))</f>
        <v>Příjem sankčních plateb přijatých od jiných osob</v>
      </c>
      <c r="D142" s="74">
        <v>0</v>
      </c>
      <c r="E142" s="74">
        <v>0</v>
      </c>
      <c r="F142" s="74">
        <v>3</v>
      </c>
      <c r="G142" s="75">
        <v>0</v>
      </c>
    </row>
    <row r="143" spans="1:7" ht="15" customHeight="1" x14ac:dyDescent="0.2">
      <c r="A143" s="76">
        <v>5279</v>
      </c>
      <c r="B143" s="77"/>
      <c r="C143" s="78" t="str">
        <f>IF(COUNTBLANK(A143)=1,"",VLOOKUP(A143,Paragrafy!$A$14:$B$47000,2,0))</f>
        <v>Záležitosti krizového řízení jinde nezařazené</v>
      </c>
      <c r="D143" s="79">
        <v>0</v>
      </c>
      <c r="E143" s="79">
        <v>0</v>
      </c>
      <c r="F143" s="79">
        <v>3</v>
      </c>
      <c r="G143" s="80">
        <v>0</v>
      </c>
    </row>
    <row r="144" spans="1:7" ht="15" customHeight="1" x14ac:dyDescent="0.2">
      <c r="A144" s="81"/>
      <c r="B144" s="81"/>
      <c r="C144" s="81"/>
      <c r="D144" s="81"/>
      <c r="E144" s="81"/>
      <c r="F144" s="81"/>
      <c r="G144" s="81"/>
    </row>
    <row r="145" spans="1:7" ht="15" customHeight="1" x14ac:dyDescent="0.2">
      <c r="A145" s="71">
        <v>5511</v>
      </c>
      <c r="B145" s="72">
        <v>2329</v>
      </c>
      <c r="C145" s="73" t="str">
        <f>IF(COUNTBLANK(B145)=1,"",VLOOKUP(B145,Položky!$A$15:$B$425000,2,0))</f>
        <v>Ostatní nedaňové příjmy jinde nezařazené</v>
      </c>
      <c r="D145" s="74">
        <v>6000</v>
      </c>
      <c r="E145" s="74">
        <v>6000</v>
      </c>
      <c r="F145" s="74">
        <v>6000</v>
      </c>
      <c r="G145" s="75">
        <v>100</v>
      </c>
    </row>
    <row r="146" spans="1:7" ht="15" customHeight="1" x14ac:dyDescent="0.2">
      <c r="A146" s="71">
        <v>5511</v>
      </c>
      <c r="B146" s="72">
        <v>3129</v>
      </c>
      <c r="C146" s="73" t="str">
        <f>IF(COUNTBLANK(B146)=1,"",VLOOKUP(B146,Položky!$A$15:$B$425000,2,0))</f>
        <v xml:space="preserve"> Ostatní investiční příjmy jinde nezařazené</v>
      </c>
      <c r="D146" s="74">
        <v>19250</v>
      </c>
      <c r="E146" s="74">
        <v>19250</v>
      </c>
      <c r="F146" s="74">
        <v>19250</v>
      </c>
      <c r="G146" s="75">
        <v>100</v>
      </c>
    </row>
    <row r="147" spans="1:7" ht="15" customHeight="1" x14ac:dyDescent="0.2">
      <c r="A147" s="76">
        <v>5511</v>
      </c>
      <c r="B147" s="77"/>
      <c r="C147" s="78" t="str">
        <f>IF(COUNTBLANK(A147)=1,"",VLOOKUP(A147,Paragrafy!$A$14:$B$47000,2,0))</f>
        <v>Požární ochrana - profesionální část</v>
      </c>
      <c r="D147" s="79">
        <v>25250</v>
      </c>
      <c r="E147" s="79">
        <v>25250</v>
      </c>
      <c r="F147" s="79">
        <v>25250</v>
      </c>
      <c r="G147" s="80">
        <v>100</v>
      </c>
    </row>
    <row r="148" spans="1:7" ht="15" customHeight="1" x14ac:dyDescent="0.2">
      <c r="A148" s="81"/>
      <c r="B148" s="81"/>
      <c r="C148" s="81"/>
      <c r="D148" s="81"/>
      <c r="E148" s="81"/>
      <c r="F148" s="81"/>
      <c r="G148" s="81"/>
    </row>
    <row r="149" spans="1:7" ht="15" customHeight="1" x14ac:dyDescent="0.2">
      <c r="A149" s="71">
        <v>5521</v>
      </c>
      <c r="B149" s="72">
        <v>2132</v>
      </c>
      <c r="C149" s="73" t="str">
        <f>IF(COUNTBLANK(B149)=1,"",VLOOKUP(B149,Položky!$A$15:$B$425000,2,0))</f>
        <v>Příjem z pronájmu nebo pachtu ostatních nemovitých věcí a jejich částí</v>
      </c>
      <c r="D149" s="74">
        <v>18</v>
      </c>
      <c r="E149" s="74">
        <v>18</v>
      </c>
      <c r="F149" s="74">
        <v>13</v>
      </c>
      <c r="G149" s="75">
        <v>72.2</v>
      </c>
    </row>
    <row r="150" spans="1:7" ht="15" customHeight="1" x14ac:dyDescent="0.2">
      <c r="A150" s="76">
        <v>5521</v>
      </c>
      <c r="B150" s="77"/>
      <c r="C150" s="78" t="str">
        <f>IF(COUNTBLANK(A150)=1,"",VLOOKUP(A150,Paragrafy!$A$14:$B$47000,2,0))</f>
        <v>Operační a informační střediska integrovaného záchranného systému</v>
      </c>
      <c r="D150" s="79">
        <v>18</v>
      </c>
      <c r="E150" s="79">
        <v>18</v>
      </c>
      <c r="F150" s="79">
        <v>13</v>
      </c>
      <c r="G150" s="80">
        <v>72.2</v>
      </c>
    </row>
    <row r="151" spans="1:7" ht="15" customHeight="1" x14ac:dyDescent="0.2">
      <c r="A151" s="81"/>
      <c r="B151" s="81"/>
      <c r="C151" s="81"/>
      <c r="D151" s="81"/>
      <c r="E151" s="81"/>
      <c r="F151" s="81"/>
      <c r="G151" s="81"/>
    </row>
    <row r="152" spans="1:7" ht="15" customHeight="1" x14ac:dyDescent="0.2">
      <c r="A152" s="71">
        <v>6113</v>
      </c>
      <c r="B152" s="72">
        <v>2310</v>
      </c>
      <c r="C152" s="73" t="str">
        <f>IF(COUNTBLANK(B152)=1,"",VLOOKUP(B152,Položky!$A$15:$B$425000,2,0))</f>
        <v>Příjem z prodeje krátkodobého a drobného dlouhodobého neinvestičního majetku</v>
      </c>
      <c r="D152" s="74">
        <v>0</v>
      </c>
      <c r="E152" s="74">
        <v>7</v>
      </c>
      <c r="F152" s="74">
        <v>7</v>
      </c>
      <c r="G152" s="75">
        <v>100</v>
      </c>
    </row>
    <row r="153" spans="1:7" ht="15" customHeight="1" x14ac:dyDescent="0.2">
      <c r="A153" s="71">
        <v>6113</v>
      </c>
      <c r="B153" s="72">
        <v>2324</v>
      </c>
      <c r="C153" s="73" t="str">
        <f>IF(COUNTBLANK(B153)=1,"",VLOOKUP(B153,Položky!$A$15:$B$425000,2,0))</f>
        <v>Přijaté neinvestiční příspěvky a náhrady</v>
      </c>
      <c r="D153" s="74">
        <v>0</v>
      </c>
      <c r="E153" s="74">
        <v>202</v>
      </c>
      <c r="F153" s="74">
        <v>222</v>
      </c>
      <c r="G153" s="75">
        <v>109.9</v>
      </c>
    </row>
    <row r="154" spans="1:7" ht="15" customHeight="1" x14ac:dyDescent="0.2">
      <c r="A154" s="71">
        <v>6113</v>
      </c>
      <c r="B154" s="72">
        <v>3113</v>
      </c>
      <c r="C154" s="73" t="str">
        <f>IF(COUNTBLANK(B154)=1,"",VLOOKUP(B154,Položky!$A$15:$B$425000,2,0))</f>
        <v>Příjem z prodeje ostatního hmotného dlouhodobého majetku</v>
      </c>
      <c r="D154" s="74">
        <v>0</v>
      </c>
      <c r="E154" s="74">
        <v>350</v>
      </c>
      <c r="F154" s="74">
        <v>350</v>
      </c>
      <c r="G154" s="75">
        <v>100</v>
      </c>
    </row>
    <row r="155" spans="1:7" ht="15" customHeight="1" x14ac:dyDescent="0.2">
      <c r="A155" s="76">
        <v>6113</v>
      </c>
      <c r="B155" s="77"/>
      <c r="C155" s="78" t="str">
        <f>IF(COUNTBLANK(A155)=1,"",VLOOKUP(A155,Paragrafy!$A$14:$B$47000,2,0))</f>
        <v>Zastupitelstva krajů</v>
      </c>
      <c r="D155" s="79">
        <v>0</v>
      </c>
      <c r="E155" s="79">
        <v>559</v>
      </c>
      <c r="F155" s="79">
        <v>579</v>
      </c>
      <c r="G155" s="80">
        <v>103.6</v>
      </c>
    </row>
    <row r="156" spans="1:7" ht="15" customHeight="1" x14ac:dyDescent="0.2">
      <c r="A156" s="81"/>
      <c r="B156" s="81"/>
      <c r="C156" s="81"/>
      <c r="D156" s="81"/>
      <c r="E156" s="81"/>
      <c r="F156" s="81"/>
      <c r="G156" s="81"/>
    </row>
    <row r="157" spans="1:7" ht="15" customHeight="1" x14ac:dyDescent="0.2">
      <c r="A157" s="71">
        <v>6171</v>
      </c>
      <c r="B157" s="72">
        <v>2132</v>
      </c>
      <c r="C157" s="73" t="str">
        <f>IF(COUNTBLANK(B157)=1,"",VLOOKUP(B157,Položky!$A$15:$B$425000,2,0))</f>
        <v>Příjem z pronájmu nebo pachtu ostatních nemovitých věcí a jejich částí</v>
      </c>
      <c r="D157" s="74">
        <v>0</v>
      </c>
      <c r="E157" s="74">
        <v>0</v>
      </c>
      <c r="F157" s="74">
        <v>6</v>
      </c>
      <c r="G157" s="75">
        <v>0</v>
      </c>
    </row>
    <row r="158" spans="1:7" ht="15" customHeight="1" x14ac:dyDescent="0.2">
      <c r="A158" s="76">
        <v>6171</v>
      </c>
      <c r="B158" s="77"/>
      <c r="C158" s="78" t="str">
        <f>IF(COUNTBLANK(A158)=1,"",VLOOKUP(A158,Paragrafy!$A$14:$B$47000,2,0))</f>
        <v>Činnost místní správy</v>
      </c>
      <c r="D158" s="79">
        <v>0</v>
      </c>
      <c r="E158" s="79">
        <v>0</v>
      </c>
      <c r="F158" s="79">
        <v>6</v>
      </c>
      <c r="G158" s="80">
        <v>0</v>
      </c>
    </row>
    <row r="159" spans="1:7" ht="15" customHeight="1" x14ac:dyDescent="0.2">
      <c r="A159" s="81"/>
      <c r="B159" s="81"/>
      <c r="C159" s="81"/>
      <c r="D159" s="81"/>
      <c r="E159" s="81"/>
      <c r="F159" s="81"/>
      <c r="G159" s="81"/>
    </row>
    <row r="160" spans="1:7" ht="15" customHeight="1" x14ac:dyDescent="0.2">
      <c r="A160" s="71">
        <v>6172</v>
      </c>
      <c r="B160" s="72">
        <v>2111</v>
      </c>
      <c r="C160" s="73" t="str">
        <f>IF(COUNTBLANK(B160)=1,"",VLOOKUP(B160,Položky!$A$15:$B$425000,2,0))</f>
        <v>Příjem z poskytování služeb, výrobků, prací, výkonů a práv</v>
      </c>
      <c r="D160" s="74">
        <v>1</v>
      </c>
      <c r="E160" s="74">
        <v>19</v>
      </c>
      <c r="F160" s="74">
        <v>18</v>
      </c>
      <c r="G160" s="75">
        <v>94.7</v>
      </c>
    </row>
    <row r="161" spans="1:7" ht="15" customHeight="1" x14ac:dyDescent="0.2">
      <c r="A161" s="71">
        <v>6172</v>
      </c>
      <c r="B161" s="72">
        <v>2132</v>
      </c>
      <c r="C161" s="73" t="str">
        <f>IF(COUNTBLANK(B161)=1,"",VLOOKUP(B161,Položky!$A$15:$B$425000,2,0))</f>
        <v>Příjem z pronájmu nebo pachtu ostatních nemovitých věcí a jejich částí</v>
      </c>
      <c r="D161" s="74">
        <v>80</v>
      </c>
      <c r="E161" s="74">
        <v>80</v>
      </c>
      <c r="F161" s="74">
        <v>63</v>
      </c>
      <c r="G161" s="75">
        <v>78.8</v>
      </c>
    </row>
    <row r="162" spans="1:7" ht="15" customHeight="1" x14ac:dyDescent="0.2">
      <c r="A162" s="71">
        <v>6172</v>
      </c>
      <c r="B162" s="72">
        <v>2133</v>
      </c>
      <c r="C162" s="73" t="str">
        <f>IF(COUNTBLANK(B162)=1,"",VLOOKUP(B162,Položky!$A$15:$B$425000,2,0))</f>
        <v>Příjem z pronájmu nebo pachtu movitých věcí</v>
      </c>
      <c r="D162" s="74">
        <v>0</v>
      </c>
      <c r="E162" s="74">
        <v>0</v>
      </c>
      <c r="F162" s="74">
        <v>1</v>
      </c>
      <c r="G162" s="75">
        <v>0</v>
      </c>
    </row>
    <row r="163" spans="1:7" ht="15" customHeight="1" x14ac:dyDescent="0.2">
      <c r="A163" s="71">
        <v>6172</v>
      </c>
      <c r="B163" s="72">
        <v>2139</v>
      </c>
      <c r="C163" s="73" t="str">
        <f>IF(COUNTBLANK(B163)=1,"",VLOOKUP(B163,Položky!$A$15:$B$425000,2,0))</f>
        <v>Ostatní příjmy z pronájmu nebo pachtu majetku</v>
      </c>
      <c r="D163" s="74">
        <v>2</v>
      </c>
      <c r="E163" s="74">
        <v>2</v>
      </c>
      <c r="F163" s="74">
        <v>2</v>
      </c>
      <c r="G163" s="75">
        <v>100</v>
      </c>
    </row>
    <row r="164" spans="1:7" ht="15" customHeight="1" x14ac:dyDescent="0.2">
      <c r="A164" s="71">
        <v>6172</v>
      </c>
      <c r="B164" s="72">
        <v>2211</v>
      </c>
      <c r="C164" s="73" t="str">
        <f>IF(COUNTBLANK(B164)=1,"",VLOOKUP(B164,Položky!$A$15:$B$425000,2,0))</f>
        <v>Příjem sankčních plateb přijatých od státu, obcí a krajů</v>
      </c>
      <c r="D164" s="74">
        <v>5</v>
      </c>
      <c r="E164" s="74">
        <v>34</v>
      </c>
      <c r="F164" s="74">
        <v>30</v>
      </c>
      <c r="G164" s="75">
        <v>88.2</v>
      </c>
    </row>
    <row r="165" spans="1:7" ht="15" customHeight="1" x14ac:dyDescent="0.2">
      <c r="A165" s="71">
        <v>6172</v>
      </c>
      <c r="B165" s="72">
        <v>2212</v>
      </c>
      <c r="C165" s="73" t="str">
        <f>IF(COUNTBLANK(B165)=1,"",VLOOKUP(B165,Položky!$A$15:$B$425000,2,0))</f>
        <v>Příjem sankčních plateb přijatých od jiných osob</v>
      </c>
      <c r="D165" s="74">
        <v>50</v>
      </c>
      <c r="E165" s="74">
        <v>141</v>
      </c>
      <c r="F165" s="74">
        <v>148</v>
      </c>
      <c r="G165" s="75">
        <v>105</v>
      </c>
    </row>
    <row r="166" spans="1:7" ht="15" customHeight="1" x14ac:dyDescent="0.2">
      <c r="A166" s="71">
        <v>6172</v>
      </c>
      <c r="B166" s="72">
        <v>2324</v>
      </c>
      <c r="C166" s="73" t="str">
        <f>IF(COUNTBLANK(B166)=1,"",VLOOKUP(B166,Položky!$A$15:$B$425000,2,0))</f>
        <v>Přijaté neinvestiční příspěvky a náhrady</v>
      </c>
      <c r="D166" s="74">
        <v>9015</v>
      </c>
      <c r="E166" s="74">
        <v>11223</v>
      </c>
      <c r="F166" s="74">
        <v>8978</v>
      </c>
      <c r="G166" s="75">
        <v>80</v>
      </c>
    </row>
    <row r="167" spans="1:7" ht="15" customHeight="1" x14ac:dyDescent="0.2">
      <c r="A167" s="71">
        <v>6172</v>
      </c>
      <c r="B167" s="72">
        <v>2329</v>
      </c>
      <c r="C167" s="73" t="str">
        <f>IF(COUNTBLANK(B167)=1,"",VLOOKUP(B167,Položky!$A$15:$B$425000,2,0))</f>
        <v>Ostatní nedaňové příjmy jinde nezařazené</v>
      </c>
      <c r="D167" s="74">
        <v>0</v>
      </c>
      <c r="E167" s="74">
        <v>867</v>
      </c>
      <c r="F167" s="74">
        <v>867</v>
      </c>
      <c r="G167" s="75">
        <v>100</v>
      </c>
    </row>
    <row r="168" spans="1:7" ht="15" customHeight="1" x14ac:dyDescent="0.2">
      <c r="A168" s="71">
        <v>6172</v>
      </c>
      <c r="B168" s="72">
        <v>3113</v>
      </c>
      <c r="C168" s="73" t="str">
        <f>IF(COUNTBLANK(B168)=1,"",VLOOKUP(B168,Položky!$A$15:$B$425000,2,0))</f>
        <v>Příjem z prodeje ostatního hmotného dlouhodobého majetku</v>
      </c>
      <c r="D168" s="74">
        <v>0</v>
      </c>
      <c r="E168" s="74">
        <v>320</v>
      </c>
      <c r="F168" s="74">
        <v>320</v>
      </c>
      <c r="G168" s="75">
        <v>100</v>
      </c>
    </row>
    <row r="169" spans="1:7" ht="15" customHeight="1" x14ac:dyDescent="0.2">
      <c r="A169" s="76">
        <v>6172</v>
      </c>
      <c r="B169" s="77"/>
      <c r="C169" s="78" t="str">
        <f>IF(COUNTBLANK(A169)=1,"",VLOOKUP(A169,Paragrafy!$A$14:$B$47000,2,0))</f>
        <v>Činnost regionální správy</v>
      </c>
      <c r="D169" s="79">
        <v>9153</v>
      </c>
      <c r="E169" s="79">
        <v>12686</v>
      </c>
      <c r="F169" s="79">
        <v>10427</v>
      </c>
      <c r="G169" s="80">
        <v>82.2</v>
      </c>
    </row>
    <row r="170" spans="1:7" ht="15" customHeight="1" x14ac:dyDescent="0.2">
      <c r="A170" s="81"/>
      <c r="B170" s="81"/>
      <c r="C170" s="81"/>
      <c r="D170" s="81"/>
      <c r="E170" s="81"/>
      <c r="F170" s="81"/>
      <c r="G170" s="81"/>
    </row>
    <row r="171" spans="1:7" ht="15" customHeight="1" x14ac:dyDescent="0.2">
      <c r="A171" s="71">
        <v>6221</v>
      </c>
      <c r="B171" s="72">
        <v>2324</v>
      </c>
      <c r="C171" s="73" t="str">
        <f>IF(COUNTBLANK(B171)=1,"",VLOOKUP(B171,Položky!$A$15:$B$425000,2,0))</f>
        <v>Přijaté neinvestiční příspěvky a náhrady</v>
      </c>
      <c r="D171" s="74">
        <v>0</v>
      </c>
      <c r="E171" s="74">
        <v>535</v>
      </c>
      <c r="F171" s="74">
        <v>195</v>
      </c>
      <c r="G171" s="75">
        <v>36.4</v>
      </c>
    </row>
    <row r="172" spans="1:7" ht="15" customHeight="1" x14ac:dyDescent="0.2">
      <c r="A172" s="76">
        <v>6221</v>
      </c>
      <c r="B172" s="77"/>
      <c r="C172" s="78" t="str">
        <f>IF(COUNTBLANK(A172)=1,"",VLOOKUP(A172,Paragrafy!$A$14:$B$47000,2,0))</f>
        <v>Humanitární zahraniční pomoc přímá</v>
      </c>
      <c r="D172" s="79">
        <v>0</v>
      </c>
      <c r="E172" s="79">
        <v>535</v>
      </c>
      <c r="F172" s="79">
        <v>195</v>
      </c>
      <c r="G172" s="80">
        <v>36.4</v>
      </c>
    </row>
    <row r="173" spans="1:7" ht="15" customHeight="1" x14ac:dyDescent="0.2">
      <c r="A173" s="81"/>
      <c r="B173" s="81"/>
      <c r="C173" s="81"/>
      <c r="D173" s="81"/>
      <c r="E173" s="81"/>
      <c r="F173" s="81"/>
      <c r="G173" s="81"/>
    </row>
    <row r="174" spans="1:7" ht="15" customHeight="1" x14ac:dyDescent="0.2">
      <c r="A174" s="71">
        <v>6310</v>
      </c>
      <c r="B174" s="72">
        <v>2141</v>
      </c>
      <c r="C174" s="73" t="str">
        <f>IF(COUNTBLANK(B174)=1,"",VLOOKUP(B174,Položky!$A$15:$B$425000,2,0))</f>
        <v>Příjem z úroků</v>
      </c>
      <c r="D174" s="74">
        <v>100000</v>
      </c>
      <c r="E174" s="74">
        <v>180300</v>
      </c>
      <c r="F174" s="74">
        <v>306440</v>
      </c>
      <c r="G174" s="75">
        <v>170</v>
      </c>
    </row>
    <row r="175" spans="1:7" ht="15" customHeight="1" x14ac:dyDescent="0.2">
      <c r="A175" s="76">
        <v>6310</v>
      </c>
      <c r="B175" s="77"/>
      <c r="C175" s="78" t="str">
        <f>IF(COUNTBLANK(A175)=1,"",VLOOKUP(A175,Paragrafy!$A$14:$B$47000,2,0))</f>
        <v>Obecné příjmy a výdaje z finančních operací</v>
      </c>
      <c r="D175" s="79">
        <v>100000</v>
      </c>
      <c r="E175" s="79">
        <v>180300</v>
      </c>
      <c r="F175" s="79">
        <v>306440</v>
      </c>
      <c r="G175" s="80">
        <v>170</v>
      </c>
    </row>
    <row r="176" spans="1:7" ht="15" customHeight="1" x14ac:dyDescent="0.2">
      <c r="A176" s="81"/>
      <c r="B176" s="81"/>
      <c r="C176" s="81"/>
      <c r="D176" s="81"/>
      <c r="E176" s="81"/>
      <c r="F176" s="81"/>
      <c r="G176" s="81"/>
    </row>
    <row r="177" spans="1:7" ht="15" customHeight="1" x14ac:dyDescent="0.2">
      <c r="A177" s="71">
        <v>6320</v>
      </c>
      <c r="B177" s="72">
        <v>2322</v>
      </c>
      <c r="C177" s="73" t="str">
        <f>IF(COUNTBLANK(B177)=1,"",VLOOKUP(B177,Položky!$A$15:$B$425000,2,0))</f>
        <v>Příjem z pojistných plnění</v>
      </c>
      <c r="D177" s="74">
        <v>0</v>
      </c>
      <c r="E177" s="74">
        <v>765</v>
      </c>
      <c r="F177" s="74">
        <v>774.86</v>
      </c>
      <c r="G177" s="75">
        <f>F177/E177*100</f>
        <v>101.28888888888889</v>
      </c>
    </row>
    <row r="178" spans="1:7" ht="15" customHeight="1" x14ac:dyDescent="0.2">
      <c r="A178" s="71">
        <v>6320</v>
      </c>
      <c r="B178" s="72">
        <v>2324</v>
      </c>
      <c r="C178" s="73" t="str">
        <f>IF(COUNTBLANK(B178)=1,"",VLOOKUP(B178,Položky!$A$15:$B$425000,2,0))</f>
        <v>Přijaté neinvestiční příspěvky a náhrady</v>
      </c>
      <c r="D178" s="74">
        <v>0</v>
      </c>
      <c r="E178" s="74">
        <v>819</v>
      </c>
      <c r="F178" s="74">
        <v>819</v>
      </c>
      <c r="G178" s="75">
        <v>100</v>
      </c>
    </row>
    <row r="179" spans="1:7" ht="15" customHeight="1" x14ac:dyDescent="0.2">
      <c r="A179" s="76">
        <v>6320</v>
      </c>
      <c r="B179" s="77"/>
      <c r="C179" s="78" t="str">
        <f>IF(COUNTBLANK(A179)=1,"",VLOOKUP(A179,Paragrafy!$A$14:$B$47000,2,0))</f>
        <v>Pojištění funkčně nespecifikované</v>
      </c>
      <c r="D179" s="79">
        <v>0</v>
      </c>
      <c r="E179" s="79">
        <v>1584</v>
      </c>
      <c r="F179" s="79">
        <f>SUM(F177:F178)</f>
        <v>1593.8600000000001</v>
      </c>
      <c r="G179" s="80">
        <f>F179/E179*100</f>
        <v>100.62247474747477</v>
      </c>
    </row>
    <row r="180" spans="1:7" ht="15" customHeight="1" x14ac:dyDescent="0.2">
      <c r="A180" s="81"/>
      <c r="B180" s="81"/>
      <c r="C180" s="81"/>
      <c r="D180" s="81"/>
      <c r="E180" s="81"/>
      <c r="F180" s="81"/>
      <c r="G180" s="81"/>
    </row>
    <row r="181" spans="1:7" ht="15" customHeight="1" x14ac:dyDescent="0.2">
      <c r="A181" s="71">
        <v>6402</v>
      </c>
      <c r="B181" s="72">
        <v>2223</v>
      </c>
      <c r="C181" s="73" t="str">
        <f>IF(COUNTBLANK(B181)=1,"",VLOOKUP(B181,Položky!$A$15:$B$425000,2,0))</f>
        <v>Příjem z finančního vypořádání mezi kraji, obcemi a dobrovolnými svazky obcí</v>
      </c>
      <c r="D181" s="74">
        <v>372</v>
      </c>
      <c r="E181" s="74">
        <v>6497</v>
      </c>
      <c r="F181" s="74">
        <v>6898</v>
      </c>
      <c r="G181" s="75">
        <v>106.2</v>
      </c>
    </row>
    <row r="182" spans="1:7" ht="15" customHeight="1" x14ac:dyDescent="0.2">
      <c r="A182" s="71">
        <v>6402</v>
      </c>
      <c r="B182" s="72">
        <v>2229</v>
      </c>
      <c r="C182" s="73" t="str">
        <f>IF(COUNTBLANK(B182)=1,"",VLOOKUP(B182,Položky!$A$15:$B$425000,2,0))</f>
        <v>Ostatní přijaté vratky transferů a podobné příjmy</v>
      </c>
      <c r="D182" s="74">
        <v>0</v>
      </c>
      <c r="E182" s="74">
        <v>41704</v>
      </c>
      <c r="F182" s="74">
        <v>41992</v>
      </c>
      <c r="G182" s="75">
        <v>100.7</v>
      </c>
    </row>
    <row r="183" spans="1:7" ht="15" customHeight="1" x14ac:dyDescent="0.2">
      <c r="A183" s="76">
        <v>6402</v>
      </c>
      <c r="B183" s="77"/>
      <c r="C183" s="78" t="str">
        <f>IF(COUNTBLANK(A183)=1,"",VLOOKUP(A183,Paragrafy!$A$14:$B$47000,2,0))</f>
        <v>Finanční vypořádání</v>
      </c>
      <c r="D183" s="79">
        <f>SUM(D181:D182)</f>
        <v>372</v>
      </c>
      <c r="E183" s="79">
        <f>SUM(E181:E182)</f>
        <v>48201</v>
      </c>
      <c r="F183" s="79">
        <f>SUM(F181:F182)</f>
        <v>48890</v>
      </c>
      <c r="G183" s="80">
        <f>F183/E183*100</f>
        <v>101.4294309246696</v>
      </c>
    </row>
    <row r="184" spans="1:7" ht="15" customHeight="1" x14ac:dyDescent="0.2">
      <c r="A184" s="81"/>
      <c r="B184" s="81"/>
      <c r="C184" s="81"/>
      <c r="D184" s="81"/>
      <c r="E184" s="81"/>
      <c r="F184" s="81"/>
      <c r="G184" s="81"/>
    </row>
    <row r="185" spans="1:7" ht="15" customHeight="1" x14ac:dyDescent="0.2">
      <c r="A185" s="71">
        <v>6409</v>
      </c>
      <c r="B185" s="72">
        <v>2229</v>
      </c>
      <c r="C185" s="73" t="str">
        <f>IF(COUNTBLANK(B185)=1,"",VLOOKUP(B185,Položky!$A$15:$B$425000,2,0))</f>
        <v>Ostatní přijaté vratky transferů a podobné příjmy</v>
      </c>
      <c r="D185" s="74">
        <v>0</v>
      </c>
      <c r="E185" s="74">
        <v>961</v>
      </c>
      <c r="F185" s="74">
        <v>1557</v>
      </c>
      <c r="G185" s="75">
        <v>162</v>
      </c>
    </row>
    <row r="186" spans="1:7" ht="15" customHeight="1" x14ac:dyDescent="0.2">
      <c r="A186" s="76">
        <v>6409</v>
      </c>
      <c r="B186" s="77"/>
      <c r="C186" s="78" t="str">
        <f>IF(COUNTBLANK(A186)=1,"",VLOOKUP(A186,Paragrafy!$A$14:$B$47000,2,0))</f>
        <v>Ostatní činnosti jinde nezařazené</v>
      </c>
      <c r="D186" s="79">
        <v>0</v>
      </c>
      <c r="E186" s="79">
        <v>961</v>
      </c>
      <c r="F186" s="79">
        <v>1557</v>
      </c>
      <c r="G186" s="80">
        <v>162</v>
      </c>
    </row>
    <row r="187" spans="1:7" ht="15" customHeight="1" x14ac:dyDescent="0.2">
      <c r="A187" s="81"/>
      <c r="B187" s="81"/>
      <c r="C187" s="81"/>
      <c r="D187" s="81"/>
      <c r="E187" s="81"/>
      <c r="F187" s="81"/>
      <c r="G187" s="81"/>
    </row>
    <row r="188" spans="1:7" ht="15" customHeight="1" x14ac:dyDescent="0.2">
      <c r="A188" s="71" t="s">
        <v>12</v>
      </c>
      <c r="B188" s="72">
        <v>2412</v>
      </c>
      <c r="C188" s="73" t="str">
        <f>IF(COUNTBLANK(B188)=1,"",VLOOKUP(B188,Položky!$A$15:$B$425000,2,0))</f>
        <v>Splátky půjčených prostředků od nefinančních podnikatelů - právnických osob</v>
      </c>
      <c r="D188" s="74">
        <v>11523</v>
      </c>
      <c r="E188" s="74">
        <v>11523</v>
      </c>
      <c r="F188" s="74">
        <v>5917</v>
      </c>
      <c r="G188" s="75">
        <v>51.3</v>
      </c>
    </row>
    <row r="189" spans="1:7" ht="15" customHeight="1" x14ac:dyDescent="0.2">
      <c r="A189" s="71" t="s">
        <v>12</v>
      </c>
      <c r="B189" s="72">
        <v>2420</v>
      </c>
      <c r="C189" s="73" t="str">
        <f>IF(COUNTBLANK(B189)=1,"",VLOOKUP(B189,Položky!$A$15:$B$425000,2,0))</f>
        <v>Splátky půjčených prostředků od obecně prospěšných společností a obdobných osob</v>
      </c>
      <c r="D189" s="74">
        <v>230646</v>
      </c>
      <c r="E189" s="74">
        <v>220646</v>
      </c>
      <c r="F189" s="74">
        <v>197448</v>
      </c>
      <c r="G189" s="75">
        <v>89.5</v>
      </c>
    </row>
    <row r="190" spans="1:7" ht="15" customHeight="1" x14ac:dyDescent="0.2">
      <c r="A190" s="71" t="s">
        <v>12</v>
      </c>
      <c r="B190" s="72">
        <v>2441</v>
      </c>
      <c r="C190" s="73" t="str">
        <f>IF(COUNTBLANK(B190)=1,"",VLOOKUP(B190,Položky!$A$15:$B$425000,2,0))</f>
        <v>Splátky půjčených prostředků od obcí</v>
      </c>
      <c r="D190" s="74">
        <v>11116</v>
      </c>
      <c r="E190" s="74">
        <v>11116</v>
      </c>
      <c r="F190" s="74">
        <v>22865</v>
      </c>
      <c r="G190" s="75">
        <v>205.7</v>
      </c>
    </row>
    <row r="191" spans="1:7" ht="15" customHeight="1" x14ac:dyDescent="0.2">
      <c r="A191" s="71" t="s">
        <v>12</v>
      </c>
      <c r="B191" s="72">
        <v>2449</v>
      </c>
      <c r="C191" s="73" t="str">
        <f>IF(COUNTBLANK(B191)=1,"",VLOOKUP(B191,Položky!$A$15:$B$425000,2,0))</f>
        <v>Ostatní splátky půjčených prostředků od rozpočtů územní úrovně</v>
      </c>
      <c r="D191" s="74">
        <v>38013</v>
      </c>
      <c r="E191" s="74">
        <v>38013</v>
      </c>
      <c r="F191" s="74">
        <v>0</v>
      </c>
      <c r="G191" s="75">
        <v>0</v>
      </c>
    </row>
    <row r="192" spans="1:7" ht="15" customHeight="1" x14ac:dyDescent="0.2">
      <c r="A192" s="71" t="s">
        <v>12</v>
      </c>
      <c r="B192" s="72">
        <v>2451</v>
      </c>
      <c r="C192" s="73" t="str">
        <f>IF(COUNTBLANK(B192)=1,"",VLOOKUP(B192,Položky!$A$15:$B$425000,2,0))</f>
        <v>Splátky půjčených prostředků od příspěvkových organizací</v>
      </c>
      <c r="D192" s="74">
        <v>261818</v>
      </c>
      <c r="E192" s="74">
        <v>257988</v>
      </c>
      <c r="F192" s="74">
        <v>150640</v>
      </c>
      <c r="G192" s="75">
        <v>58.4</v>
      </c>
    </row>
    <row r="193" spans="1:7" ht="15" customHeight="1" x14ac:dyDescent="0.2">
      <c r="A193" s="71" t="s">
        <v>12</v>
      </c>
      <c r="B193" s="72">
        <v>2459</v>
      </c>
      <c r="C193" s="73" t="str">
        <f>IF(COUNTBLANK(B193)=1,"",VLOOKUP(B193,Položky!$A$15:$B$425000,2,0))</f>
        <v>Splátky půjčených prostředků od ostatních zřízených a podobných osob</v>
      </c>
      <c r="D193" s="74">
        <v>1400</v>
      </c>
      <c r="E193" s="74">
        <v>1400</v>
      </c>
      <c r="F193" s="74">
        <v>1400</v>
      </c>
      <c r="G193" s="75">
        <v>100</v>
      </c>
    </row>
    <row r="194" spans="1:7" ht="15" customHeight="1" x14ac:dyDescent="0.2">
      <c r="A194" s="76" t="s">
        <v>12</v>
      </c>
      <c r="B194" s="77"/>
      <c r="C194" s="78" t="s">
        <v>72</v>
      </c>
      <c r="D194" s="79">
        <v>554516</v>
      </c>
      <c r="E194" s="79">
        <v>540686</v>
      </c>
      <c r="F194" s="79">
        <v>378270</v>
      </c>
      <c r="G194" s="80">
        <v>70</v>
      </c>
    </row>
    <row r="195" spans="1:7" ht="15" customHeight="1" x14ac:dyDescent="0.2">
      <c r="A195" s="81"/>
      <c r="B195" s="81"/>
      <c r="C195" s="81"/>
      <c r="D195" s="81"/>
      <c r="E195" s="81"/>
      <c r="F195" s="81"/>
      <c r="G195" s="81"/>
    </row>
    <row r="196" spans="1:7" ht="15" customHeight="1" x14ac:dyDescent="0.2">
      <c r="A196" s="71" t="s">
        <v>12</v>
      </c>
      <c r="B196" s="72">
        <v>4111</v>
      </c>
      <c r="C196" s="73" t="str">
        <f>IF(COUNTBLANK(B196)=1,"",VLOOKUP(B196,Položky!$A$15:$B$425000,2,0))</f>
        <v>Neinvestiční přijaté transfery z všeobecné pokladní správy státního rozpočtu</v>
      </c>
      <c r="D196" s="74">
        <v>0</v>
      </c>
      <c r="E196" s="74">
        <v>901145</v>
      </c>
      <c r="F196" s="74">
        <v>750959</v>
      </c>
      <c r="G196" s="75">
        <v>83.3</v>
      </c>
    </row>
    <row r="197" spans="1:7" ht="15" customHeight="1" x14ac:dyDescent="0.2">
      <c r="A197" s="71" t="s">
        <v>12</v>
      </c>
      <c r="B197" s="72">
        <v>4112</v>
      </c>
      <c r="C197" s="73" t="str">
        <f>IF(COUNTBLANK(B197)=1,"",VLOOKUP(B197,Položky!$A$15:$B$425000,2,0))</f>
        <v>Neinvestiční přijaté transfery ze státního rozpočtu v rámci souhrnného dotačního vztahu</v>
      </c>
      <c r="D197" s="74">
        <v>195368</v>
      </c>
      <c r="E197" s="74">
        <v>195368</v>
      </c>
      <c r="F197" s="74">
        <v>162806</v>
      </c>
      <c r="G197" s="75">
        <v>83.3</v>
      </c>
    </row>
    <row r="198" spans="1:7" ht="15" customHeight="1" x14ac:dyDescent="0.2">
      <c r="A198" s="71" t="s">
        <v>12</v>
      </c>
      <c r="B198" s="72">
        <v>4113</v>
      </c>
      <c r="C198" s="73" t="str">
        <f>IF(COUNTBLANK(B198)=1,"",VLOOKUP(B198,Položky!$A$15:$B$425000,2,0))</f>
        <v>Neinvestiční přijaté transfery ze státních fondů</v>
      </c>
      <c r="D198" s="74">
        <v>4040</v>
      </c>
      <c r="E198" s="74">
        <v>227566</v>
      </c>
      <c r="F198" s="74">
        <v>225065</v>
      </c>
      <c r="G198" s="75">
        <v>98.9</v>
      </c>
    </row>
    <row r="199" spans="1:7" ht="15" customHeight="1" x14ac:dyDescent="0.2">
      <c r="A199" s="71" t="s">
        <v>12</v>
      </c>
      <c r="B199" s="72">
        <v>4116</v>
      </c>
      <c r="C199" s="73" t="str">
        <f>IF(COUNTBLANK(B199)=1,"",VLOOKUP(B199,Položky!$A$15:$B$425000,2,0))</f>
        <v>Ostatní neinvestiční přijaté transfery ze státního rozpočtu</v>
      </c>
      <c r="D199" s="74">
        <v>694568</v>
      </c>
      <c r="E199" s="74">
        <v>24949707</v>
      </c>
      <c r="F199" s="74">
        <f>21537776-1350.67</f>
        <v>21536425.329999998</v>
      </c>
      <c r="G199" s="75">
        <f>F199/E199*100</f>
        <v>86.319351686174102</v>
      </c>
    </row>
    <row r="200" spans="1:7" ht="15" customHeight="1" x14ac:dyDescent="0.2">
      <c r="A200" s="71" t="s">
        <v>12</v>
      </c>
      <c r="B200" s="72">
        <v>4118</v>
      </c>
      <c r="C200" s="73" t="str">
        <f>IF(COUNTBLANK(B200)=1,"",VLOOKUP(B200,Položky!$A$15:$B$425000,2,0))</f>
        <v>Neinvestiční převody z Národního fondu</v>
      </c>
      <c r="D200" s="74">
        <v>488</v>
      </c>
      <c r="E200" s="74">
        <v>4347</v>
      </c>
      <c r="F200" s="74">
        <v>4028</v>
      </c>
      <c r="G200" s="75">
        <v>92.7</v>
      </c>
    </row>
    <row r="201" spans="1:7" ht="15" customHeight="1" x14ac:dyDescent="0.2">
      <c r="A201" s="71" t="s">
        <v>12</v>
      </c>
      <c r="B201" s="72">
        <v>4119</v>
      </c>
      <c r="C201" s="73" t="str">
        <f>IF(COUNTBLANK(B201)=1,"",VLOOKUP(B201,Položky!$A$15:$B$425000,2,0))</f>
        <v>Ostatní neinvestiční přijaté transfery od rozpočtů ústřední úrovně</v>
      </c>
      <c r="D201" s="74">
        <v>0</v>
      </c>
      <c r="E201" s="74">
        <v>737</v>
      </c>
      <c r="F201" s="74">
        <v>737</v>
      </c>
      <c r="G201" s="75">
        <v>100</v>
      </c>
    </row>
    <row r="202" spans="1:7" ht="15" customHeight="1" x14ac:dyDescent="0.2">
      <c r="A202" s="71" t="s">
        <v>12</v>
      </c>
      <c r="B202" s="72">
        <v>4121</v>
      </c>
      <c r="C202" s="73" t="str">
        <f>IF(COUNTBLANK(B202)=1,"",VLOOKUP(B202,Položky!$A$15:$B$425000,2,0))</f>
        <v>Neinvestiční přijaté transfery od obcí</v>
      </c>
      <c r="D202" s="74">
        <v>77584</v>
      </c>
      <c r="E202" s="74">
        <v>77775</v>
      </c>
      <c r="F202" s="74">
        <v>68755</v>
      </c>
      <c r="G202" s="75">
        <v>88.4</v>
      </c>
    </row>
    <row r="203" spans="1:7" ht="15" customHeight="1" x14ac:dyDescent="0.2">
      <c r="A203" s="71" t="s">
        <v>12</v>
      </c>
      <c r="B203" s="72">
        <v>4122</v>
      </c>
      <c r="C203" s="73" t="str">
        <f>IF(COUNTBLANK(B203)=1,"",VLOOKUP(B203,Položky!$A$15:$B$425000,2,0))</f>
        <v>Neinvestiční přijaté transfery od krajů</v>
      </c>
      <c r="D203" s="74">
        <v>41697</v>
      </c>
      <c r="E203" s="74">
        <v>38476</v>
      </c>
      <c r="F203" s="74">
        <v>38476</v>
      </c>
      <c r="G203" s="75">
        <v>100</v>
      </c>
    </row>
    <row r="204" spans="1:7" ht="15" customHeight="1" x14ac:dyDescent="0.2">
      <c r="A204" s="71" t="s">
        <v>12</v>
      </c>
      <c r="B204" s="72">
        <v>4151</v>
      </c>
      <c r="C204" s="73" t="str">
        <f>IF(COUNTBLANK(B204)=1,"",VLOOKUP(B204,Položky!$A$15:$B$425000,2,0))</f>
        <v>Neinvestiční přijaté transfery od jiných států</v>
      </c>
      <c r="D204" s="74">
        <v>0</v>
      </c>
      <c r="E204" s="74">
        <v>603</v>
      </c>
      <c r="F204" s="74">
        <v>603</v>
      </c>
      <c r="G204" s="75">
        <v>100</v>
      </c>
    </row>
    <row r="205" spans="1:7" ht="26.25" customHeight="1" x14ac:dyDescent="0.2">
      <c r="A205" s="71" t="s">
        <v>12</v>
      </c>
      <c r="B205" s="94">
        <v>4152</v>
      </c>
      <c r="C205" s="73" t="str">
        <f>IF(COUNTBLANK(B205)=1,"",VLOOKUP(B205,Položky!$A$15:$B$425000,2,0))</f>
        <v>Neinvestiční přijaté transfery od mezinárodních organizací a některých zahraničních orgánů a právnických osob</v>
      </c>
      <c r="D205" s="74">
        <v>5993</v>
      </c>
      <c r="E205" s="74">
        <v>3681</v>
      </c>
      <c r="F205" s="74">
        <v>891</v>
      </c>
      <c r="G205" s="75">
        <v>24.2</v>
      </c>
    </row>
    <row r="206" spans="1:7" ht="15" customHeight="1" x14ac:dyDescent="0.2">
      <c r="A206" s="76" t="s">
        <v>12</v>
      </c>
      <c r="B206" s="77"/>
      <c r="C206" s="78" t="s">
        <v>77</v>
      </c>
      <c r="D206" s="79">
        <v>1019738</v>
      </c>
      <c r="E206" s="79">
        <v>26399405</v>
      </c>
      <c r="F206" s="79">
        <f>SUM(F196:F205)</f>
        <v>22788745.329999998</v>
      </c>
      <c r="G206" s="80">
        <f>F206/E206*100</f>
        <v>86.322950574075435</v>
      </c>
    </row>
    <row r="207" spans="1:7" ht="15" customHeight="1" x14ac:dyDescent="0.2">
      <c r="A207" s="81"/>
      <c r="B207" s="81"/>
      <c r="C207" s="81"/>
      <c r="D207" s="81"/>
      <c r="E207" s="81"/>
      <c r="F207" s="81"/>
      <c r="G207" s="81"/>
    </row>
    <row r="208" spans="1:7" ht="15" customHeight="1" x14ac:dyDescent="0.2">
      <c r="A208" s="71" t="s">
        <v>12</v>
      </c>
      <c r="B208" s="72">
        <v>4134</v>
      </c>
      <c r="C208" s="73" t="str">
        <f>IF(COUNTBLANK(B208)=1,"",VLOOKUP(B208,Položky!$A$15:$B$425000,2,0))</f>
        <v>Převody z rozpočtových účtů</v>
      </c>
      <c r="D208" s="74">
        <v>0</v>
      </c>
      <c r="E208" s="74">
        <v>0</v>
      </c>
      <c r="F208" s="74">
        <v>22094510</v>
      </c>
      <c r="G208" s="75">
        <v>0</v>
      </c>
    </row>
    <row r="209" spans="1:7" ht="15" customHeight="1" x14ac:dyDescent="0.2">
      <c r="A209" s="71" t="s">
        <v>12</v>
      </c>
      <c r="B209" s="72">
        <v>4138</v>
      </c>
      <c r="C209" s="73" t="str">
        <f>IF(COUNTBLANK(B209)=1,"",VLOOKUP(B209,Položky!$A$15:$B$425000,2,0))</f>
        <v>Převody z vlastní pokladny</v>
      </c>
      <c r="D209" s="74">
        <v>0</v>
      </c>
      <c r="E209" s="74">
        <v>0</v>
      </c>
      <c r="F209" s="74">
        <v>58</v>
      </c>
      <c r="G209" s="75">
        <v>0</v>
      </c>
    </row>
    <row r="210" spans="1:7" ht="15" customHeight="1" x14ac:dyDescent="0.2">
      <c r="A210" s="71" t="s">
        <v>12</v>
      </c>
      <c r="B210" s="72">
        <v>4139</v>
      </c>
      <c r="C210" s="73" t="str">
        <f>IF(COUNTBLANK(B210)=1,"",VLOOKUP(B210,Položky!$A$15:$B$425000,2,0))</f>
        <v>Ostatní převody z vlastních fondů</v>
      </c>
      <c r="D210" s="74">
        <v>0</v>
      </c>
      <c r="E210" s="74">
        <v>0</v>
      </c>
      <c r="F210" s="74">
        <v>100570</v>
      </c>
      <c r="G210" s="75">
        <v>0</v>
      </c>
    </row>
    <row r="211" spans="1:7" ht="15" customHeight="1" x14ac:dyDescent="0.2">
      <c r="A211" s="81"/>
      <c r="B211" s="81"/>
      <c r="C211" s="81"/>
      <c r="D211" s="81"/>
      <c r="E211" s="81"/>
      <c r="F211" s="81"/>
      <c r="G211" s="81"/>
    </row>
    <row r="212" spans="1:7" ht="15" customHeight="1" x14ac:dyDescent="0.2">
      <c r="A212" s="71" t="s">
        <v>12</v>
      </c>
      <c r="B212" s="72">
        <v>4213</v>
      </c>
      <c r="C212" s="73" t="str">
        <f>IF(COUNTBLANK(B212)=1,"",VLOOKUP(B212,Položky!$A$15:$B$425000,2,0))</f>
        <v>Investiční přijaté transfery ze státních fondů</v>
      </c>
      <c r="D212" s="74">
        <v>3749</v>
      </c>
      <c r="E212" s="74">
        <v>102929</v>
      </c>
      <c r="F212" s="74">
        <v>100000</v>
      </c>
      <c r="G212" s="75">
        <v>97.2</v>
      </c>
    </row>
    <row r="213" spans="1:7" ht="15" customHeight="1" x14ac:dyDescent="0.2">
      <c r="A213" s="71" t="s">
        <v>12</v>
      </c>
      <c r="B213" s="72">
        <v>4216</v>
      </c>
      <c r="C213" s="73" t="str">
        <f>IF(COUNTBLANK(B213)=1,"",VLOOKUP(B213,Položky!$A$15:$B$425000,2,0))</f>
        <v>Ostatní investiční přijaté transfery ze státního rozpočtu</v>
      </c>
      <c r="D213" s="74">
        <v>1352274</v>
      </c>
      <c r="E213" s="74">
        <v>1572828</v>
      </c>
      <c r="F213" s="74">
        <v>1093668</v>
      </c>
      <c r="G213" s="75">
        <v>69.5</v>
      </c>
    </row>
    <row r="214" spans="1:7" ht="15" customHeight="1" x14ac:dyDescent="0.2">
      <c r="A214" s="71" t="s">
        <v>12</v>
      </c>
      <c r="B214" s="72">
        <v>4221</v>
      </c>
      <c r="C214" s="73" t="str">
        <f>IF(COUNTBLANK(B214)=1,"",VLOOKUP(B214,Položky!$A$15:$B$425000,2,0))</f>
        <v>Investiční přijaté transfery od obcí</v>
      </c>
      <c r="D214" s="74">
        <v>19622</v>
      </c>
      <c r="E214" s="74">
        <v>14623</v>
      </c>
      <c r="F214" s="74">
        <v>6233</v>
      </c>
      <c r="G214" s="75">
        <v>42.6</v>
      </c>
    </row>
    <row r="215" spans="1:7" ht="15" customHeight="1" x14ac:dyDescent="0.2">
      <c r="A215" s="71" t="s">
        <v>12</v>
      </c>
      <c r="B215" s="72">
        <v>4231</v>
      </c>
      <c r="C215" s="73" t="str">
        <f>IF(COUNTBLANK(B215)=1,"",VLOOKUP(B215,Položky!$A$15:$B$425000,2,0))</f>
        <v>Investiční přijaté transfery od jiných států</v>
      </c>
      <c r="D215" s="74">
        <v>58650</v>
      </c>
      <c r="E215" s="74">
        <v>28211</v>
      </c>
      <c r="F215" s="74">
        <v>9322</v>
      </c>
      <c r="G215" s="75">
        <v>33</v>
      </c>
    </row>
    <row r="216" spans="1:7" ht="15" customHeight="1" x14ac:dyDescent="0.2">
      <c r="A216" s="76" t="s">
        <v>12</v>
      </c>
      <c r="B216" s="77"/>
      <c r="C216" s="78" t="s">
        <v>81</v>
      </c>
      <c r="D216" s="79">
        <v>1434295</v>
      </c>
      <c r="E216" s="79">
        <v>1718591</v>
      </c>
      <c r="F216" s="79">
        <v>1209223</v>
      </c>
      <c r="G216" s="80">
        <v>70.400000000000006</v>
      </c>
    </row>
    <row r="217" spans="1:7" ht="13.5" thickBot="1" x14ac:dyDescent="0.25"/>
    <row r="218" spans="1:7" x14ac:dyDescent="0.2">
      <c r="A218" s="82"/>
      <c r="B218" s="82"/>
      <c r="C218" s="83" t="s">
        <v>82</v>
      </c>
      <c r="D218" s="84">
        <v>9388962</v>
      </c>
      <c r="E218" s="84">
        <v>10580362</v>
      </c>
      <c r="F218" s="84">
        <v>9457446.8000000007</v>
      </c>
      <c r="G218" s="85">
        <f>F218/E218*100</f>
        <v>89.386797918634556</v>
      </c>
    </row>
    <row r="219" spans="1:7" x14ac:dyDescent="0.2">
      <c r="A219" s="86"/>
      <c r="B219" s="86"/>
      <c r="C219" s="87" t="s">
        <v>83</v>
      </c>
      <c r="D219" s="88">
        <v>2454033</v>
      </c>
      <c r="E219" s="88">
        <v>28117994</v>
      </c>
      <c r="F219" s="88">
        <v>24000806.399999999</v>
      </c>
      <c r="G219" s="89">
        <f>F219/E219*100</f>
        <v>85.357463267116415</v>
      </c>
    </row>
    <row r="220" spans="1:7" x14ac:dyDescent="0.2">
      <c r="A220" s="86"/>
      <c r="B220" s="86"/>
      <c r="C220" s="87" t="s">
        <v>84</v>
      </c>
      <c r="D220" s="88">
        <v>0</v>
      </c>
      <c r="E220" s="88">
        <v>0</v>
      </c>
      <c r="F220" s="88">
        <v>22195138</v>
      </c>
      <c r="G220" s="89">
        <v>0</v>
      </c>
    </row>
    <row r="221" spans="1:7" ht="13.5" thickBot="1" x14ac:dyDescent="0.25">
      <c r="A221" s="86"/>
      <c r="B221" s="86"/>
      <c r="C221" s="87" t="s">
        <v>85</v>
      </c>
      <c r="D221" s="88">
        <v>11842995</v>
      </c>
      <c r="E221" s="88">
        <v>38698356</v>
      </c>
      <c r="F221" s="88">
        <f>F218+F219+F220</f>
        <v>55653391.200000003</v>
      </c>
      <c r="G221" s="89">
        <f>F221/E221*100</f>
        <v>143.8133216821924</v>
      </c>
    </row>
    <row r="222" spans="1:7" ht="13.5" thickBot="1" x14ac:dyDescent="0.25">
      <c r="A222" s="90"/>
      <c r="B222" s="90"/>
      <c r="C222" s="91" t="s">
        <v>86</v>
      </c>
      <c r="D222" s="92">
        <v>11842995</v>
      </c>
      <c r="E222" s="92">
        <v>38698356</v>
      </c>
      <c r="F222" s="92">
        <f>F221-F220</f>
        <v>33458253.200000003</v>
      </c>
      <c r="G222" s="93">
        <f>F222/E222*100</f>
        <v>86.459107461826036</v>
      </c>
    </row>
  </sheetData>
  <mergeCells count="2">
    <mergeCell ref="C1:E1"/>
    <mergeCell ref="C2:E2"/>
  </mergeCells>
  <pageMargins left="0.27559055118110237" right="0.27559055118110237" top="0.51181102362204722" bottom="0.39370078740157483" header="0.31496062992125984" footer="0.19685039370078741"/>
  <pageSetup paperSize="9" scale="91" fitToHeight="0" orientation="landscape" r:id="rId1"/>
  <headerFooter>
    <oddFooter>&amp;L
&amp;1#&amp;"Calibri,Obyčejné"&amp;9&amp;K000000 Klasifikace informací: Neveřejné&amp;C&amp;P z 16</oddFooter>
  </headerFooter>
  <rowBreaks count="4" manualBreakCount="4">
    <brk id="73" max="6" man="1"/>
    <brk id="109" max="6" man="1"/>
    <brk id="179" max="6" man="1"/>
    <brk id="210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68CDA-DDAC-464C-AF19-361BA0119F14}">
  <sheetPr>
    <pageSetUpPr fitToPage="1"/>
  </sheetPr>
  <dimension ref="A1:G306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8" sqref="A8"/>
      <selection pane="bottomRight" activeCell="F308" sqref="F308"/>
    </sheetView>
  </sheetViews>
  <sheetFormatPr defaultColWidth="9.140625" defaultRowHeight="12.75" x14ac:dyDescent="0.2"/>
  <cols>
    <col min="1" max="1" width="8.28515625" style="3" customWidth="1"/>
    <col min="2" max="2" width="10" style="3" customWidth="1"/>
    <col min="3" max="3" width="80.7109375" style="3" customWidth="1"/>
    <col min="4" max="6" width="15.7109375" style="3" customWidth="1"/>
    <col min="7" max="7" width="9.85546875" style="3" customWidth="1"/>
    <col min="8" max="16384" width="9.140625" style="3"/>
  </cols>
  <sheetData>
    <row r="1" spans="1:7" s="98" customFormat="1" ht="15" x14ac:dyDescent="0.2">
      <c r="C1" s="105" t="s">
        <v>9</v>
      </c>
      <c r="D1" s="105"/>
      <c r="E1" s="105"/>
      <c r="G1" s="99"/>
    </row>
    <row r="2" spans="1:7" s="98" customFormat="1" ht="15" x14ac:dyDescent="0.2">
      <c r="C2" s="105" t="s">
        <v>0</v>
      </c>
      <c r="D2" s="105"/>
      <c r="E2" s="105"/>
    </row>
    <row r="3" spans="1:7" x14ac:dyDescent="0.2">
      <c r="A3" s="1" t="s">
        <v>87</v>
      </c>
      <c r="C3" s="16"/>
      <c r="D3" s="16"/>
      <c r="E3" s="16"/>
    </row>
    <row r="4" spans="1:7" ht="15" customHeight="1" thickBot="1" x14ac:dyDescent="0.25">
      <c r="A4" s="1"/>
      <c r="G4" s="2" t="s">
        <v>11</v>
      </c>
    </row>
    <row r="5" spans="1:7" s="19" customFormat="1" ht="26.25" thickBot="1" x14ac:dyDescent="0.3">
      <c r="A5" s="18" t="s">
        <v>2</v>
      </c>
      <c r="B5" s="18" t="s">
        <v>3</v>
      </c>
      <c r="C5" s="18" t="s">
        <v>4</v>
      </c>
      <c r="D5" s="18" t="s">
        <v>5</v>
      </c>
      <c r="E5" s="18" t="s">
        <v>6</v>
      </c>
      <c r="F5" s="18" t="s">
        <v>7</v>
      </c>
      <c r="G5" s="18" t="s">
        <v>8</v>
      </c>
    </row>
    <row r="6" spans="1:7" ht="15" customHeight="1" x14ac:dyDescent="0.2">
      <c r="A6" s="20">
        <v>1019</v>
      </c>
      <c r="B6" s="23"/>
      <c r="C6" s="24" t="str">
        <f>IF(COUNTBLANK(A6)=1,"",VLOOKUP(A6,Paragrafy!$A$14:$B$47000,2,0))</f>
        <v>Ostatní zemědělská a potravinářská činnost a rozvoj</v>
      </c>
      <c r="D6" s="5">
        <v>2000</v>
      </c>
      <c r="E6" s="5">
        <v>2603</v>
      </c>
      <c r="F6" s="5">
        <v>865</v>
      </c>
      <c r="G6" s="6">
        <v>33.200000000000003</v>
      </c>
    </row>
    <row r="7" spans="1:7" ht="15" customHeight="1" x14ac:dyDescent="0.2">
      <c r="A7" s="20">
        <v>1036</v>
      </c>
      <c r="B7" s="23"/>
      <c r="C7" s="24" t="str">
        <f>IF(COUNTBLANK(A7)=1,"",VLOOKUP(A7,Paragrafy!$A$14:$B$47000,2,0))</f>
        <v>Správa v lesním hospodářství</v>
      </c>
      <c r="D7" s="5">
        <v>0</v>
      </c>
      <c r="E7" s="5">
        <v>0</v>
      </c>
      <c r="F7" s="5">
        <v>0</v>
      </c>
      <c r="G7" s="6">
        <v>0</v>
      </c>
    </row>
    <row r="8" spans="1:7" ht="15" customHeight="1" x14ac:dyDescent="0.2">
      <c r="A8" s="20">
        <v>1037</v>
      </c>
      <c r="B8" s="23"/>
      <c r="C8" s="24" t="str">
        <f>IF(COUNTBLANK(A8)=1,"",VLOOKUP(A8,Paragrafy!$A$14:$B$47000,2,0))</f>
        <v>Celospolečenské funkce lesů</v>
      </c>
      <c r="D8" s="5">
        <v>0</v>
      </c>
      <c r="E8" s="5">
        <v>0</v>
      </c>
      <c r="F8" s="5">
        <v>0</v>
      </c>
      <c r="G8" s="6">
        <v>0</v>
      </c>
    </row>
    <row r="9" spans="1:7" ht="15" customHeight="1" x14ac:dyDescent="0.2">
      <c r="A9" s="20">
        <v>1039</v>
      </c>
      <c r="B9" s="23"/>
      <c r="C9" s="24" t="str">
        <f>IF(COUNTBLANK(A9)=1,"",VLOOKUP(A9,Paragrafy!$A$14:$B$47000,2,0))</f>
        <v>Ostatní záležitosti lesního hospodářství</v>
      </c>
      <c r="D9" s="5">
        <v>0</v>
      </c>
      <c r="E9" s="5">
        <v>100</v>
      </c>
      <c r="F9" s="5">
        <v>0</v>
      </c>
      <c r="G9" s="6">
        <v>0</v>
      </c>
    </row>
    <row r="10" spans="1:7" ht="15" customHeight="1" x14ac:dyDescent="0.2">
      <c r="A10" s="20">
        <v>1070</v>
      </c>
      <c r="B10" s="23"/>
      <c r="C10" s="24" t="str">
        <f>IF(COUNTBLANK(A10)=1,"",VLOOKUP(A10,Paragrafy!$A$14:$B$47000,2,0))</f>
        <v>Rybářství a myslivost</v>
      </c>
      <c r="D10" s="5">
        <v>0</v>
      </c>
      <c r="E10" s="5">
        <v>317</v>
      </c>
      <c r="F10" s="5">
        <v>317</v>
      </c>
      <c r="G10" s="6">
        <v>100</v>
      </c>
    </row>
    <row r="11" spans="1:7" ht="15" customHeight="1" x14ac:dyDescent="0.2">
      <c r="A11" s="106" t="s">
        <v>91</v>
      </c>
      <c r="B11" s="107"/>
      <c r="C11" s="108"/>
      <c r="D11" s="8">
        <v>2000</v>
      </c>
      <c r="E11" s="8">
        <v>3020</v>
      </c>
      <c r="F11" s="8">
        <v>1182</v>
      </c>
      <c r="G11" s="9">
        <v>39.1</v>
      </c>
    </row>
    <row r="12" spans="1:7" x14ac:dyDescent="0.2">
      <c r="A12" s="10"/>
      <c r="B12" s="10"/>
      <c r="C12" s="10"/>
      <c r="D12" s="10"/>
      <c r="E12" s="10"/>
      <c r="F12" s="10"/>
      <c r="G12" s="10"/>
    </row>
    <row r="13" spans="1:7" ht="15" customHeight="1" x14ac:dyDescent="0.2">
      <c r="A13" s="20">
        <v>2115</v>
      </c>
      <c r="B13" s="23"/>
      <c r="C13" s="24" t="str">
        <f>IF(COUNTBLANK(A13)=1,"",VLOOKUP(A13,Paragrafy!$A$14:$B$47000,2,0))</f>
        <v>Úspora energie a obnovitelné zdroje</v>
      </c>
      <c r="D13" s="5">
        <v>64911</v>
      </c>
      <c r="E13" s="5">
        <v>62269</v>
      </c>
      <c r="F13" s="5">
        <v>26741</v>
      </c>
      <c r="G13" s="6">
        <v>42.9</v>
      </c>
    </row>
    <row r="14" spans="1:7" ht="15" customHeight="1" x14ac:dyDescent="0.2">
      <c r="A14" s="20">
        <v>2118</v>
      </c>
      <c r="B14" s="23"/>
      <c r="C14" s="24" t="str">
        <f>IF(COUNTBLANK(A14)=1,"",VLOOKUP(A14,Paragrafy!$A$14:$B$47000,2,0))</f>
        <v>Energie jiná než elektrická</v>
      </c>
      <c r="D14" s="5">
        <v>6000</v>
      </c>
      <c r="E14" s="5">
        <v>7288</v>
      </c>
      <c r="F14" s="5">
        <v>5587</v>
      </c>
      <c r="G14" s="6">
        <v>76.7</v>
      </c>
    </row>
    <row r="15" spans="1:7" ht="15" customHeight="1" x14ac:dyDescent="0.2">
      <c r="A15" s="20">
        <v>2141</v>
      </c>
      <c r="B15" s="23"/>
      <c r="C15" s="24" t="str">
        <f>IF(COUNTBLANK(A15)=1,"",VLOOKUP(A15,Paragrafy!$A$14:$B$47000,2,0))</f>
        <v>Vnitřní obchod</v>
      </c>
      <c r="D15" s="5">
        <v>9251</v>
      </c>
      <c r="E15" s="5">
        <v>17458</v>
      </c>
      <c r="F15" s="5">
        <v>12437</v>
      </c>
      <c r="G15" s="6">
        <v>71.2</v>
      </c>
    </row>
    <row r="16" spans="1:7" ht="15" customHeight="1" x14ac:dyDescent="0.2">
      <c r="A16" s="20">
        <v>2143</v>
      </c>
      <c r="B16" s="23"/>
      <c r="C16" s="24" t="str">
        <f>IF(COUNTBLANK(A16)=1,"",VLOOKUP(A16,Paragrafy!$A$14:$B$47000,2,0))</f>
        <v>Cestovní ruch</v>
      </c>
      <c r="D16" s="5">
        <v>131137</v>
      </c>
      <c r="E16" s="5">
        <v>137464</v>
      </c>
      <c r="F16" s="5">
        <v>64857</v>
      </c>
      <c r="G16" s="6">
        <v>47.2</v>
      </c>
    </row>
    <row r="17" spans="1:7" ht="15" customHeight="1" x14ac:dyDescent="0.2">
      <c r="A17" s="20">
        <v>2199</v>
      </c>
      <c r="B17" s="23"/>
      <c r="C17" s="24" t="str">
        <f>IF(COUNTBLANK(A17)=1,"",VLOOKUP(A17,Paragrafy!$A$14:$B$47000,2,0))</f>
        <v>Záležitosti průmyslu, stavebnictví, obchodu a služeb jinde nezařazené</v>
      </c>
      <c r="D17" s="5">
        <v>200</v>
      </c>
      <c r="E17" s="5">
        <v>470</v>
      </c>
      <c r="F17" s="5">
        <v>470</v>
      </c>
      <c r="G17" s="6">
        <v>100</v>
      </c>
    </row>
    <row r="18" spans="1:7" ht="15" customHeight="1" x14ac:dyDescent="0.2">
      <c r="A18" s="20">
        <v>2212</v>
      </c>
      <c r="B18" s="23"/>
      <c r="C18" s="24" t="str">
        <f>IF(COUNTBLANK(A18)=1,"",VLOOKUP(A18,Paragrafy!$A$14:$B$47000,2,0))</f>
        <v>Silnice</v>
      </c>
      <c r="D18" s="5">
        <v>996276</v>
      </c>
      <c r="E18" s="5">
        <v>1261983</v>
      </c>
      <c r="F18" s="5">
        <v>1004066</v>
      </c>
      <c r="G18" s="6">
        <v>79.599999999999994</v>
      </c>
    </row>
    <row r="19" spans="1:7" ht="15" customHeight="1" x14ac:dyDescent="0.2">
      <c r="A19" s="20">
        <v>2219</v>
      </c>
      <c r="B19" s="23"/>
      <c r="C19" s="24" t="str">
        <f>IF(COUNTBLANK(A19)=1,"",VLOOKUP(A19,Paragrafy!$A$14:$B$47000,2,0))</f>
        <v>Ostatní záležitosti pozemních komunikací</v>
      </c>
      <c r="D19" s="5">
        <v>1000</v>
      </c>
      <c r="E19" s="5">
        <v>1000</v>
      </c>
      <c r="F19" s="5">
        <v>0</v>
      </c>
      <c r="G19" s="6">
        <v>0</v>
      </c>
    </row>
    <row r="20" spans="1:7" ht="15" customHeight="1" x14ac:dyDescent="0.2">
      <c r="A20" s="20">
        <v>2223</v>
      </c>
      <c r="B20" s="23"/>
      <c r="C20" s="24" t="str">
        <f>IF(COUNTBLANK(A20)=1,"",VLOOKUP(A20,Paragrafy!$A$14:$B$47000,2,0))</f>
        <v>Bezpečnost silničního provozu</v>
      </c>
      <c r="D20" s="5">
        <v>600</v>
      </c>
      <c r="E20" s="5">
        <v>600</v>
      </c>
      <c r="F20" s="5">
        <v>600</v>
      </c>
      <c r="G20" s="6">
        <v>100</v>
      </c>
    </row>
    <row r="21" spans="1:7" ht="15" customHeight="1" x14ac:dyDescent="0.2">
      <c r="A21" s="20">
        <v>2241</v>
      </c>
      <c r="B21" s="23"/>
      <c r="C21" s="24" t="str">
        <f>IF(COUNTBLANK(A21)=1,"",VLOOKUP(A21,Paragrafy!$A$14:$B$47000,2,0))</f>
        <v>Železniční dráhy</v>
      </c>
      <c r="D21" s="5">
        <v>8200</v>
      </c>
      <c r="E21" s="5">
        <v>6324</v>
      </c>
      <c r="F21" s="5">
        <v>540</v>
      </c>
      <c r="G21" s="6">
        <v>8.5</v>
      </c>
    </row>
    <row r="22" spans="1:7" ht="15" customHeight="1" x14ac:dyDescent="0.2">
      <c r="A22" s="20">
        <v>2251</v>
      </c>
      <c r="B22" s="23"/>
      <c r="C22" s="24" t="str">
        <f>IF(COUNTBLANK(A22)=1,"",VLOOKUP(A22,Paragrafy!$A$14:$B$47000,2,0))</f>
        <v>Letiště</v>
      </c>
      <c r="D22" s="5">
        <v>66954</v>
      </c>
      <c r="E22" s="5">
        <v>59866</v>
      </c>
      <c r="F22" s="5">
        <v>48330</v>
      </c>
      <c r="G22" s="6">
        <v>80.7</v>
      </c>
    </row>
    <row r="23" spans="1:7" ht="15" customHeight="1" x14ac:dyDescent="0.2">
      <c r="A23" s="20">
        <v>2292</v>
      </c>
      <c r="B23" s="23"/>
      <c r="C23" s="24" t="str">
        <f>IF(COUNTBLANK(A23)=1,"",VLOOKUP(A23,Paragrafy!$A$14:$B$47000,2,0))</f>
        <v>Dopravní obslužnost veřejnými službami - linková</v>
      </c>
      <c r="D23" s="5">
        <v>1463386</v>
      </c>
      <c r="E23" s="5">
        <v>1547017</v>
      </c>
      <c r="F23" s="5">
        <v>937554</v>
      </c>
      <c r="G23" s="6">
        <v>60.6</v>
      </c>
    </row>
    <row r="24" spans="1:7" ht="15" customHeight="1" x14ac:dyDescent="0.2">
      <c r="A24" s="20">
        <v>2293</v>
      </c>
      <c r="B24" s="23"/>
      <c r="C24" s="24" t="str">
        <f>IF(COUNTBLANK(A24)=1,"",VLOOKUP(A24,Paragrafy!$A$14:$B$47000,2,0))</f>
        <v>Dopravní obslužnost mimo veřejnou službu</v>
      </c>
      <c r="D24" s="5">
        <v>36000</v>
      </c>
      <c r="E24" s="5">
        <v>36357</v>
      </c>
      <c r="F24" s="5">
        <v>5410</v>
      </c>
      <c r="G24" s="6">
        <v>14.9</v>
      </c>
    </row>
    <row r="25" spans="1:7" ht="15" customHeight="1" x14ac:dyDescent="0.2">
      <c r="A25" s="20">
        <v>2294</v>
      </c>
      <c r="B25" s="23"/>
      <c r="C25" s="24" t="str">
        <f>IF(COUNTBLANK(A25)=1,"",VLOOKUP(A25,Paragrafy!$A$14:$B$47000,2,0))</f>
        <v>Dopravní obslužnost veřejnými službami - drážní</v>
      </c>
      <c r="D25" s="5">
        <v>1378600</v>
      </c>
      <c r="E25" s="5">
        <v>1386087</v>
      </c>
      <c r="F25" s="5">
        <v>1060424</v>
      </c>
      <c r="G25" s="6">
        <v>76.5</v>
      </c>
    </row>
    <row r="26" spans="1:7" ht="15" customHeight="1" x14ac:dyDescent="0.2">
      <c r="A26" s="20">
        <v>2299</v>
      </c>
      <c r="B26" s="23"/>
      <c r="C26" s="24" t="str">
        <f>IF(COUNTBLANK(A26)=1,"",VLOOKUP(A26,Paragrafy!$A$14:$B$47000,2,0))</f>
        <v>Ostatní záležitosti v dopravě</v>
      </c>
      <c r="D26" s="5">
        <v>17765</v>
      </c>
      <c r="E26" s="5">
        <v>21696</v>
      </c>
      <c r="F26" s="5">
        <v>14767</v>
      </c>
      <c r="G26" s="6">
        <v>68.099999999999994</v>
      </c>
    </row>
    <row r="27" spans="1:7" ht="15" customHeight="1" x14ac:dyDescent="0.2">
      <c r="A27" s="20">
        <v>2321</v>
      </c>
      <c r="B27" s="23"/>
      <c r="C27" s="24" t="str">
        <f>IF(COUNTBLANK(A27)=1,"",VLOOKUP(A27,Paragrafy!$A$14:$B$47000,2,0))</f>
        <v>Odvádění a čistění odpadních vod a nakládání s kaly</v>
      </c>
      <c r="D27" s="5">
        <v>2000</v>
      </c>
      <c r="E27" s="5">
        <v>2374</v>
      </c>
      <c r="F27" s="5">
        <v>1069</v>
      </c>
      <c r="G27" s="6">
        <v>45</v>
      </c>
    </row>
    <row r="28" spans="1:7" ht="15" customHeight="1" x14ac:dyDescent="0.2">
      <c r="A28" s="20">
        <v>2369</v>
      </c>
      <c r="B28" s="23"/>
      <c r="C28" s="24" t="str">
        <f>IF(COUNTBLANK(A28)=1,"",VLOOKUP(A28,Paragrafy!$A$14:$B$47000,2,0))</f>
        <v>Ostatní správa ve vodním hospodářství</v>
      </c>
      <c r="D28" s="5">
        <v>61</v>
      </c>
      <c r="E28" s="5">
        <v>62</v>
      </c>
      <c r="F28" s="5">
        <v>61</v>
      </c>
      <c r="G28" s="6">
        <v>98.4</v>
      </c>
    </row>
    <row r="29" spans="1:7" ht="15" customHeight="1" x14ac:dyDescent="0.2">
      <c r="A29" s="20">
        <v>2399</v>
      </c>
      <c r="B29" s="23"/>
      <c r="C29" s="24" t="str">
        <f>IF(COUNTBLANK(A29)=1,"",VLOOKUP(A29,Paragrafy!$A$14:$B$47000,2,0))</f>
        <v>Ostatní záležitosti vodního hospodářství</v>
      </c>
      <c r="D29" s="5">
        <v>0</v>
      </c>
      <c r="E29" s="5">
        <v>10000</v>
      </c>
      <c r="F29" s="5">
        <v>47</v>
      </c>
      <c r="G29" s="6">
        <v>0.5</v>
      </c>
    </row>
    <row r="30" spans="1:7" ht="15" customHeight="1" x14ac:dyDescent="0.2">
      <c r="A30" s="106" t="s">
        <v>99</v>
      </c>
      <c r="B30" s="107"/>
      <c r="C30" s="108"/>
      <c r="D30" s="8">
        <v>4182341</v>
      </c>
      <c r="E30" s="8">
        <v>4558315</v>
      </c>
      <c r="F30" s="8">
        <v>3182960</v>
      </c>
      <c r="G30" s="9">
        <v>69.8</v>
      </c>
    </row>
    <row r="31" spans="1:7" x14ac:dyDescent="0.2">
      <c r="A31" s="10"/>
      <c r="B31" s="10"/>
      <c r="C31" s="10"/>
      <c r="D31" s="10"/>
      <c r="E31" s="10"/>
      <c r="F31" s="10"/>
      <c r="G31" s="10"/>
    </row>
    <row r="32" spans="1:7" ht="15" customHeight="1" x14ac:dyDescent="0.2">
      <c r="A32" s="20">
        <v>3111</v>
      </c>
      <c r="B32" s="23"/>
      <c r="C32" s="24" t="str">
        <f>IF(COUNTBLANK(A32)=1,"",VLOOKUP(A32,Paragrafy!$A$14:$B$47000,2,0))</f>
        <v>Mateřské školy</v>
      </c>
      <c r="D32" s="5">
        <v>347</v>
      </c>
      <c r="E32" s="5">
        <v>3081950</v>
      </c>
      <c r="F32" s="5">
        <v>2579887</v>
      </c>
      <c r="G32" s="6">
        <v>83.7</v>
      </c>
    </row>
    <row r="33" spans="1:7" ht="15" customHeight="1" x14ac:dyDescent="0.2">
      <c r="A33" s="20">
        <v>3112</v>
      </c>
      <c r="B33" s="23"/>
      <c r="C33" s="24" t="str">
        <f>IF(COUNTBLANK(A33)=1,"",VLOOKUP(A33,Paragrafy!$A$14:$B$47000,2,0))</f>
        <v>Mateřské školy pro děti se speciálními vzdělávacími potřebami</v>
      </c>
      <c r="D33" s="5">
        <v>12125</v>
      </c>
      <c r="E33" s="5">
        <v>131349</v>
      </c>
      <c r="F33" s="5">
        <v>109781</v>
      </c>
      <c r="G33" s="6">
        <v>83.6</v>
      </c>
    </row>
    <row r="34" spans="1:7" ht="15" customHeight="1" x14ac:dyDescent="0.2">
      <c r="A34" s="20">
        <v>3113</v>
      </c>
      <c r="B34" s="23"/>
      <c r="C34" s="24" t="str">
        <f>IF(COUNTBLANK(A34)=1,"",VLOOKUP(A34,Paragrafy!$A$14:$B$47000,2,0))</f>
        <v>Základní školy</v>
      </c>
      <c r="D34" s="5">
        <v>7910</v>
      </c>
      <c r="E34" s="5">
        <v>7623965</v>
      </c>
      <c r="F34" s="5">
        <v>6381925</v>
      </c>
      <c r="G34" s="6">
        <v>83.7</v>
      </c>
    </row>
    <row r="35" spans="1:7" ht="15" customHeight="1" x14ac:dyDescent="0.2">
      <c r="A35" s="20">
        <v>3114</v>
      </c>
      <c r="B35" s="23"/>
      <c r="C35" s="24" t="str">
        <f>IF(COUNTBLANK(A35)=1,"",VLOOKUP(A35,Paragrafy!$A$14:$B$47000,2,0))</f>
        <v>Základní školy pro žáky se speciálními vzdělávacími potřebami</v>
      </c>
      <c r="D35" s="5">
        <v>74003</v>
      </c>
      <c r="E35" s="5">
        <v>791604</v>
      </c>
      <c r="F35" s="5">
        <v>662410</v>
      </c>
      <c r="G35" s="6">
        <v>83.7</v>
      </c>
    </row>
    <row r="36" spans="1:7" ht="15" customHeight="1" x14ac:dyDescent="0.2">
      <c r="A36" s="20">
        <v>3117</v>
      </c>
      <c r="B36" s="23"/>
      <c r="C36" s="24" t="str">
        <f>IF(COUNTBLANK(A36)=1,"",VLOOKUP(A36,Paragrafy!$A$14:$B$47000,2,0))</f>
        <v>První stupeň základních škol</v>
      </c>
      <c r="D36" s="5">
        <v>0</v>
      </c>
      <c r="E36" s="5">
        <v>667304</v>
      </c>
      <c r="F36" s="5">
        <v>559364</v>
      </c>
      <c r="G36" s="6">
        <v>83.8</v>
      </c>
    </row>
    <row r="37" spans="1:7" ht="15" customHeight="1" x14ac:dyDescent="0.2">
      <c r="A37" s="20">
        <v>3121</v>
      </c>
      <c r="B37" s="23"/>
      <c r="C37" s="24" t="str">
        <f>IF(COUNTBLANK(A37)=1,"",VLOOKUP(A37,Paragrafy!$A$14:$B$47000,2,0))</f>
        <v>Gymnázia</v>
      </c>
      <c r="D37" s="5">
        <v>158072</v>
      </c>
      <c r="E37" s="5">
        <v>1335923</v>
      </c>
      <c r="F37" s="5">
        <v>1128400</v>
      </c>
      <c r="G37" s="6">
        <v>84.5</v>
      </c>
    </row>
    <row r="38" spans="1:7" ht="15" customHeight="1" x14ac:dyDescent="0.2">
      <c r="A38" s="20">
        <v>3122</v>
      </c>
      <c r="B38" s="23"/>
      <c r="C38" s="24" t="str">
        <f>IF(COUNTBLANK(A38)=1,"",VLOOKUP(A38,Paragrafy!$A$14:$B$47000,2,0))</f>
        <v>Střední odborné školy</v>
      </c>
      <c r="D38" s="5">
        <v>147501</v>
      </c>
      <c r="E38" s="5">
        <v>1287327</v>
      </c>
      <c r="F38" s="5">
        <v>1110424</v>
      </c>
      <c r="G38" s="6">
        <v>86.3</v>
      </c>
    </row>
    <row r="39" spans="1:7" ht="15" customHeight="1" x14ac:dyDescent="0.2">
      <c r="A39" s="20">
        <v>3123</v>
      </c>
      <c r="B39" s="23"/>
      <c r="C39" s="24" t="str">
        <f>IF(COUNTBLANK(A39)=1,"",VLOOKUP(A39,Paragrafy!$A$14:$B$47000,2,0))</f>
        <v>Střední školy poskytující střední vzdělání s výučním listem</v>
      </c>
      <c r="D39" s="5">
        <v>0</v>
      </c>
      <c r="E39" s="5">
        <v>41269</v>
      </c>
      <c r="F39" s="5">
        <v>41269</v>
      </c>
      <c r="G39" s="6">
        <v>100</v>
      </c>
    </row>
    <row r="40" spans="1:7" ht="15" customHeight="1" x14ac:dyDescent="0.2">
      <c r="A40" s="20">
        <v>3124</v>
      </c>
      <c r="B40" s="23"/>
      <c r="C40" s="24" t="str">
        <f>IF(COUNTBLANK(A40)=1,"",VLOOKUP(A40,Paragrafy!$A$14:$B$47000,2,0))</f>
        <v>Střední školy a konzervatoře pro žáky se speciálními vzdělávacími potřebami</v>
      </c>
      <c r="D40" s="5">
        <v>23246</v>
      </c>
      <c r="E40" s="5">
        <v>180129</v>
      </c>
      <c r="F40" s="5">
        <v>149163</v>
      </c>
      <c r="G40" s="6">
        <v>82.8</v>
      </c>
    </row>
    <row r="41" spans="1:7" ht="15" customHeight="1" x14ac:dyDescent="0.2">
      <c r="A41" s="20">
        <v>3125</v>
      </c>
      <c r="B41" s="23"/>
      <c r="C41" s="24" t="str">
        <f>IF(COUNTBLANK(A41)=1,"",VLOOKUP(A41,Paragrafy!$A$14:$B$47000,2,0))</f>
        <v>Střediska praktického vyučování a školní hospodářství</v>
      </c>
      <c r="D41" s="5">
        <v>29149</v>
      </c>
      <c r="E41" s="5">
        <v>41198</v>
      </c>
      <c r="F41" s="5">
        <v>33963</v>
      </c>
      <c r="G41" s="6">
        <v>82.4</v>
      </c>
    </row>
    <row r="42" spans="1:7" ht="15" customHeight="1" x14ac:dyDescent="0.2">
      <c r="A42" s="20">
        <v>3126</v>
      </c>
      <c r="B42" s="23"/>
      <c r="C42" s="24" t="str">
        <f>IF(COUNTBLANK(A42)=1,"",VLOOKUP(A42,Paragrafy!$A$14:$B$47000,2,0))</f>
        <v>Konzervatoře</v>
      </c>
      <c r="D42" s="5">
        <v>11401</v>
      </c>
      <c r="E42" s="5">
        <v>121092</v>
      </c>
      <c r="F42" s="5">
        <v>97741</v>
      </c>
      <c r="G42" s="6">
        <v>80.7</v>
      </c>
    </row>
    <row r="43" spans="1:7" ht="15" customHeight="1" x14ac:dyDescent="0.2">
      <c r="A43" s="20">
        <v>3127</v>
      </c>
      <c r="B43" s="23"/>
      <c r="C43" s="24" t="str">
        <f>IF(COUNTBLANK(A43)=1,"",VLOOKUP(A43,Paragrafy!$A$14:$B$47000,2,0))</f>
        <v>Střední školy</v>
      </c>
      <c r="D43" s="5">
        <v>460527</v>
      </c>
      <c r="E43" s="5">
        <v>2731082</v>
      </c>
      <c r="F43" s="5">
        <v>2323366</v>
      </c>
      <c r="G43" s="6">
        <v>85.1</v>
      </c>
    </row>
    <row r="44" spans="1:7" ht="15" customHeight="1" x14ac:dyDescent="0.2">
      <c r="A44" s="20">
        <v>3133</v>
      </c>
      <c r="B44" s="23"/>
      <c r="C44" s="24" t="str">
        <f>IF(COUNTBLANK(A44)=1,"",VLOOKUP(A44,Paragrafy!$A$14:$B$47000,2,0))</f>
        <v>Dětské domovy</v>
      </c>
      <c r="D44" s="5">
        <v>117821</v>
      </c>
      <c r="E44" s="5">
        <v>416031</v>
      </c>
      <c r="F44" s="5">
        <v>345007</v>
      </c>
      <c r="G44" s="6">
        <v>82.9</v>
      </c>
    </row>
    <row r="45" spans="1:7" ht="15" customHeight="1" x14ac:dyDescent="0.2">
      <c r="A45" s="20">
        <v>3141</v>
      </c>
      <c r="B45" s="23"/>
      <c r="C45" s="24" t="str">
        <f>IF(COUNTBLANK(A45)=1,"",VLOOKUP(A45,Paragrafy!$A$14:$B$47000,2,0))</f>
        <v>Školní stravování</v>
      </c>
      <c r="D45" s="5">
        <v>60747</v>
      </c>
      <c r="E45" s="5">
        <v>1277921</v>
      </c>
      <c r="F45" s="5">
        <v>1045701</v>
      </c>
      <c r="G45" s="6">
        <v>81.8</v>
      </c>
    </row>
    <row r="46" spans="1:7" ht="15" customHeight="1" x14ac:dyDescent="0.2">
      <c r="A46" s="20">
        <v>3143</v>
      </c>
      <c r="B46" s="23"/>
      <c r="C46" s="24" t="str">
        <f>IF(COUNTBLANK(A46)=1,"",VLOOKUP(A46,Paragrafy!$A$14:$B$47000,2,0))</f>
        <v>Školní družiny a kluby</v>
      </c>
      <c r="D46" s="5">
        <v>3902</v>
      </c>
      <c r="E46" s="5">
        <v>871666</v>
      </c>
      <c r="F46" s="5">
        <v>730722</v>
      </c>
      <c r="G46" s="6">
        <v>83.8</v>
      </c>
    </row>
    <row r="47" spans="1:7" ht="15" customHeight="1" x14ac:dyDescent="0.2">
      <c r="A47" s="20">
        <v>3145</v>
      </c>
      <c r="B47" s="23"/>
      <c r="C47" s="24" t="str">
        <f>IF(COUNTBLANK(A47)=1,"",VLOOKUP(A47,Paragrafy!$A$14:$B$47000,2,0))</f>
        <v>Internáty</v>
      </c>
      <c r="D47" s="5">
        <v>1531</v>
      </c>
      <c r="E47" s="5">
        <v>14080</v>
      </c>
      <c r="F47" s="5">
        <v>11717</v>
      </c>
      <c r="G47" s="6">
        <v>83.2</v>
      </c>
    </row>
    <row r="48" spans="1:7" ht="15" customHeight="1" x14ac:dyDescent="0.2">
      <c r="A48" s="20">
        <v>3146</v>
      </c>
      <c r="B48" s="23"/>
      <c r="C48" s="24" t="str">
        <f>IF(COUNTBLANK(A48)=1,"",VLOOKUP(A48,Paragrafy!$A$14:$B$47000,2,0))</f>
        <v>Zařízení výchovného poradenství</v>
      </c>
      <c r="D48" s="5">
        <v>14852</v>
      </c>
      <c r="E48" s="5">
        <v>220926</v>
      </c>
      <c r="F48" s="5">
        <v>187913</v>
      </c>
      <c r="G48" s="6">
        <v>85.1</v>
      </c>
    </row>
    <row r="49" spans="1:7" ht="15" customHeight="1" x14ac:dyDescent="0.2">
      <c r="A49" s="20">
        <v>3147</v>
      </c>
      <c r="B49" s="23"/>
      <c r="C49" s="24" t="str">
        <f>IF(COUNTBLANK(A49)=1,"",VLOOKUP(A49,Paragrafy!$A$14:$B$47000,2,0))</f>
        <v>Domovy mládeže</v>
      </c>
      <c r="D49" s="5">
        <v>29834</v>
      </c>
      <c r="E49" s="5">
        <v>105624</v>
      </c>
      <c r="F49" s="5">
        <v>89168</v>
      </c>
      <c r="G49" s="6">
        <v>84.4</v>
      </c>
    </row>
    <row r="50" spans="1:7" ht="15" customHeight="1" x14ac:dyDescent="0.2">
      <c r="A50" s="20">
        <v>3149</v>
      </c>
      <c r="B50" s="23"/>
      <c r="C50" s="24" t="str">
        <f>IF(COUNTBLANK(A50)=1,"",VLOOKUP(A50,Paragrafy!$A$14:$B$47000,2,0))</f>
        <v>Ostatní zařízení související s výchovou a vzděláváním mládeže</v>
      </c>
      <c r="D50" s="5">
        <v>5744</v>
      </c>
      <c r="E50" s="5">
        <v>8177</v>
      </c>
      <c r="F50" s="5">
        <v>6837</v>
      </c>
      <c r="G50" s="6">
        <v>83.6</v>
      </c>
    </row>
    <row r="51" spans="1:7" ht="15" customHeight="1" x14ac:dyDescent="0.2">
      <c r="A51" s="20">
        <v>3150</v>
      </c>
      <c r="B51" s="23"/>
      <c r="C51" s="24" t="str">
        <f>IF(COUNTBLANK(A51)=1,"",VLOOKUP(A51,Paragrafy!$A$14:$B$47000,2,0))</f>
        <v>Vyšší odborné školy</v>
      </c>
      <c r="D51" s="5">
        <v>10119</v>
      </c>
      <c r="E51" s="5">
        <v>156075</v>
      </c>
      <c r="F51" s="5">
        <v>145012</v>
      </c>
      <c r="G51" s="6">
        <v>92.9</v>
      </c>
    </row>
    <row r="52" spans="1:7" ht="15" customHeight="1" x14ac:dyDescent="0.2">
      <c r="A52" s="20">
        <v>3231</v>
      </c>
      <c r="B52" s="23"/>
      <c r="C52" s="24" t="str">
        <f>IF(COUNTBLANK(A52)=1,"",VLOOKUP(A52,Paragrafy!$A$14:$B$47000,2,0))</f>
        <v>Základní umělecké školy</v>
      </c>
      <c r="D52" s="5">
        <v>20160</v>
      </c>
      <c r="E52" s="5">
        <v>930857</v>
      </c>
      <c r="F52" s="5">
        <v>767247</v>
      </c>
      <c r="G52" s="6">
        <v>82.4</v>
      </c>
    </row>
    <row r="53" spans="1:7" ht="15" customHeight="1" x14ac:dyDescent="0.2">
      <c r="A53" s="20">
        <v>3233</v>
      </c>
      <c r="B53" s="23"/>
      <c r="C53" s="24" t="str">
        <f>IF(COUNTBLANK(A53)=1,"",VLOOKUP(A53,Paragrafy!$A$14:$B$47000,2,0))</f>
        <v>Střediska volného času</v>
      </c>
      <c r="D53" s="5">
        <v>0</v>
      </c>
      <c r="E53" s="5">
        <v>207669</v>
      </c>
      <c r="F53" s="5">
        <v>173564</v>
      </c>
      <c r="G53" s="6">
        <v>83.6</v>
      </c>
    </row>
    <row r="54" spans="1:7" ht="15" customHeight="1" x14ac:dyDescent="0.2">
      <c r="A54" s="20">
        <v>3239</v>
      </c>
      <c r="B54" s="23"/>
      <c r="C54" s="24" t="str">
        <f>IF(COUNTBLANK(A54)=1,"",VLOOKUP(A54,Paragrafy!$A$14:$B$47000,2,0))</f>
        <v>Záležitosti zájmového vzdělávání jinde nezařazené</v>
      </c>
      <c r="D54" s="5">
        <v>0</v>
      </c>
      <c r="E54" s="5">
        <v>90</v>
      </c>
      <c r="F54" s="5">
        <v>90</v>
      </c>
      <c r="G54" s="6">
        <v>100</v>
      </c>
    </row>
    <row r="55" spans="1:7" ht="15" customHeight="1" x14ac:dyDescent="0.2">
      <c r="A55" s="20">
        <v>3291</v>
      </c>
      <c r="B55" s="23"/>
      <c r="C55" s="24" t="str">
        <f>IF(COUNTBLANK(A55)=1,"",VLOOKUP(A55,Paragrafy!$A$14:$B$47000,2,0))</f>
        <v>Mezinárodní spolupráce ve vzdělávání</v>
      </c>
      <c r="D55" s="5">
        <v>0</v>
      </c>
      <c r="E55" s="5">
        <v>225</v>
      </c>
      <c r="F55" s="5">
        <v>224</v>
      </c>
      <c r="G55" s="6">
        <v>99.6</v>
      </c>
    </row>
    <row r="56" spans="1:7" ht="15" customHeight="1" x14ac:dyDescent="0.2">
      <c r="A56" s="20">
        <v>3299</v>
      </c>
      <c r="B56" s="23"/>
      <c r="C56" s="24" t="str">
        <f>IF(COUNTBLANK(A56)=1,"",VLOOKUP(A56,Paragrafy!$A$14:$B$47000,2,0))</f>
        <v>Ostatní záležitosti vzdělávání</v>
      </c>
      <c r="D56" s="5">
        <v>169083</v>
      </c>
      <c r="E56" s="5">
        <v>419455</v>
      </c>
      <c r="F56" s="5">
        <v>151035</v>
      </c>
      <c r="G56" s="6">
        <v>36</v>
      </c>
    </row>
    <row r="57" spans="1:7" ht="15" customHeight="1" x14ac:dyDescent="0.2">
      <c r="A57" s="20">
        <v>3311</v>
      </c>
      <c r="B57" s="23"/>
      <c r="C57" s="24" t="str">
        <f>IF(COUNTBLANK(A57)=1,"",VLOOKUP(A57,Paragrafy!$A$14:$B$47000,2,0))</f>
        <v>Divadelní činnost</v>
      </c>
      <c r="D57" s="5">
        <v>85736</v>
      </c>
      <c r="E57" s="5">
        <v>109020</v>
      </c>
      <c r="F57" s="5">
        <v>93301</v>
      </c>
      <c r="G57" s="6">
        <v>85.6</v>
      </c>
    </row>
    <row r="58" spans="1:7" ht="15" customHeight="1" x14ac:dyDescent="0.2">
      <c r="A58" s="20">
        <v>3312</v>
      </c>
      <c r="B58" s="23"/>
      <c r="C58" s="24" t="str">
        <f>IF(COUNTBLANK(A58)=1,"",VLOOKUP(A58,Paragrafy!$A$14:$B$47000,2,0))</f>
        <v>Hudební činnost</v>
      </c>
      <c r="D58" s="5">
        <v>1000</v>
      </c>
      <c r="E58" s="5">
        <v>30970</v>
      </c>
      <c r="F58" s="5">
        <v>29270</v>
      </c>
      <c r="G58" s="6">
        <v>94.5</v>
      </c>
    </row>
    <row r="59" spans="1:7" ht="15" customHeight="1" x14ac:dyDescent="0.2">
      <c r="A59" s="20">
        <v>3313</v>
      </c>
      <c r="B59" s="23"/>
      <c r="C59" s="24" t="str">
        <f>IF(COUNTBLANK(A59)=1,"",VLOOKUP(A59,Paragrafy!$A$14:$B$47000,2,0))</f>
        <v>Filmová tvorba, distribuce, kina a shromažďování audiovizuálních archiválií</v>
      </c>
      <c r="D59" s="5">
        <v>825</v>
      </c>
      <c r="E59" s="5">
        <v>6555</v>
      </c>
      <c r="F59" s="5">
        <v>5280</v>
      </c>
      <c r="G59" s="6">
        <v>80.5</v>
      </c>
    </row>
    <row r="60" spans="1:7" ht="15" customHeight="1" x14ac:dyDescent="0.2">
      <c r="A60" s="20">
        <v>3314</v>
      </c>
      <c r="B60" s="23"/>
      <c r="C60" s="24" t="str">
        <f>IF(COUNTBLANK(A60)=1,"",VLOOKUP(A60,Paragrafy!$A$14:$B$47000,2,0))</f>
        <v>Činnosti knihovnické</v>
      </c>
      <c r="D60" s="5">
        <v>81163</v>
      </c>
      <c r="E60" s="5">
        <v>90971</v>
      </c>
      <c r="F60" s="5">
        <v>73551</v>
      </c>
      <c r="G60" s="6">
        <v>80.900000000000006</v>
      </c>
    </row>
    <row r="61" spans="1:7" ht="15" customHeight="1" x14ac:dyDescent="0.2">
      <c r="A61" s="20">
        <v>3315</v>
      </c>
      <c r="B61" s="23"/>
      <c r="C61" s="24" t="str">
        <f>IF(COUNTBLANK(A61)=1,"",VLOOKUP(A61,Paragrafy!$A$14:$B$47000,2,0))</f>
        <v>Činnosti muzeí a galerií</v>
      </c>
      <c r="D61" s="5">
        <v>223453</v>
      </c>
      <c r="E61" s="5">
        <v>223263</v>
      </c>
      <c r="F61" s="5">
        <v>167278</v>
      </c>
      <c r="G61" s="6">
        <v>74.900000000000006</v>
      </c>
    </row>
    <row r="62" spans="1:7" ht="15" customHeight="1" x14ac:dyDescent="0.2">
      <c r="A62" s="20">
        <v>3316</v>
      </c>
      <c r="B62" s="23"/>
      <c r="C62" s="24" t="str">
        <f>IF(COUNTBLANK(A62)=1,"",VLOOKUP(A62,Paragrafy!$A$14:$B$47000,2,0))</f>
        <v>Vydavatelská činnost</v>
      </c>
      <c r="D62" s="5">
        <v>0</v>
      </c>
      <c r="E62" s="5">
        <v>956</v>
      </c>
      <c r="F62" s="5">
        <v>911</v>
      </c>
      <c r="G62" s="6">
        <v>95.3</v>
      </c>
    </row>
    <row r="63" spans="1:7" ht="15" customHeight="1" x14ac:dyDescent="0.2">
      <c r="A63" s="20">
        <v>3317</v>
      </c>
      <c r="B63" s="23"/>
      <c r="C63" s="24" t="str">
        <f>IF(COUNTBLANK(A63)=1,"",VLOOKUP(A63,Paragrafy!$A$14:$B$47000,2,0))</f>
        <v>Výstavní činnosti v kultuře</v>
      </c>
      <c r="D63" s="5">
        <v>0</v>
      </c>
      <c r="E63" s="5">
        <v>1194</v>
      </c>
      <c r="F63" s="5">
        <v>896</v>
      </c>
      <c r="G63" s="6">
        <v>75</v>
      </c>
    </row>
    <row r="64" spans="1:7" ht="15" customHeight="1" x14ac:dyDescent="0.2">
      <c r="A64" s="20">
        <v>3319</v>
      </c>
      <c r="B64" s="23"/>
      <c r="C64" s="24" t="str">
        <f>IF(COUNTBLANK(A64)=1,"",VLOOKUP(A64,Paragrafy!$A$14:$B$47000,2,0))</f>
        <v>Ostatní záležitosti kultury</v>
      </c>
      <c r="D64" s="5">
        <v>63663</v>
      </c>
      <c r="E64" s="5">
        <v>37541</v>
      </c>
      <c r="F64" s="5">
        <v>34732</v>
      </c>
      <c r="G64" s="6">
        <v>92.5</v>
      </c>
    </row>
    <row r="65" spans="1:7" ht="15" customHeight="1" x14ac:dyDescent="0.2">
      <c r="A65" s="20">
        <v>3322</v>
      </c>
      <c r="B65" s="23"/>
      <c r="C65" s="24" t="str">
        <f>IF(COUNTBLANK(A65)=1,"",VLOOKUP(A65,Paragrafy!$A$14:$B$47000,2,0))</f>
        <v>Zachování a obnova kulturních památek</v>
      </c>
      <c r="D65" s="5">
        <v>77293</v>
      </c>
      <c r="E65" s="5">
        <v>124855</v>
      </c>
      <c r="F65" s="5">
        <v>27259</v>
      </c>
      <c r="G65" s="6">
        <v>21.8</v>
      </c>
    </row>
    <row r="66" spans="1:7" ht="15" customHeight="1" x14ac:dyDescent="0.2">
      <c r="A66" s="20">
        <v>3326</v>
      </c>
      <c r="B66" s="23"/>
      <c r="C66" s="24" t="str">
        <f>IF(COUNTBLANK(A66)=1,"",VLOOKUP(A66,Paragrafy!$A$14:$B$47000,2,0))</f>
        <v>Pořízení, zachování a obnova hodnot místního kulturního, národního a historického povědomí</v>
      </c>
      <c r="D66" s="5">
        <v>990</v>
      </c>
      <c r="E66" s="5">
        <v>1684</v>
      </c>
      <c r="F66" s="5">
        <v>1138</v>
      </c>
      <c r="G66" s="6">
        <v>67.599999999999994</v>
      </c>
    </row>
    <row r="67" spans="1:7" ht="15" customHeight="1" x14ac:dyDescent="0.2">
      <c r="A67" s="20">
        <v>3329</v>
      </c>
      <c r="B67" s="23"/>
      <c r="C67" s="24" t="str">
        <f>IF(COUNTBLANK(A67)=1,"",VLOOKUP(A67,Paragrafy!$A$14:$B$47000,2,0))</f>
        <v>Ostatní záležitosti ochrany památek a péče o kulturní dědictví</v>
      </c>
      <c r="D67" s="5">
        <v>100</v>
      </c>
      <c r="E67" s="5">
        <v>100</v>
      </c>
      <c r="F67" s="5">
        <v>0</v>
      </c>
      <c r="G67" s="6">
        <v>0</v>
      </c>
    </row>
    <row r="68" spans="1:7" ht="15" customHeight="1" x14ac:dyDescent="0.2">
      <c r="A68" s="20">
        <v>3341</v>
      </c>
      <c r="B68" s="23"/>
      <c r="C68" s="24" t="str">
        <f>IF(COUNTBLANK(A68)=1,"",VLOOKUP(A68,Paragrafy!$A$14:$B$47000,2,0))</f>
        <v>Rozhlas a televize</v>
      </c>
      <c r="D68" s="5">
        <v>16027</v>
      </c>
      <c r="E68" s="5">
        <v>17379</v>
      </c>
      <c r="F68" s="5">
        <v>10660</v>
      </c>
      <c r="G68" s="6">
        <v>61.3</v>
      </c>
    </row>
    <row r="69" spans="1:7" ht="15" customHeight="1" x14ac:dyDescent="0.2">
      <c r="A69" s="20">
        <v>3349</v>
      </c>
      <c r="B69" s="23"/>
      <c r="C69" s="24" t="str">
        <f>IF(COUNTBLANK(A69)=1,"",VLOOKUP(A69,Paragrafy!$A$14:$B$47000,2,0))</f>
        <v>Ostatní záležitosti sdělovacích prostředků</v>
      </c>
      <c r="D69" s="5">
        <v>6205</v>
      </c>
      <c r="E69" s="5">
        <v>9610</v>
      </c>
      <c r="F69" s="5">
        <v>4692</v>
      </c>
      <c r="G69" s="6">
        <v>48.8</v>
      </c>
    </row>
    <row r="70" spans="1:7" ht="15" customHeight="1" x14ac:dyDescent="0.2">
      <c r="A70" s="20">
        <v>3399</v>
      </c>
      <c r="B70" s="23"/>
      <c r="C70" s="24" t="str">
        <f>IF(COUNTBLANK(A70)=1,"",VLOOKUP(A70,Paragrafy!$A$14:$B$47000,2,0))</f>
        <v>Ostatní záležitosti kultury, církví a sdělovacích prostředků</v>
      </c>
      <c r="D70" s="5">
        <v>2000</v>
      </c>
      <c r="E70" s="5">
        <v>4000</v>
      </c>
      <c r="F70" s="5">
        <v>4000</v>
      </c>
      <c r="G70" s="6">
        <v>100</v>
      </c>
    </row>
    <row r="71" spans="1:7" ht="15" customHeight="1" x14ac:dyDescent="0.2">
      <c r="A71" s="20">
        <v>3419</v>
      </c>
      <c r="B71" s="23"/>
      <c r="C71" s="24" t="str">
        <f>IF(COUNTBLANK(A71)=1,"",VLOOKUP(A71,Paragrafy!$A$14:$B$47000,2,0))</f>
        <v>Ostatní sportovní činnost</v>
      </c>
      <c r="D71" s="5">
        <v>128550</v>
      </c>
      <c r="E71" s="5">
        <v>146284</v>
      </c>
      <c r="F71" s="5">
        <v>136434</v>
      </c>
      <c r="G71" s="6">
        <v>93.3</v>
      </c>
    </row>
    <row r="72" spans="1:7" ht="15" customHeight="1" x14ac:dyDescent="0.2">
      <c r="A72" s="20">
        <v>3421</v>
      </c>
      <c r="B72" s="23"/>
      <c r="C72" s="24" t="str">
        <f>IF(COUNTBLANK(A72)=1,"",VLOOKUP(A72,Paragrafy!$A$14:$B$47000,2,0))</f>
        <v>Využití volného času dětí a mládeže</v>
      </c>
      <c r="D72" s="5">
        <v>3700</v>
      </c>
      <c r="E72" s="5">
        <v>3805</v>
      </c>
      <c r="F72" s="5">
        <v>3760</v>
      </c>
      <c r="G72" s="6">
        <v>98.8</v>
      </c>
    </row>
    <row r="73" spans="1:7" ht="15" customHeight="1" x14ac:dyDescent="0.2">
      <c r="A73" s="20">
        <v>3522</v>
      </c>
      <c r="B73" s="23"/>
      <c r="C73" s="24" t="str">
        <f>IF(COUNTBLANK(A73)=1,"",VLOOKUP(A73,Paragrafy!$A$14:$B$47000,2,0))</f>
        <v>Ostatní nemocnice</v>
      </c>
      <c r="D73" s="5">
        <v>107499</v>
      </c>
      <c r="E73" s="5">
        <v>156497</v>
      </c>
      <c r="F73" s="5">
        <v>87913</v>
      </c>
      <c r="G73" s="6">
        <v>56.2</v>
      </c>
    </row>
    <row r="74" spans="1:7" ht="15" customHeight="1" x14ac:dyDescent="0.2">
      <c r="A74" s="20">
        <v>3525</v>
      </c>
      <c r="B74" s="23"/>
      <c r="C74" s="24" t="str">
        <f>IF(COUNTBLANK(A74)=1,"",VLOOKUP(A74,Paragrafy!$A$14:$B$47000,2,0))</f>
        <v>Hospice</v>
      </c>
      <c r="D74" s="5">
        <v>0</v>
      </c>
      <c r="E74" s="5">
        <v>300</v>
      </c>
      <c r="F74" s="5">
        <v>300</v>
      </c>
      <c r="G74" s="6">
        <v>100</v>
      </c>
    </row>
    <row r="75" spans="1:7" ht="15" customHeight="1" x14ac:dyDescent="0.2">
      <c r="A75" s="20">
        <v>3526</v>
      </c>
      <c r="B75" s="23"/>
      <c r="C75" s="24" t="str">
        <f>IF(COUNTBLANK(A75)=1,"",VLOOKUP(A75,Paragrafy!$A$14:$B$47000,2,0))</f>
        <v>Lázeňské léčebny, ozdravovny, sanatoria</v>
      </c>
      <c r="D75" s="5">
        <v>21127</v>
      </c>
      <c r="E75" s="5">
        <v>21127</v>
      </c>
      <c r="F75" s="5">
        <v>19508</v>
      </c>
      <c r="G75" s="6">
        <v>92.3</v>
      </c>
    </row>
    <row r="76" spans="1:7" ht="15" customHeight="1" x14ac:dyDescent="0.2">
      <c r="A76" s="20">
        <v>3531</v>
      </c>
      <c r="B76" s="23"/>
      <c r="C76" s="24" t="str">
        <f>IF(COUNTBLANK(A76)=1,"",VLOOKUP(A76,Paragrafy!$A$14:$B$47000,2,0))</f>
        <v>Hygienická služba a ochrana veřejného zdraví</v>
      </c>
      <c r="D76" s="5">
        <v>0</v>
      </c>
      <c r="E76" s="5">
        <v>80</v>
      </c>
      <c r="F76" s="5">
        <v>80</v>
      </c>
      <c r="G76" s="6">
        <v>100</v>
      </c>
    </row>
    <row r="77" spans="1:7" ht="15" customHeight="1" x14ac:dyDescent="0.2">
      <c r="A77" s="20">
        <v>3533</v>
      </c>
      <c r="B77" s="23"/>
      <c r="C77" s="24" t="str">
        <f>IF(COUNTBLANK(A77)=1,"",VLOOKUP(A77,Paragrafy!$A$14:$B$47000,2,0))</f>
        <v>Zdravotnická záchranná služba</v>
      </c>
      <c r="D77" s="5">
        <v>636811</v>
      </c>
      <c r="E77" s="5">
        <v>659493</v>
      </c>
      <c r="F77" s="5">
        <v>533467</v>
      </c>
      <c r="G77" s="6">
        <v>80.900000000000006</v>
      </c>
    </row>
    <row r="78" spans="1:7" ht="15" customHeight="1" x14ac:dyDescent="0.2">
      <c r="A78" s="20">
        <v>3541</v>
      </c>
      <c r="B78" s="23"/>
      <c r="C78" s="24" t="str">
        <f>IF(COUNTBLANK(A78)=1,"",VLOOKUP(A78,Paragrafy!$A$14:$B$47000,2,0))</f>
        <v xml:space="preserve">Prevence před drogami, alkoholem, nikotinem a jinými závislostmi </v>
      </c>
      <c r="D78" s="5">
        <v>3130</v>
      </c>
      <c r="E78" s="5">
        <v>3853</v>
      </c>
      <c r="F78" s="5">
        <v>3608</v>
      </c>
      <c r="G78" s="6">
        <v>93.6</v>
      </c>
    </row>
    <row r="79" spans="1:7" ht="15" customHeight="1" x14ac:dyDescent="0.2">
      <c r="A79" s="20">
        <v>3549</v>
      </c>
      <c r="B79" s="23"/>
      <c r="C79" s="24" t="str">
        <f>IF(COUNTBLANK(A79)=1,"",VLOOKUP(A79,Paragrafy!$A$14:$B$47000,2,0))</f>
        <v>Ostatní speciální zdravotnická péče</v>
      </c>
      <c r="D79" s="5">
        <v>8000</v>
      </c>
      <c r="E79" s="5">
        <v>8315</v>
      </c>
      <c r="F79" s="5">
        <v>8315</v>
      </c>
      <c r="G79" s="6">
        <v>100</v>
      </c>
    </row>
    <row r="80" spans="1:7" ht="15" customHeight="1" x14ac:dyDescent="0.2">
      <c r="A80" s="20">
        <v>3599</v>
      </c>
      <c r="B80" s="23"/>
      <c r="C80" s="24" t="str">
        <f>IF(COUNTBLANK(A80)=1,"",VLOOKUP(A80,Paragrafy!$A$14:$B$47000,2,0))</f>
        <v>Ostatní činnost ve zdravotnictví</v>
      </c>
      <c r="D80" s="5">
        <v>49046</v>
      </c>
      <c r="E80" s="5">
        <v>62106</v>
      </c>
      <c r="F80" s="5">
        <v>34955</v>
      </c>
      <c r="G80" s="6">
        <v>56.3</v>
      </c>
    </row>
    <row r="81" spans="1:7" ht="15" customHeight="1" x14ac:dyDescent="0.2">
      <c r="A81" s="20">
        <v>3635</v>
      </c>
      <c r="B81" s="23"/>
      <c r="C81" s="24" t="str">
        <f>IF(COUNTBLANK(A81)=1,"",VLOOKUP(A81,Paragrafy!$A$14:$B$47000,2,0))</f>
        <v>Územní plánování</v>
      </c>
      <c r="D81" s="5">
        <v>18112</v>
      </c>
      <c r="E81" s="5">
        <v>22215</v>
      </c>
      <c r="F81" s="5">
        <v>10108</v>
      </c>
      <c r="G81" s="6">
        <v>45.5</v>
      </c>
    </row>
    <row r="82" spans="1:7" ht="15" customHeight="1" x14ac:dyDescent="0.2">
      <c r="A82" s="20">
        <v>3636</v>
      </c>
      <c r="B82" s="23"/>
      <c r="C82" s="24" t="str">
        <f>IF(COUNTBLANK(A82)=1,"",VLOOKUP(A82,Paragrafy!$A$14:$B$47000,2,0))</f>
        <v>Územní rozvoj</v>
      </c>
      <c r="D82" s="5">
        <v>76788</v>
      </c>
      <c r="E82" s="5">
        <v>83332</v>
      </c>
      <c r="F82" s="5">
        <v>49605</v>
      </c>
      <c r="G82" s="6">
        <v>59.5</v>
      </c>
    </row>
    <row r="83" spans="1:7" ht="15" customHeight="1" x14ac:dyDescent="0.2">
      <c r="A83" s="20">
        <v>3639</v>
      </c>
      <c r="B83" s="23"/>
      <c r="C83" s="24" t="str">
        <f>IF(COUNTBLANK(A83)=1,"",VLOOKUP(A83,Paragrafy!$A$14:$B$47000,2,0))</f>
        <v>Komunální služby a územní rozvoj jinde nezařazené</v>
      </c>
      <c r="D83" s="5">
        <v>211477</v>
      </c>
      <c r="E83" s="5">
        <v>193476</v>
      </c>
      <c r="F83" s="5">
        <v>84347</v>
      </c>
      <c r="G83" s="6">
        <v>43.6</v>
      </c>
    </row>
    <row r="84" spans="1:7" ht="15" customHeight="1" x14ac:dyDescent="0.2">
      <c r="A84" s="20">
        <v>3713</v>
      </c>
      <c r="B84" s="23"/>
      <c r="C84" s="24" t="str">
        <f>IF(COUNTBLANK(A84)=1,"",VLOOKUP(A84,Paragrafy!$A$14:$B$47000,2,0))</f>
        <v>Změny technologií vytápění</v>
      </c>
      <c r="D84" s="5">
        <v>25130</v>
      </c>
      <c r="E84" s="5">
        <v>34453</v>
      </c>
      <c r="F84" s="5">
        <v>4859</v>
      </c>
      <c r="G84" s="6">
        <v>14.1</v>
      </c>
    </row>
    <row r="85" spans="1:7" ht="15" customHeight="1" x14ac:dyDescent="0.2">
      <c r="A85" s="20">
        <v>3714</v>
      </c>
      <c r="B85" s="23"/>
      <c r="C85" s="24" t="str">
        <f>IF(COUNTBLANK(A85)=1,"",VLOOKUP(A85,Paragrafy!$A$14:$B$47000,2,0))</f>
        <v>Opatření ke snižování produkce skleníkových plynů a plynů poškozujících ozónovou vrstvu</v>
      </c>
      <c r="D85" s="5">
        <v>0</v>
      </c>
      <c r="E85" s="5">
        <v>727</v>
      </c>
      <c r="F85" s="5">
        <v>572</v>
      </c>
      <c r="G85" s="6">
        <v>78.7</v>
      </c>
    </row>
    <row r="86" spans="1:7" ht="15" customHeight="1" x14ac:dyDescent="0.2">
      <c r="A86" s="20">
        <v>3716</v>
      </c>
      <c r="B86" s="23"/>
      <c r="C86" s="24" t="str">
        <f>IF(COUNTBLANK(A86)=1,"",VLOOKUP(A86,Paragrafy!$A$14:$B$47000,2,0))</f>
        <v>Monitoring ochrany ovzduší</v>
      </c>
      <c r="D86" s="5">
        <v>2000</v>
      </c>
      <c r="E86" s="5">
        <v>2000</v>
      </c>
      <c r="F86" s="5">
        <v>2000</v>
      </c>
      <c r="G86" s="6">
        <v>100</v>
      </c>
    </row>
    <row r="87" spans="1:7" ht="15" customHeight="1" x14ac:dyDescent="0.2">
      <c r="A87" s="20">
        <v>3719</v>
      </c>
      <c r="B87" s="23"/>
      <c r="C87" s="24" t="str">
        <f>IF(COUNTBLANK(A87)=1,"",VLOOKUP(A87,Paragrafy!$A$14:$B$47000,2,0))</f>
        <v>Ostatní činnosti k ochraně ovzduší</v>
      </c>
      <c r="D87" s="5">
        <v>2470</v>
      </c>
      <c r="E87" s="5">
        <v>7271</v>
      </c>
      <c r="F87" s="5">
        <v>4195</v>
      </c>
      <c r="G87" s="6">
        <v>57.7</v>
      </c>
    </row>
    <row r="88" spans="1:7" ht="15" customHeight="1" x14ac:dyDescent="0.2">
      <c r="A88" s="20">
        <v>3727</v>
      </c>
      <c r="B88" s="23"/>
      <c r="C88" s="24" t="str">
        <f>IF(COUNTBLANK(A88)=1,"",VLOOKUP(A88,Paragrafy!$A$14:$B$47000,2,0))</f>
        <v>Prevence vzniku odpadů</v>
      </c>
      <c r="D88" s="5">
        <v>1400</v>
      </c>
      <c r="E88" s="5">
        <v>1400</v>
      </c>
      <c r="F88" s="5">
        <v>400</v>
      </c>
      <c r="G88" s="6">
        <v>28.6</v>
      </c>
    </row>
    <row r="89" spans="1:7" ht="15" customHeight="1" x14ac:dyDescent="0.2">
      <c r="A89" s="20">
        <v>3729</v>
      </c>
      <c r="B89" s="23"/>
      <c r="C89" s="24" t="str">
        <f>IF(COUNTBLANK(A89)=1,"",VLOOKUP(A89,Paragrafy!$A$14:$B$47000,2,0))</f>
        <v>Ostatní nakládání s odpady</v>
      </c>
      <c r="D89" s="5">
        <v>3050</v>
      </c>
      <c r="E89" s="5">
        <v>4568</v>
      </c>
      <c r="F89" s="5">
        <v>1328</v>
      </c>
      <c r="G89" s="6">
        <v>29.1</v>
      </c>
    </row>
    <row r="90" spans="1:7" ht="15" customHeight="1" x14ac:dyDescent="0.2">
      <c r="A90" s="20">
        <v>3741</v>
      </c>
      <c r="B90" s="23"/>
      <c r="C90" s="24" t="str">
        <f>IF(COUNTBLANK(A90)=1,"",VLOOKUP(A90,Paragrafy!$A$14:$B$47000,2,0))</f>
        <v>Ochrana druhů a stanovišť</v>
      </c>
      <c r="D90" s="5">
        <v>5864</v>
      </c>
      <c r="E90" s="5">
        <v>8027</v>
      </c>
      <c r="F90" s="5">
        <f>3491+623.09</f>
        <v>4114.09</v>
      </c>
      <c r="G90" s="6">
        <f>F90/E90*100</f>
        <v>51.253145633486987</v>
      </c>
    </row>
    <row r="91" spans="1:7" ht="15" customHeight="1" x14ac:dyDescent="0.2">
      <c r="A91" s="20">
        <v>3742</v>
      </c>
      <c r="B91" s="23"/>
      <c r="C91" s="24" t="str">
        <f>IF(COUNTBLANK(A91)=1,"",VLOOKUP(A91,Paragrafy!$A$14:$B$47000,2,0))</f>
        <v>Chráněné části přírody</v>
      </c>
      <c r="D91" s="5">
        <v>4500</v>
      </c>
      <c r="E91" s="5">
        <v>5849</v>
      </c>
      <c r="F91" s="5">
        <v>315</v>
      </c>
      <c r="G91" s="6">
        <v>5.4</v>
      </c>
    </row>
    <row r="92" spans="1:7" ht="15" customHeight="1" x14ac:dyDescent="0.2">
      <c r="A92" s="20">
        <v>3744</v>
      </c>
      <c r="B92" s="23"/>
      <c r="C92" s="24" t="str">
        <f>IF(COUNTBLANK(A92)=1,"",VLOOKUP(A92,Paragrafy!$A$14:$B$47000,2,0))</f>
        <v>Protierozní, protilavinová a protipožární ochrana</v>
      </c>
      <c r="D92" s="5">
        <v>400</v>
      </c>
      <c r="E92" s="5">
        <v>763</v>
      </c>
      <c r="F92" s="5">
        <v>363</v>
      </c>
      <c r="G92" s="6">
        <v>47.6</v>
      </c>
    </row>
    <row r="93" spans="1:7" ht="15" customHeight="1" x14ac:dyDescent="0.2">
      <c r="A93" s="20">
        <v>3745</v>
      </c>
      <c r="B93" s="23"/>
      <c r="C93" s="24" t="str">
        <f>IF(COUNTBLANK(A93)=1,"",VLOOKUP(A93,Paragrafy!$A$14:$B$47000,2,0))</f>
        <v>Péče o vzhled obcí a veřejnou zeleň</v>
      </c>
      <c r="D93" s="5">
        <v>0</v>
      </c>
      <c r="E93" s="5">
        <v>199</v>
      </c>
      <c r="F93" s="5">
        <v>199</v>
      </c>
      <c r="G93" s="6">
        <v>100</v>
      </c>
    </row>
    <row r="94" spans="1:7" ht="15" customHeight="1" x14ac:dyDescent="0.2">
      <c r="A94" s="20">
        <v>3749</v>
      </c>
      <c r="B94" s="23"/>
      <c r="C94" s="24" t="str">
        <f>IF(COUNTBLANK(A94)=1,"",VLOOKUP(A94,Paragrafy!$A$14:$B$47000,2,0))</f>
        <v>Ostatní činnosti k ochraně přírody a krajiny</v>
      </c>
      <c r="D94" s="5">
        <v>2050</v>
      </c>
      <c r="E94" s="5">
        <v>2050</v>
      </c>
      <c r="F94" s="5">
        <v>24</v>
      </c>
      <c r="G94" s="6">
        <v>1.2</v>
      </c>
    </row>
    <row r="95" spans="1:7" ht="15" customHeight="1" x14ac:dyDescent="0.2">
      <c r="A95" s="20">
        <v>3769</v>
      </c>
      <c r="B95" s="23"/>
      <c r="C95" s="24" t="str">
        <f>IF(COUNTBLANK(A95)=1,"",VLOOKUP(A95,Paragrafy!$A$14:$B$47000,2,0))</f>
        <v>Ostatní správa v ochraně životního prostředí</v>
      </c>
      <c r="D95" s="5">
        <v>2050</v>
      </c>
      <c r="E95" s="5">
        <v>11558</v>
      </c>
      <c r="F95" s="5">
        <v>471</v>
      </c>
      <c r="G95" s="6">
        <v>4.0999999999999996</v>
      </c>
    </row>
    <row r="96" spans="1:7" ht="15" customHeight="1" x14ac:dyDescent="0.2">
      <c r="A96" s="20">
        <v>3792</v>
      </c>
      <c r="B96" s="23"/>
      <c r="C96" s="24" t="str">
        <f>IF(COUNTBLANK(A96)=1,"",VLOOKUP(A96,Paragrafy!$A$14:$B$47000,2,0))</f>
        <v>Ekologická výchova a osvěta</v>
      </c>
      <c r="D96" s="5">
        <v>5000</v>
      </c>
      <c r="E96" s="5">
        <v>5943</v>
      </c>
      <c r="F96" s="5">
        <v>1767</v>
      </c>
      <c r="G96" s="6">
        <v>29.7</v>
      </c>
    </row>
    <row r="97" spans="1:7" ht="15" customHeight="1" x14ac:dyDescent="0.2">
      <c r="A97" s="20">
        <v>3799</v>
      </c>
      <c r="B97" s="23"/>
      <c r="C97" s="24" t="str">
        <f>IF(COUNTBLANK(A97)=1,"",VLOOKUP(A97,Paragrafy!$A$14:$B$47000,2,0))</f>
        <v>Ostatní ekologické záležitosti</v>
      </c>
      <c r="D97" s="5">
        <v>29160</v>
      </c>
      <c r="E97" s="5">
        <v>54718</v>
      </c>
      <c r="F97" s="5">
        <v>12253</v>
      </c>
      <c r="G97" s="6">
        <v>22.4</v>
      </c>
    </row>
    <row r="98" spans="1:7" ht="15" customHeight="1" x14ac:dyDescent="0.2">
      <c r="A98" s="20">
        <v>3900</v>
      </c>
      <c r="B98" s="23"/>
      <c r="C98" s="24" t="str">
        <f>IF(COUNTBLANK(A98)=1,"",VLOOKUP(A98,Paragrafy!$A$14:$B$47000,2,0))</f>
        <v>Ostatní činnosti související se službami pro fyzické osoby</v>
      </c>
      <c r="D98" s="5">
        <v>5399</v>
      </c>
      <c r="E98" s="5">
        <v>6736</v>
      </c>
      <c r="F98" s="5">
        <v>6350</v>
      </c>
      <c r="G98" s="6">
        <v>94.3</v>
      </c>
    </row>
    <row r="99" spans="1:7" ht="15" customHeight="1" x14ac:dyDescent="0.2">
      <c r="A99" s="106" t="s">
        <v>140</v>
      </c>
      <c r="B99" s="107"/>
      <c r="C99" s="108"/>
      <c r="D99" s="8">
        <v>3269242</v>
      </c>
      <c r="E99" s="8">
        <v>24828231</v>
      </c>
      <c r="F99" s="8">
        <f>SUM(F32:F98)</f>
        <v>20296508.09</v>
      </c>
      <c r="G99" s="9">
        <v>81.7</v>
      </c>
    </row>
    <row r="100" spans="1:7" x14ac:dyDescent="0.2">
      <c r="A100" s="10"/>
      <c r="B100" s="10"/>
      <c r="C100" s="10"/>
      <c r="D100" s="10"/>
      <c r="E100" s="10"/>
      <c r="F100" s="10"/>
      <c r="G100" s="10"/>
    </row>
    <row r="101" spans="1:7" ht="15" customHeight="1" x14ac:dyDescent="0.2">
      <c r="A101" s="20">
        <v>4312</v>
      </c>
      <c r="B101" s="23"/>
      <c r="C101" s="24" t="str">
        <f>IF(COUNTBLANK(A101)=1,"",VLOOKUP(A101,Paragrafy!$A$14:$B$47000,2,0))</f>
        <v>Odborné sociální poradenství</v>
      </c>
      <c r="D101" s="5">
        <v>19712</v>
      </c>
      <c r="E101" s="5">
        <v>97989</v>
      </c>
      <c r="F101" s="5">
        <v>86108</v>
      </c>
      <c r="G101" s="6">
        <v>87.9</v>
      </c>
    </row>
    <row r="102" spans="1:7" ht="15" customHeight="1" x14ac:dyDescent="0.2">
      <c r="A102" s="20">
        <v>4319</v>
      </c>
      <c r="B102" s="23"/>
      <c r="C102" s="24" t="str">
        <f>IF(COUNTBLANK(A102)=1,"",VLOOKUP(A102,Paragrafy!$A$14:$B$47000,2,0))</f>
        <v>Ostatní výdaje související se sociálním poradenstvím</v>
      </c>
      <c r="D102" s="5">
        <v>11650</v>
      </c>
      <c r="E102" s="5">
        <v>21185</v>
      </c>
      <c r="F102" s="5">
        <v>4325</v>
      </c>
      <c r="G102" s="6">
        <v>20.399999999999999</v>
      </c>
    </row>
    <row r="103" spans="1:7" ht="15" customHeight="1" x14ac:dyDescent="0.2">
      <c r="A103" s="20">
        <v>4324</v>
      </c>
      <c r="B103" s="23"/>
      <c r="C103" s="24" t="str">
        <f>IF(COUNTBLANK(A103)=1,"",VLOOKUP(A103,Paragrafy!$A$14:$B$47000,2,0))</f>
        <v>Zařízení pro děti vyžadující okamžitou pomoc</v>
      </c>
      <c r="D103" s="5">
        <v>59229</v>
      </c>
      <c r="E103" s="5">
        <v>85029</v>
      </c>
      <c r="F103" s="5">
        <v>44844</v>
      </c>
      <c r="G103" s="6">
        <v>52.7</v>
      </c>
    </row>
    <row r="104" spans="1:7" ht="15" customHeight="1" x14ac:dyDescent="0.2">
      <c r="A104" s="20">
        <v>4329</v>
      </c>
      <c r="B104" s="23"/>
      <c r="C104" s="24" t="str">
        <f>IF(COUNTBLANK(A104)=1,"",VLOOKUP(A104,Paragrafy!$A$14:$B$47000,2,0))</f>
        <v>Ostatní sociální péče a pomoc dětem a mládeži</v>
      </c>
      <c r="D104" s="5">
        <v>45460</v>
      </c>
      <c r="E104" s="5">
        <v>52558</v>
      </c>
      <c r="F104" s="5">
        <v>25463</v>
      </c>
      <c r="G104" s="6">
        <v>48.4</v>
      </c>
    </row>
    <row r="105" spans="1:7" ht="15" customHeight="1" x14ac:dyDescent="0.2">
      <c r="A105" s="20">
        <v>4339</v>
      </c>
      <c r="B105" s="23"/>
      <c r="C105" s="24" t="str">
        <f>IF(COUNTBLANK(A105)=1,"",VLOOKUP(A105,Paragrafy!$A$14:$B$47000,2,0))</f>
        <v>Ostatní sociální péče a pomoc rodině a manželství</v>
      </c>
      <c r="D105" s="5">
        <v>2508</v>
      </c>
      <c r="E105" s="5">
        <v>13583</v>
      </c>
      <c r="F105" s="5">
        <v>11380</v>
      </c>
      <c r="G105" s="6">
        <v>83.8</v>
      </c>
    </row>
    <row r="106" spans="1:7" ht="15" customHeight="1" x14ac:dyDescent="0.2">
      <c r="A106" s="20">
        <v>4342</v>
      </c>
      <c r="B106" s="23"/>
      <c r="C106" s="24" t="str">
        <f>IF(COUNTBLANK(A106)=1,"",VLOOKUP(A106,Paragrafy!$A$14:$B$47000,2,0))</f>
        <v>Sociální péče a pomoc přistěhovalcům a vybraným etnikům</v>
      </c>
      <c r="D106" s="5">
        <v>700</v>
      </c>
      <c r="E106" s="5">
        <v>1000</v>
      </c>
      <c r="F106" s="5">
        <v>100</v>
      </c>
      <c r="G106" s="6">
        <v>10</v>
      </c>
    </row>
    <row r="107" spans="1:7" ht="15" customHeight="1" x14ac:dyDescent="0.2">
      <c r="A107" s="20">
        <v>4344</v>
      </c>
      <c r="B107" s="23"/>
      <c r="C107" s="24" t="str">
        <f>IF(COUNTBLANK(A107)=1,"",VLOOKUP(A107,Paragrafy!$A$14:$B$47000,2,0))</f>
        <v>Sociální rehabilitace</v>
      </c>
      <c r="D107" s="5">
        <v>7119</v>
      </c>
      <c r="E107" s="5">
        <v>123896</v>
      </c>
      <c r="F107" s="5">
        <v>121617</v>
      </c>
      <c r="G107" s="6">
        <v>98.2</v>
      </c>
    </row>
    <row r="108" spans="1:7" ht="15" customHeight="1" x14ac:dyDescent="0.2">
      <c r="A108" s="20">
        <v>4349</v>
      </c>
      <c r="B108" s="23"/>
      <c r="C108" s="24" t="str">
        <f>IF(COUNTBLANK(A108)=1,"",VLOOKUP(A108,Paragrafy!$A$14:$B$47000,2,0))</f>
        <v>Ostatní sociální péče a pomoc ostatním skupinám fyzických osob</v>
      </c>
      <c r="D108" s="5">
        <v>1300</v>
      </c>
      <c r="E108" s="5">
        <v>3169</v>
      </c>
      <c r="F108" s="5">
        <v>2546</v>
      </c>
      <c r="G108" s="6">
        <v>80.3</v>
      </c>
    </row>
    <row r="109" spans="1:7" ht="15" customHeight="1" x14ac:dyDescent="0.2">
      <c r="A109" s="20">
        <v>4350</v>
      </c>
      <c r="B109" s="23"/>
      <c r="C109" s="24" t="str">
        <f>IF(COUNTBLANK(A109)=1,"",VLOOKUP(A109,Paragrafy!$A$14:$B$47000,2,0))</f>
        <v>Domovy pro seniory</v>
      </c>
      <c r="D109" s="5">
        <v>163510</v>
      </c>
      <c r="E109" s="5">
        <v>957234</v>
      </c>
      <c r="F109" s="5">
        <v>841850</v>
      </c>
      <c r="G109" s="6">
        <v>87.9</v>
      </c>
    </row>
    <row r="110" spans="1:7" ht="15" customHeight="1" x14ac:dyDescent="0.2">
      <c r="A110" s="20">
        <v>4351</v>
      </c>
      <c r="B110" s="23"/>
      <c r="C110" s="24" t="str">
        <f>IF(COUNTBLANK(A110)=1,"",VLOOKUP(A110,Paragrafy!$A$14:$B$47000,2,0))</f>
        <v>Osobní asistence, pečovatelská služba a podpora samostatného bydlení</v>
      </c>
      <c r="D110" s="5">
        <v>32816</v>
      </c>
      <c r="E110" s="5">
        <v>410086</v>
      </c>
      <c r="F110" s="5">
        <v>386983</v>
      </c>
      <c r="G110" s="6">
        <v>94.4</v>
      </c>
    </row>
    <row r="111" spans="1:7" ht="15" customHeight="1" x14ac:dyDescent="0.2">
      <c r="A111" s="20">
        <v>4352</v>
      </c>
      <c r="B111" s="23"/>
      <c r="C111" s="24" t="str">
        <f>IF(COUNTBLANK(A111)=1,"",VLOOKUP(A111,Paragrafy!$A$14:$B$47000,2,0))</f>
        <v>Tísňová péče</v>
      </c>
      <c r="D111" s="5">
        <v>0</v>
      </c>
      <c r="E111" s="5">
        <v>317</v>
      </c>
      <c r="F111" s="5">
        <v>51</v>
      </c>
      <c r="G111" s="6">
        <v>16.100000000000001</v>
      </c>
    </row>
    <row r="112" spans="1:7" ht="15" customHeight="1" x14ac:dyDescent="0.2">
      <c r="A112" s="20">
        <v>4354</v>
      </c>
      <c r="B112" s="23"/>
      <c r="C112" s="24" t="str">
        <f>IF(COUNTBLANK(A112)=1,"",VLOOKUP(A112,Paragrafy!$A$14:$B$47000,2,0))</f>
        <v>Chráněné bydlení</v>
      </c>
      <c r="D112" s="5">
        <v>21376</v>
      </c>
      <c r="E112" s="5">
        <v>176699</v>
      </c>
      <c r="F112" s="5">
        <v>164711</v>
      </c>
      <c r="G112" s="6">
        <v>93.2</v>
      </c>
    </row>
    <row r="113" spans="1:7" ht="15" customHeight="1" x14ac:dyDescent="0.2">
      <c r="A113" s="20">
        <v>4355</v>
      </c>
      <c r="B113" s="23"/>
      <c r="C113" s="24" t="str">
        <f>IF(COUNTBLANK(A113)=1,"",VLOOKUP(A113,Paragrafy!$A$14:$B$47000,2,0))</f>
        <v>Týdenní stacionáře</v>
      </c>
      <c r="D113" s="5">
        <v>670</v>
      </c>
      <c r="E113" s="5">
        <v>6558</v>
      </c>
      <c r="F113" s="5">
        <v>6315</v>
      </c>
      <c r="G113" s="6">
        <v>96.3</v>
      </c>
    </row>
    <row r="114" spans="1:7" ht="15" customHeight="1" x14ac:dyDescent="0.2">
      <c r="A114" s="20">
        <v>4356</v>
      </c>
      <c r="B114" s="23"/>
      <c r="C114" s="24" t="str">
        <f>IF(COUNTBLANK(A114)=1,"",VLOOKUP(A114,Paragrafy!$A$14:$B$47000,2,0))</f>
        <v>Denní stacionáře a centra denních služeb</v>
      </c>
      <c r="D114" s="5">
        <v>13670</v>
      </c>
      <c r="E114" s="5">
        <v>146399</v>
      </c>
      <c r="F114" s="5">
        <v>139350</v>
      </c>
      <c r="G114" s="6">
        <v>95.2</v>
      </c>
    </row>
    <row r="115" spans="1:7" ht="15" customHeight="1" x14ac:dyDescent="0.2">
      <c r="A115" s="20">
        <v>4357</v>
      </c>
      <c r="B115" s="23"/>
      <c r="C115" s="24" t="str">
        <f>IF(COUNTBLANK(A115)=1,"",VLOOKUP(A115,Paragrafy!$A$14:$B$47000,2,0))</f>
        <v>Domovy pro osoby se zdravotním postižením a domovy se zvláštním režimem</v>
      </c>
      <c r="D115" s="5">
        <v>429203</v>
      </c>
      <c r="E115" s="5">
        <v>1316264</v>
      </c>
      <c r="F115" s="5">
        <v>1060257</v>
      </c>
      <c r="G115" s="6">
        <v>80.599999999999994</v>
      </c>
    </row>
    <row r="116" spans="1:7" ht="15" customHeight="1" x14ac:dyDescent="0.2">
      <c r="A116" s="20">
        <v>4358</v>
      </c>
      <c r="B116" s="23"/>
      <c r="C116" s="24" t="str">
        <f>IF(COUNTBLANK(A116)=1,"",VLOOKUP(A116,Paragrafy!$A$14:$B$47000,2,0))</f>
        <v>Sociální služby poskytované ve zdravotnických zařízeních ústavní péče</v>
      </c>
      <c r="D116" s="5">
        <v>0</v>
      </c>
      <c r="E116" s="5">
        <v>47462</v>
      </c>
      <c r="F116" s="5">
        <v>46835</v>
      </c>
      <c r="G116" s="6">
        <v>98.7</v>
      </c>
    </row>
    <row r="117" spans="1:7" ht="15" customHeight="1" x14ac:dyDescent="0.2">
      <c r="A117" s="20">
        <v>4359</v>
      </c>
      <c r="B117" s="23"/>
      <c r="C117" s="24" t="str">
        <f>IF(COUNTBLANK(A117)=1,"",VLOOKUP(A117,Paragrafy!$A$14:$B$47000,2,0))</f>
        <v>Ostatní služby a činnosti v oblasti sociální péče</v>
      </c>
      <c r="D117" s="5">
        <v>4385</v>
      </c>
      <c r="E117" s="5">
        <v>59670</v>
      </c>
      <c r="F117" s="5">
        <v>57962</v>
      </c>
      <c r="G117" s="6">
        <v>97.1</v>
      </c>
    </row>
    <row r="118" spans="1:7" ht="15" customHeight="1" x14ac:dyDescent="0.2">
      <c r="A118" s="20">
        <v>4371</v>
      </c>
      <c r="B118" s="23"/>
      <c r="C118" s="24" t="str">
        <f>IF(COUNTBLANK(A118)=1,"",VLOOKUP(A118,Paragrafy!$A$14:$B$47000,2,0))</f>
        <v>Raná péče a sociálně aktivizační služby pro rodiny s dětmi</v>
      </c>
      <c r="D118" s="5">
        <v>14326</v>
      </c>
      <c r="E118" s="5">
        <v>107315</v>
      </c>
      <c r="F118" s="5">
        <v>103676</v>
      </c>
      <c r="G118" s="6">
        <v>96.6</v>
      </c>
    </row>
    <row r="119" spans="1:7" ht="15" customHeight="1" x14ac:dyDescent="0.2">
      <c r="A119" s="20">
        <v>4372</v>
      </c>
      <c r="B119" s="23"/>
      <c r="C119" s="24" t="str">
        <f>IF(COUNTBLANK(A119)=1,"",VLOOKUP(A119,Paragrafy!$A$14:$B$47000,2,0))</f>
        <v>Krizová pomoc</v>
      </c>
      <c r="D119" s="5">
        <v>3561</v>
      </c>
      <c r="E119" s="5">
        <v>22605</v>
      </c>
      <c r="F119" s="5">
        <v>21750</v>
      </c>
      <c r="G119" s="6">
        <v>96.2</v>
      </c>
    </row>
    <row r="120" spans="1:7" ht="15" customHeight="1" x14ac:dyDescent="0.2">
      <c r="A120" s="20">
        <v>4373</v>
      </c>
      <c r="B120" s="23"/>
      <c r="C120" s="24" t="str">
        <f>IF(COUNTBLANK(A120)=1,"",VLOOKUP(A120,Paragrafy!$A$14:$B$47000,2,0))</f>
        <v>Domy na půl cesty</v>
      </c>
      <c r="D120" s="5">
        <v>292</v>
      </c>
      <c r="E120" s="5">
        <v>8977</v>
      </c>
      <c r="F120" s="5">
        <v>8365</v>
      </c>
      <c r="G120" s="6">
        <v>93.2</v>
      </c>
    </row>
    <row r="121" spans="1:7" ht="15" customHeight="1" x14ac:dyDescent="0.2">
      <c r="A121" s="20">
        <v>4374</v>
      </c>
      <c r="B121" s="23"/>
      <c r="C121" s="24" t="str">
        <f>IF(COUNTBLANK(A121)=1,"",VLOOKUP(A121,Paragrafy!$A$14:$B$47000,2,0))</f>
        <v>Azylové domy, nízkoprahová denní centra a noclehárny</v>
      </c>
      <c r="D121" s="5">
        <v>19966</v>
      </c>
      <c r="E121" s="5">
        <v>247794</v>
      </c>
      <c r="F121" s="5">
        <v>239092</v>
      </c>
      <c r="G121" s="6">
        <v>96.5</v>
      </c>
    </row>
    <row r="122" spans="1:7" ht="15" customHeight="1" x14ac:dyDescent="0.2">
      <c r="A122" s="20">
        <v>4375</v>
      </c>
      <c r="B122" s="23"/>
      <c r="C122" s="24" t="str">
        <f>IF(COUNTBLANK(A122)=1,"",VLOOKUP(A122,Paragrafy!$A$14:$B$47000,2,0))</f>
        <v>Nízkoprahová zařízení pro děti a mládež</v>
      </c>
      <c r="D122" s="5">
        <v>13812</v>
      </c>
      <c r="E122" s="5">
        <v>94187</v>
      </c>
      <c r="F122" s="5">
        <v>90552</v>
      </c>
      <c r="G122" s="6">
        <v>96.1</v>
      </c>
    </row>
    <row r="123" spans="1:7" ht="15" customHeight="1" x14ac:dyDescent="0.2">
      <c r="A123" s="20">
        <v>4376</v>
      </c>
      <c r="B123" s="23"/>
      <c r="C123" s="24" t="str">
        <f>IF(COUNTBLANK(A123)=1,"",VLOOKUP(A123,Paragrafy!$A$14:$B$47000,2,0))</f>
        <v>Služby následné péče, terapeutické komunity a kontaktní centra</v>
      </c>
      <c r="D123" s="5">
        <v>3824</v>
      </c>
      <c r="E123" s="5">
        <v>34380</v>
      </c>
      <c r="F123" s="5">
        <v>31037</v>
      </c>
      <c r="G123" s="6">
        <v>90.3</v>
      </c>
    </row>
    <row r="124" spans="1:7" ht="15" customHeight="1" x14ac:dyDescent="0.2">
      <c r="A124" s="20">
        <v>4377</v>
      </c>
      <c r="B124" s="23"/>
      <c r="C124" s="24" t="str">
        <f>IF(COUNTBLANK(A124)=1,"",VLOOKUP(A124,Paragrafy!$A$14:$B$47000,2,0))</f>
        <v>Sociálně terapeutické dílny</v>
      </c>
      <c r="D124" s="5">
        <v>1832</v>
      </c>
      <c r="E124" s="5">
        <v>94508</v>
      </c>
      <c r="F124" s="5">
        <v>93740</v>
      </c>
      <c r="G124" s="6">
        <v>99.2</v>
      </c>
    </row>
    <row r="125" spans="1:7" ht="15" customHeight="1" x14ac:dyDescent="0.2">
      <c r="A125" s="20">
        <v>4378</v>
      </c>
      <c r="B125" s="23"/>
      <c r="C125" s="24" t="str">
        <f>IF(COUNTBLANK(A125)=1,"",VLOOKUP(A125,Paragrafy!$A$14:$B$47000,2,0))</f>
        <v>Terénní programy</v>
      </c>
      <c r="D125" s="5">
        <v>15344</v>
      </c>
      <c r="E125" s="5">
        <v>95384</v>
      </c>
      <c r="F125" s="5">
        <v>92513</v>
      </c>
      <c r="G125" s="6">
        <v>97</v>
      </c>
    </row>
    <row r="126" spans="1:7" ht="15" customHeight="1" x14ac:dyDescent="0.2">
      <c r="A126" s="20">
        <v>4379</v>
      </c>
      <c r="B126" s="23"/>
      <c r="C126" s="24" t="str">
        <f>IF(COUNTBLANK(A126)=1,"",VLOOKUP(A126,Paragrafy!$A$14:$B$47000,2,0))</f>
        <v>Ostatní služby a činnosti v oblasti sociální prevence</v>
      </c>
      <c r="D126" s="5">
        <v>264773</v>
      </c>
      <c r="E126" s="5">
        <v>79534</v>
      </c>
      <c r="F126" s="5">
        <v>52098</v>
      </c>
      <c r="G126" s="6">
        <v>65.5</v>
      </c>
    </row>
    <row r="127" spans="1:7" ht="15" customHeight="1" x14ac:dyDescent="0.2">
      <c r="A127" s="20">
        <v>4399</v>
      </c>
      <c r="B127" s="23"/>
      <c r="C127" s="24" t="str">
        <f>IF(COUNTBLANK(A127)=1,"",VLOOKUP(A127,Paragrafy!$A$14:$B$47000,2,0))</f>
        <v>Ostatní záležitosti sociálních věcí a politiky zaměstnanosti</v>
      </c>
      <c r="D127" s="5">
        <v>130532</v>
      </c>
      <c r="E127" s="5">
        <v>30508</v>
      </c>
      <c r="F127" s="5">
        <v>8361</v>
      </c>
      <c r="G127" s="6">
        <v>27.4</v>
      </c>
    </row>
    <row r="128" spans="1:7" ht="15" customHeight="1" x14ac:dyDescent="0.2">
      <c r="A128" s="106" t="s">
        <v>153</v>
      </c>
      <c r="B128" s="107"/>
      <c r="C128" s="108"/>
      <c r="D128" s="8">
        <v>1281570</v>
      </c>
      <c r="E128" s="8">
        <v>4334290</v>
      </c>
      <c r="F128" s="8">
        <v>3741881</v>
      </c>
      <c r="G128" s="9">
        <v>86.3</v>
      </c>
    </row>
    <row r="129" spans="1:7" x14ac:dyDescent="0.2">
      <c r="A129" s="10"/>
      <c r="B129" s="10"/>
      <c r="C129" s="10"/>
      <c r="D129" s="10"/>
      <c r="E129" s="10"/>
      <c r="F129" s="10"/>
      <c r="G129" s="10"/>
    </row>
    <row r="130" spans="1:7" ht="15" customHeight="1" x14ac:dyDescent="0.2">
      <c r="A130" s="20">
        <v>5212</v>
      </c>
      <c r="B130" s="23"/>
      <c r="C130" s="24" t="str">
        <f>IF(COUNTBLANK(A130)=1,"",VLOOKUP(A130,Paragrafy!$A$14:$B$47000,2,0))</f>
        <v>Ochrana obyvatelstva</v>
      </c>
      <c r="D130" s="5">
        <v>2700</v>
      </c>
      <c r="E130" s="5">
        <v>3993</v>
      </c>
      <c r="F130" s="5">
        <v>3944</v>
      </c>
      <c r="G130" s="6">
        <v>98.8</v>
      </c>
    </row>
    <row r="131" spans="1:7" ht="15" customHeight="1" x14ac:dyDescent="0.2">
      <c r="A131" s="20">
        <v>5213</v>
      </c>
      <c r="B131" s="23"/>
      <c r="C131" s="24" t="str">
        <f>IF(COUNTBLANK(A131)=1,"",VLOOKUP(A131,Paragrafy!$A$14:$B$47000,2,0))</f>
        <v>Krizová opatření</v>
      </c>
      <c r="D131" s="5">
        <v>1675</v>
      </c>
      <c r="E131" s="5">
        <v>1723</v>
      </c>
      <c r="F131" s="5">
        <v>336</v>
      </c>
      <c r="G131" s="6">
        <v>19.5</v>
      </c>
    </row>
    <row r="132" spans="1:7" ht="15" customHeight="1" x14ac:dyDescent="0.2">
      <c r="A132" s="20">
        <v>5273</v>
      </c>
      <c r="B132" s="23"/>
      <c r="C132" s="24" t="str">
        <f>IF(COUNTBLANK(A132)=1,"",VLOOKUP(A132,Paragrafy!$A$14:$B$47000,2,0))</f>
        <v>Ostatní správa v oblasti krizového řízení</v>
      </c>
      <c r="D132" s="5">
        <v>2573</v>
      </c>
      <c r="E132" s="5">
        <v>2573</v>
      </c>
      <c r="F132" s="5">
        <v>2573</v>
      </c>
      <c r="G132" s="6">
        <v>100</v>
      </c>
    </row>
    <row r="133" spans="1:7" ht="15" customHeight="1" x14ac:dyDescent="0.2">
      <c r="A133" s="20">
        <v>5279</v>
      </c>
      <c r="B133" s="23"/>
      <c r="C133" s="24" t="str">
        <f>IF(COUNTBLANK(A133)=1,"",VLOOKUP(A133,Paragrafy!$A$14:$B$47000,2,0))</f>
        <v>Záležitosti krizového řízení jinde nezařazené</v>
      </c>
      <c r="D133" s="5">
        <v>5440</v>
      </c>
      <c r="E133" s="5">
        <v>10824</v>
      </c>
      <c r="F133" s="5">
        <v>8912</v>
      </c>
      <c r="G133" s="6">
        <v>82.3</v>
      </c>
    </row>
    <row r="134" spans="1:7" ht="15" customHeight="1" x14ac:dyDescent="0.2">
      <c r="A134" s="20">
        <v>5299</v>
      </c>
      <c r="B134" s="23"/>
      <c r="C134" s="24" t="str">
        <f>IF(COUNTBLANK(A134)=1,"",VLOOKUP(A134,Paragrafy!$A$14:$B$47000,2,0))</f>
        <v>Ostatní záležitosti civilní připravenosti na krizové stavy</v>
      </c>
      <c r="D134" s="5">
        <v>0</v>
      </c>
      <c r="E134" s="5">
        <v>500</v>
      </c>
      <c r="F134" s="5">
        <v>500</v>
      </c>
      <c r="G134" s="6">
        <v>100</v>
      </c>
    </row>
    <row r="135" spans="1:7" ht="15" customHeight="1" x14ac:dyDescent="0.2">
      <c r="A135" s="20">
        <v>5311</v>
      </c>
      <c r="B135" s="23"/>
      <c r="C135" s="24" t="str">
        <f>IF(COUNTBLANK(A135)=1,"",VLOOKUP(A135,Paragrafy!$A$14:$B$47000,2,0))</f>
        <v>Bezpečnost a veřejný pořádek</v>
      </c>
      <c r="D135" s="5">
        <v>1520</v>
      </c>
      <c r="E135" s="5">
        <v>8341</v>
      </c>
      <c r="F135" s="5">
        <v>8196</v>
      </c>
      <c r="G135" s="6">
        <v>98.3</v>
      </c>
    </row>
    <row r="136" spans="1:7" ht="15" customHeight="1" x14ac:dyDescent="0.2">
      <c r="A136" s="20">
        <v>5511</v>
      </c>
      <c r="B136" s="23"/>
      <c r="C136" s="24" t="str">
        <f>IF(COUNTBLANK(A136)=1,"",VLOOKUP(A136,Paragrafy!$A$14:$B$47000,2,0))</f>
        <v>Požární ochrana - profesionální část</v>
      </c>
      <c r="D136" s="5">
        <v>11000</v>
      </c>
      <c r="E136" s="5">
        <v>10081</v>
      </c>
      <c r="F136" s="5">
        <v>10081</v>
      </c>
      <c r="G136" s="6">
        <v>100</v>
      </c>
    </row>
    <row r="137" spans="1:7" ht="15" customHeight="1" x14ac:dyDescent="0.2">
      <c r="A137" s="20">
        <v>5512</v>
      </c>
      <c r="B137" s="23"/>
      <c r="C137" s="24" t="str">
        <f>IF(COUNTBLANK(A137)=1,"",VLOOKUP(A137,Paragrafy!$A$14:$B$47000,2,0))</f>
        <v>Požární ochrana - dobrovolná část</v>
      </c>
      <c r="D137" s="5">
        <v>5650</v>
      </c>
      <c r="E137" s="5">
        <v>9573</v>
      </c>
      <c r="F137" s="5">
        <v>5877</v>
      </c>
      <c r="G137" s="6">
        <v>61.4</v>
      </c>
    </row>
    <row r="138" spans="1:7" ht="15" customHeight="1" x14ac:dyDescent="0.2">
      <c r="A138" s="20">
        <v>5519</v>
      </c>
      <c r="B138" s="23"/>
      <c r="C138" s="24" t="str">
        <f>IF(COUNTBLANK(A138)=1,"",VLOOKUP(A138,Paragrafy!$A$14:$B$47000,2,0))</f>
        <v>Ostatní záležitosti požární ochrany</v>
      </c>
      <c r="D138" s="5">
        <v>20000</v>
      </c>
      <c r="E138" s="5">
        <v>20000</v>
      </c>
      <c r="F138" s="5">
        <v>15000</v>
      </c>
      <c r="G138" s="6">
        <v>75</v>
      </c>
    </row>
    <row r="139" spans="1:7" ht="15" customHeight="1" x14ac:dyDescent="0.2">
      <c r="A139" s="20">
        <v>5521</v>
      </c>
      <c r="B139" s="23"/>
      <c r="C139" s="24" t="str">
        <f>IF(COUNTBLANK(A139)=1,"",VLOOKUP(A139,Paragrafy!$A$14:$B$47000,2,0))</f>
        <v>Operační a informační střediska integrovaného záchranného systému</v>
      </c>
      <c r="D139" s="5">
        <v>0</v>
      </c>
      <c r="E139" s="5">
        <v>4238</v>
      </c>
      <c r="F139" s="5">
        <v>17</v>
      </c>
      <c r="G139" s="6">
        <v>0.4</v>
      </c>
    </row>
    <row r="140" spans="1:7" ht="15" customHeight="1" x14ac:dyDescent="0.2">
      <c r="A140" s="106" t="s">
        <v>160</v>
      </c>
      <c r="B140" s="107"/>
      <c r="C140" s="108"/>
      <c r="D140" s="8">
        <v>50558</v>
      </c>
      <c r="E140" s="8">
        <v>71846</v>
      </c>
      <c r="F140" s="8">
        <v>55436</v>
      </c>
      <c r="G140" s="9">
        <v>77.2</v>
      </c>
    </row>
    <row r="141" spans="1:7" x14ac:dyDescent="0.2">
      <c r="A141" s="10"/>
      <c r="B141" s="10"/>
      <c r="C141" s="10"/>
      <c r="D141" s="10"/>
      <c r="E141" s="10"/>
      <c r="F141" s="10"/>
      <c r="G141" s="10"/>
    </row>
    <row r="142" spans="1:7" ht="15" customHeight="1" x14ac:dyDescent="0.2">
      <c r="A142" s="20">
        <v>6113</v>
      </c>
      <c r="B142" s="35">
        <v>501</v>
      </c>
      <c r="C142" s="25" t="s">
        <v>161</v>
      </c>
      <c r="D142" s="5">
        <v>630</v>
      </c>
      <c r="E142" s="26">
        <v>300</v>
      </c>
      <c r="F142" s="5">
        <v>217</v>
      </c>
      <c r="G142" s="6">
        <v>72.3</v>
      </c>
    </row>
    <row r="143" spans="1:7" ht="15" customHeight="1" x14ac:dyDescent="0.2">
      <c r="A143" s="20">
        <v>6113</v>
      </c>
      <c r="B143" s="35">
        <v>502</v>
      </c>
      <c r="C143" s="25" t="s">
        <v>162</v>
      </c>
      <c r="D143" s="5">
        <v>31755</v>
      </c>
      <c r="E143" s="26">
        <v>31905</v>
      </c>
      <c r="F143" s="5">
        <v>26229</v>
      </c>
      <c r="G143" s="6">
        <v>82.2</v>
      </c>
    </row>
    <row r="144" spans="1:7" ht="15" customHeight="1" x14ac:dyDescent="0.2">
      <c r="A144" s="22"/>
      <c r="B144" s="23" t="s">
        <v>163</v>
      </c>
      <c r="C144" s="24" t="s">
        <v>164</v>
      </c>
      <c r="D144" s="5">
        <v>1250</v>
      </c>
      <c r="E144" s="5">
        <v>809</v>
      </c>
      <c r="F144" s="5">
        <v>432</v>
      </c>
      <c r="G144" s="6">
        <v>53.4</v>
      </c>
    </row>
    <row r="145" spans="1:7" ht="15" customHeight="1" x14ac:dyDescent="0.2">
      <c r="A145" s="22"/>
      <c r="B145" s="23" t="s">
        <v>12</v>
      </c>
      <c r="C145" s="24" t="s">
        <v>165</v>
      </c>
      <c r="D145" s="5">
        <v>29881</v>
      </c>
      <c r="E145" s="5">
        <v>30844</v>
      </c>
      <c r="F145" s="5">
        <v>25605</v>
      </c>
      <c r="G145" s="6">
        <v>83</v>
      </c>
    </row>
    <row r="146" spans="1:7" ht="15" customHeight="1" x14ac:dyDescent="0.2">
      <c r="A146" s="22"/>
      <c r="B146" s="23" t="s">
        <v>12</v>
      </c>
      <c r="C146" s="24" t="s">
        <v>1139</v>
      </c>
      <c r="D146" s="5">
        <v>624</v>
      </c>
      <c r="E146" s="5">
        <v>252</v>
      </c>
      <c r="F146" s="5">
        <v>192</v>
      </c>
      <c r="G146" s="6">
        <v>76.2</v>
      </c>
    </row>
    <row r="147" spans="1:7" ht="15" customHeight="1" x14ac:dyDescent="0.2">
      <c r="A147" s="20">
        <v>6113</v>
      </c>
      <c r="B147" s="35">
        <v>503</v>
      </c>
      <c r="C147" s="25" t="s">
        <v>166</v>
      </c>
      <c r="D147" s="5">
        <v>7096</v>
      </c>
      <c r="E147" s="26">
        <v>7276</v>
      </c>
      <c r="F147" s="5">
        <v>5874</v>
      </c>
      <c r="G147" s="6">
        <v>80.7</v>
      </c>
    </row>
    <row r="148" spans="1:7" ht="15" customHeight="1" x14ac:dyDescent="0.2">
      <c r="A148" s="20">
        <v>6113</v>
      </c>
      <c r="B148" s="35">
        <v>504</v>
      </c>
      <c r="C148" s="25" t="s">
        <v>167</v>
      </c>
      <c r="D148" s="5">
        <v>880</v>
      </c>
      <c r="E148" s="26">
        <v>902</v>
      </c>
      <c r="F148" s="5">
        <v>806</v>
      </c>
      <c r="G148" s="6">
        <v>89.4</v>
      </c>
    </row>
    <row r="149" spans="1:7" ht="15" customHeight="1" x14ac:dyDescent="0.2">
      <c r="A149" s="20">
        <v>6113</v>
      </c>
      <c r="B149" s="35">
        <v>512</v>
      </c>
      <c r="C149" s="95" t="s">
        <v>1140</v>
      </c>
      <c r="D149" s="5">
        <v>40</v>
      </c>
      <c r="E149" s="26">
        <v>40</v>
      </c>
      <c r="F149" s="5">
        <v>0</v>
      </c>
      <c r="G149" s="6">
        <v>0</v>
      </c>
    </row>
    <row r="150" spans="1:7" ht="15" customHeight="1" x14ac:dyDescent="0.2">
      <c r="A150" s="20">
        <v>6113</v>
      </c>
      <c r="B150" s="35">
        <v>513</v>
      </c>
      <c r="C150" s="25" t="s">
        <v>169</v>
      </c>
      <c r="D150" s="5">
        <v>1121</v>
      </c>
      <c r="E150" s="26">
        <v>1121</v>
      </c>
      <c r="F150" s="5">
        <v>353</v>
      </c>
      <c r="G150" s="6">
        <v>31.5</v>
      </c>
    </row>
    <row r="151" spans="1:7" ht="15" customHeight="1" x14ac:dyDescent="0.2">
      <c r="A151" s="20">
        <v>6113</v>
      </c>
      <c r="B151" s="35">
        <v>514</v>
      </c>
      <c r="C151" s="25" t="s">
        <v>170</v>
      </c>
      <c r="D151" s="5">
        <v>50</v>
      </c>
      <c r="E151" s="26">
        <v>50</v>
      </c>
      <c r="F151" s="5">
        <v>0</v>
      </c>
      <c r="G151" s="6">
        <v>0</v>
      </c>
    </row>
    <row r="152" spans="1:7" ht="15" customHeight="1" x14ac:dyDescent="0.2">
      <c r="A152" s="20">
        <v>6113</v>
      </c>
      <c r="B152" s="35">
        <v>515</v>
      </c>
      <c r="C152" s="25" t="s">
        <v>171</v>
      </c>
      <c r="D152" s="5">
        <v>1800</v>
      </c>
      <c r="E152" s="26">
        <v>1800</v>
      </c>
      <c r="F152" s="5">
        <v>931</v>
      </c>
      <c r="G152" s="6">
        <v>51.7</v>
      </c>
    </row>
    <row r="153" spans="1:7" ht="15" customHeight="1" x14ac:dyDescent="0.2">
      <c r="A153" s="20">
        <v>6113</v>
      </c>
      <c r="B153" s="35">
        <v>516</v>
      </c>
      <c r="C153" s="25" t="s">
        <v>172</v>
      </c>
      <c r="D153" s="5">
        <v>6190</v>
      </c>
      <c r="E153" s="26">
        <v>6615</v>
      </c>
      <c r="F153" s="5">
        <v>3124</v>
      </c>
      <c r="G153" s="6">
        <v>47.2</v>
      </c>
    </row>
    <row r="154" spans="1:7" ht="15" customHeight="1" x14ac:dyDescent="0.2">
      <c r="A154" s="20">
        <v>6113</v>
      </c>
      <c r="B154" s="35">
        <v>517</v>
      </c>
      <c r="C154" s="25" t="s">
        <v>173</v>
      </c>
      <c r="D154" s="5">
        <v>6245</v>
      </c>
      <c r="E154" s="26">
        <v>6345</v>
      </c>
      <c r="F154" s="5">
        <v>4240</v>
      </c>
      <c r="G154" s="6">
        <v>66.8</v>
      </c>
    </row>
    <row r="155" spans="1:7" ht="15" customHeight="1" x14ac:dyDescent="0.2">
      <c r="A155" s="20">
        <v>6113</v>
      </c>
      <c r="B155" s="35">
        <v>519</v>
      </c>
      <c r="C155" s="95" t="s">
        <v>1141</v>
      </c>
      <c r="D155" s="5">
        <v>550</v>
      </c>
      <c r="E155" s="26">
        <v>550</v>
      </c>
      <c r="F155" s="5">
        <v>126</v>
      </c>
      <c r="G155" s="6">
        <v>22.9</v>
      </c>
    </row>
    <row r="156" spans="1:7" ht="15" customHeight="1" x14ac:dyDescent="0.2">
      <c r="A156" s="20">
        <v>6113</v>
      </c>
      <c r="B156" s="35">
        <v>536</v>
      </c>
      <c r="C156" s="95" t="s">
        <v>1142</v>
      </c>
      <c r="D156" s="5">
        <v>10</v>
      </c>
      <c r="E156" s="26">
        <v>10</v>
      </c>
      <c r="F156" s="5">
        <v>0</v>
      </c>
      <c r="G156" s="6">
        <v>0</v>
      </c>
    </row>
    <row r="157" spans="1:7" ht="15" customHeight="1" x14ac:dyDescent="0.2">
      <c r="A157" s="20">
        <v>6113</v>
      </c>
      <c r="B157" s="35">
        <v>542</v>
      </c>
      <c r="C157" s="25" t="s">
        <v>174</v>
      </c>
      <c r="D157" s="5">
        <v>20</v>
      </c>
      <c r="E157" s="26">
        <v>20</v>
      </c>
      <c r="F157" s="5">
        <v>0</v>
      </c>
      <c r="G157" s="6">
        <v>0</v>
      </c>
    </row>
    <row r="158" spans="1:7" ht="15" customHeight="1" x14ac:dyDescent="0.2">
      <c r="A158" s="20">
        <v>6113</v>
      </c>
      <c r="B158" s="35">
        <v>549</v>
      </c>
      <c r="C158" s="25" t="s">
        <v>175</v>
      </c>
      <c r="D158" s="5">
        <v>634</v>
      </c>
      <c r="E158" s="26">
        <v>634</v>
      </c>
      <c r="F158" s="5">
        <v>320</v>
      </c>
      <c r="G158" s="6">
        <v>50.5</v>
      </c>
    </row>
    <row r="159" spans="1:7" ht="15" customHeight="1" x14ac:dyDescent="0.2">
      <c r="A159" s="20">
        <v>6113</v>
      </c>
      <c r="B159" s="35">
        <v>590</v>
      </c>
      <c r="C159" s="25" t="s">
        <v>176</v>
      </c>
      <c r="D159" s="5">
        <v>5000</v>
      </c>
      <c r="E159" s="26">
        <v>7769</v>
      </c>
      <c r="F159" s="5">
        <v>0</v>
      </c>
      <c r="G159" s="6">
        <v>0</v>
      </c>
    </row>
    <row r="160" spans="1:7" ht="15" customHeight="1" x14ac:dyDescent="0.2">
      <c r="A160" s="21">
        <v>6113</v>
      </c>
      <c r="B160" s="7"/>
      <c r="C160" s="27" t="s">
        <v>58</v>
      </c>
      <c r="D160" s="8">
        <v>62021</v>
      </c>
      <c r="E160" s="8">
        <v>65337</v>
      </c>
      <c r="F160" s="8">
        <v>42220</v>
      </c>
      <c r="G160" s="9">
        <v>64.599999999999994</v>
      </c>
    </row>
    <row r="161" spans="1:7" ht="15" customHeight="1" x14ac:dyDescent="0.2">
      <c r="A161" s="20">
        <v>6115</v>
      </c>
      <c r="B161" s="23"/>
      <c r="C161" s="68" t="str">
        <f>IF(COUNTBLANK(A161)=1,"",VLOOKUP(A161,[1]Paragrafy!$A$14:$B$540,2,0))</f>
        <v>Volby do zastupitelstev územních samosprávných celků</v>
      </c>
      <c r="D161" s="5">
        <v>0</v>
      </c>
      <c r="E161" s="5">
        <v>47</v>
      </c>
      <c r="F161" s="5">
        <v>1</v>
      </c>
      <c r="G161" s="6">
        <v>2.1</v>
      </c>
    </row>
    <row r="162" spans="1:7" ht="15" customHeight="1" x14ac:dyDescent="0.2">
      <c r="A162" s="20">
        <v>6118</v>
      </c>
      <c r="B162" s="23"/>
      <c r="C162" s="24" t="s">
        <v>177</v>
      </c>
      <c r="D162" s="5">
        <v>0</v>
      </c>
      <c r="E162" s="5">
        <v>1100</v>
      </c>
      <c r="F162" s="5">
        <v>459</v>
      </c>
      <c r="G162" s="6">
        <v>41.7</v>
      </c>
    </row>
    <row r="163" spans="1:7" ht="15" customHeight="1" x14ac:dyDescent="0.2">
      <c r="A163" s="20">
        <v>6172</v>
      </c>
      <c r="B163" s="35">
        <v>501</v>
      </c>
      <c r="C163" s="25" t="s">
        <v>161</v>
      </c>
      <c r="D163" s="5">
        <v>408485</v>
      </c>
      <c r="E163" s="26">
        <v>407038</v>
      </c>
      <c r="F163" s="5">
        <v>320614</v>
      </c>
      <c r="G163" s="6">
        <v>78.8</v>
      </c>
    </row>
    <row r="164" spans="1:7" ht="15" customHeight="1" x14ac:dyDescent="0.2">
      <c r="A164" s="20">
        <v>6172</v>
      </c>
      <c r="B164" s="35">
        <v>502</v>
      </c>
      <c r="C164" s="25" t="s">
        <v>162</v>
      </c>
      <c r="D164" s="5">
        <v>5000</v>
      </c>
      <c r="E164" s="26">
        <v>5158</v>
      </c>
      <c r="F164" s="5">
        <v>4595</v>
      </c>
      <c r="G164" s="6">
        <v>89.1</v>
      </c>
    </row>
    <row r="165" spans="1:7" ht="15" customHeight="1" x14ac:dyDescent="0.2">
      <c r="A165" s="22"/>
      <c r="B165" s="23" t="s">
        <v>163</v>
      </c>
      <c r="C165" s="24" t="s">
        <v>164</v>
      </c>
      <c r="D165" s="5">
        <v>5000</v>
      </c>
      <c r="E165" s="5">
        <v>5000</v>
      </c>
      <c r="F165" s="5">
        <v>4438</v>
      </c>
      <c r="G165" s="6">
        <v>88.8</v>
      </c>
    </row>
    <row r="166" spans="1:7" ht="15" customHeight="1" x14ac:dyDescent="0.2">
      <c r="A166" s="22"/>
      <c r="B166" s="23" t="s">
        <v>12</v>
      </c>
      <c r="C166" s="24" t="s">
        <v>178</v>
      </c>
      <c r="D166" s="5">
        <v>0</v>
      </c>
      <c r="E166" s="5">
        <v>158</v>
      </c>
      <c r="F166" s="5">
        <v>157</v>
      </c>
      <c r="G166" s="6">
        <v>99.4</v>
      </c>
    </row>
    <row r="167" spans="1:7" ht="15" customHeight="1" x14ac:dyDescent="0.2">
      <c r="A167" s="20">
        <v>6172</v>
      </c>
      <c r="B167" s="35">
        <v>503</v>
      </c>
      <c r="C167" s="25" t="s">
        <v>166</v>
      </c>
      <c r="D167" s="5">
        <v>141495</v>
      </c>
      <c r="E167" s="26">
        <v>141121</v>
      </c>
      <c r="F167" s="5">
        <v>111636</v>
      </c>
      <c r="G167" s="6">
        <v>79.099999999999994</v>
      </c>
    </row>
    <row r="168" spans="1:7" ht="15" customHeight="1" x14ac:dyDescent="0.2">
      <c r="A168" s="20">
        <v>6172</v>
      </c>
      <c r="B168" s="35">
        <v>504</v>
      </c>
      <c r="C168" s="25" t="s">
        <v>167</v>
      </c>
      <c r="D168" s="5">
        <v>10026</v>
      </c>
      <c r="E168" s="26">
        <v>10317</v>
      </c>
      <c r="F168" s="5">
        <v>9188</v>
      </c>
      <c r="G168" s="6">
        <v>89.1</v>
      </c>
    </row>
    <row r="169" spans="1:7" ht="15" customHeight="1" x14ac:dyDescent="0.2">
      <c r="A169" s="20">
        <v>6172</v>
      </c>
      <c r="B169" s="35">
        <v>512</v>
      </c>
      <c r="C169" s="25" t="s">
        <v>168</v>
      </c>
      <c r="D169" s="5">
        <v>250</v>
      </c>
      <c r="E169" s="26">
        <v>290</v>
      </c>
      <c r="F169" s="5">
        <v>77</v>
      </c>
      <c r="G169" s="6">
        <v>26.6</v>
      </c>
    </row>
    <row r="170" spans="1:7" ht="15" customHeight="1" x14ac:dyDescent="0.2">
      <c r="A170" s="20">
        <v>6172</v>
      </c>
      <c r="B170" s="35">
        <v>513</v>
      </c>
      <c r="C170" s="95" t="s">
        <v>1140</v>
      </c>
      <c r="D170" s="5">
        <v>13536</v>
      </c>
      <c r="E170" s="26">
        <v>16624</v>
      </c>
      <c r="F170" s="5">
        <v>9102</v>
      </c>
      <c r="G170" s="6">
        <v>54.8</v>
      </c>
    </row>
    <row r="171" spans="1:7" ht="15" customHeight="1" x14ac:dyDescent="0.2">
      <c r="A171" s="20">
        <v>6172</v>
      </c>
      <c r="B171" s="35">
        <v>514</v>
      </c>
      <c r="C171" s="25" t="s">
        <v>170</v>
      </c>
      <c r="D171" s="5">
        <v>50</v>
      </c>
      <c r="E171" s="26">
        <v>50</v>
      </c>
      <c r="F171" s="5">
        <v>0</v>
      </c>
      <c r="G171" s="6">
        <v>0</v>
      </c>
    </row>
    <row r="172" spans="1:7" ht="15" customHeight="1" x14ac:dyDescent="0.2">
      <c r="A172" s="20">
        <v>6172</v>
      </c>
      <c r="B172" s="35">
        <v>515</v>
      </c>
      <c r="C172" s="25" t="s">
        <v>171</v>
      </c>
      <c r="D172" s="5">
        <v>22297</v>
      </c>
      <c r="E172" s="26">
        <v>21302</v>
      </c>
      <c r="F172" s="5">
        <v>8799</v>
      </c>
      <c r="G172" s="6">
        <v>41.3</v>
      </c>
    </row>
    <row r="173" spans="1:7" ht="15" customHeight="1" x14ac:dyDescent="0.2">
      <c r="A173" s="20">
        <v>6172</v>
      </c>
      <c r="B173" s="35">
        <v>516</v>
      </c>
      <c r="C173" s="25" t="s">
        <v>172</v>
      </c>
      <c r="D173" s="5">
        <v>63118</v>
      </c>
      <c r="E173" s="26">
        <v>77877</v>
      </c>
      <c r="F173" s="5">
        <v>34970</v>
      </c>
      <c r="G173" s="6">
        <v>44.9</v>
      </c>
    </row>
    <row r="174" spans="1:7" ht="15" customHeight="1" x14ac:dyDescent="0.2">
      <c r="A174" s="20">
        <v>6172</v>
      </c>
      <c r="B174" s="35">
        <v>517</v>
      </c>
      <c r="C174" s="25" t="s">
        <v>173</v>
      </c>
      <c r="D174" s="5">
        <v>17233</v>
      </c>
      <c r="E174" s="26">
        <v>23370</v>
      </c>
      <c r="F174" s="5">
        <v>9985.1016399999899</v>
      </c>
      <c r="G174" s="6">
        <f>F174/E174*100</f>
        <v>42.726151647411172</v>
      </c>
    </row>
    <row r="175" spans="1:7" ht="15" customHeight="1" x14ac:dyDescent="0.2">
      <c r="A175" s="20">
        <v>6172</v>
      </c>
      <c r="B175" s="35">
        <v>519</v>
      </c>
      <c r="C175" s="95" t="s">
        <v>1141</v>
      </c>
      <c r="D175" s="5">
        <v>600</v>
      </c>
      <c r="E175" s="26">
        <v>980</v>
      </c>
      <c r="F175" s="5">
        <v>467</v>
      </c>
      <c r="G175" s="6">
        <v>47.7</v>
      </c>
    </row>
    <row r="176" spans="1:7" ht="15" customHeight="1" x14ac:dyDescent="0.2">
      <c r="A176" s="20">
        <v>6172</v>
      </c>
      <c r="B176" s="35">
        <v>536</v>
      </c>
      <c r="C176" s="95" t="s">
        <v>1142</v>
      </c>
      <c r="D176" s="5">
        <v>2170</v>
      </c>
      <c r="E176" s="26">
        <v>2130</v>
      </c>
      <c r="F176" s="5">
        <v>418</v>
      </c>
      <c r="G176" s="6">
        <v>19.600000000000001</v>
      </c>
    </row>
    <row r="177" spans="1:7" ht="15" customHeight="1" x14ac:dyDescent="0.2">
      <c r="A177" s="20">
        <v>6172</v>
      </c>
      <c r="B177" s="35">
        <v>542</v>
      </c>
      <c r="C177" s="25" t="s">
        <v>174</v>
      </c>
      <c r="D177" s="5">
        <v>2200</v>
      </c>
      <c r="E177" s="26">
        <v>3800</v>
      </c>
      <c r="F177" s="5">
        <v>3248</v>
      </c>
      <c r="G177" s="6">
        <v>85.5</v>
      </c>
    </row>
    <row r="178" spans="1:7" ht="15" customHeight="1" x14ac:dyDescent="0.2">
      <c r="A178" s="20">
        <v>6172</v>
      </c>
      <c r="B178" s="35">
        <v>549</v>
      </c>
      <c r="C178" s="25" t="s">
        <v>175</v>
      </c>
      <c r="D178" s="5">
        <v>23191</v>
      </c>
      <c r="E178" s="26">
        <v>24426</v>
      </c>
      <c r="F178" s="5">
        <v>19443</v>
      </c>
      <c r="G178" s="6">
        <v>79.599999999999994</v>
      </c>
    </row>
    <row r="179" spans="1:7" ht="15" customHeight="1" x14ac:dyDescent="0.2">
      <c r="A179" s="20">
        <v>6172</v>
      </c>
      <c r="B179" s="35">
        <v>590</v>
      </c>
      <c r="C179" s="25" t="s">
        <v>176</v>
      </c>
      <c r="D179" s="5">
        <v>0</v>
      </c>
      <c r="E179" s="26">
        <v>944</v>
      </c>
      <c r="F179" s="5">
        <v>134</v>
      </c>
      <c r="G179" s="6">
        <v>14.2</v>
      </c>
    </row>
    <row r="180" spans="1:7" ht="15" customHeight="1" x14ac:dyDescent="0.2">
      <c r="A180" s="21">
        <v>6172</v>
      </c>
      <c r="B180" s="7"/>
      <c r="C180" s="27" t="s">
        <v>62</v>
      </c>
      <c r="D180" s="8">
        <v>709651</v>
      </c>
      <c r="E180" s="8">
        <v>735427</v>
      </c>
      <c r="F180" s="8">
        <v>532676</v>
      </c>
      <c r="G180" s="9">
        <f>F180/E180*100</f>
        <v>72.430846297457123</v>
      </c>
    </row>
    <row r="181" spans="1:7" ht="15" customHeight="1" x14ac:dyDescent="0.2">
      <c r="A181" s="20">
        <v>6221</v>
      </c>
      <c r="B181" s="23"/>
      <c r="C181" s="24" t="str">
        <f>IF(COUNTBLANK(A181)=1,"",VLOOKUP(A181,Paragrafy!$A$14:$B$47000,2,0))</f>
        <v>Humanitární zahraniční pomoc přímá</v>
      </c>
      <c r="D181" s="5">
        <v>10000</v>
      </c>
      <c r="E181" s="5">
        <v>926447</v>
      </c>
      <c r="F181" s="5">
        <v>677970</v>
      </c>
      <c r="G181" s="6">
        <v>73.2</v>
      </c>
    </row>
    <row r="182" spans="1:7" ht="15" customHeight="1" x14ac:dyDescent="0.2">
      <c r="A182" s="20">
        <v>6223</v>
      </c>
      <c r="B182" s="23"/>
      <c r="C182" s="24" t="str">
        <f>IF(COUNTBLANK(A182)=1,"",VLOOKUP(A182,Paragrafy!$A$14:$B$47000,2,0))</f>
        <v>Mezinárodní spolupráce jinde nezařazená</v>
      </c>
      <c r="D182" s="5">
        <v>1725</v>
      </c>
      <c r="E182" s="5">
        <v>1604</v>
      </c>
      <c r="F182" s="5">
        <v>736</v>
      </c>
      <c r="G182" s="6">
        <v>45.9</v>
      </c>
    </row>
    <row r="183" spans="1:7" ht="15" customHeight="1" x14ac:dyDescent="0.2">
      <c r="A183" s="20">
        <v>6224</v>
      </c>
      <c r="B183" s="23"/>
      <c r="C183" s="24" t="str">
        <f>IF(COUNTBLANK(A183)=1,"",VLOOKUP(A183,Paragrafy!$A$14:$B$47000,2,0))</f>
        <v>Humanitární zahraniční pomoc poskytovaná prostřednictvím mezinárodních organizací</v>
      </c>
      <c r="D183" s="5">
        <v>0</v>
      </c>
      <c r="E183" s="5">
        <v>4000</v>
      </c>
      <c r="F183" s="5">
        <v>4000</v>
      </c>
      <c r="G183" s="6">
        <v>100</v>
      </c>
    </row>
    <row r="184" spans="1:7" ht="15" customHeight="1" x14ac:dyDescent="0.2">
      <c r="A184" s="20">
        <v>6310</v>
      </c>
      <c r="B184" s="23"/>
      <c r="C184" s="24" t="str">
        <f>IF(COUNTBLANK(A184)=1,"",VLOOKUP(A184,Paragrafy!$A$14:$B$47000,2,0))</f>
        <v>Obecné příjmy a výdaje z finančních operací</v>
      </c>
      <c r="D184" s="5">
        <v>250750</v>
      </c>
      <c r="E184" s="5">
        <v>250750</v>
      </c>
      <c r="F184" s="5">
        <v>99367</v>
      </c>
      <c r="G184" s="6">
        <v>39.6</v>
      </c>
    </row>
    <row r="185" spans="1:7" ht="15" customHeight="1" x14ac:dyDescent="0.2">
      <c r="A185" s="20">
        <v>6320</v>
      </c>
      <c r="B185" s="23"/>
      <c r="C185" s="24" t="str">
        <f>IF(COUNTBLANK(A185)=1,"",VLOOKUP(A185,Paragrafy!$A$14:$B$47000,2,0))</f>
        <v>Pojištění funkčně nespecifikované</v>
      </c>
      <c r="D185" s="5">
        <v>59000</v>
      </c>
      <c r="E185" s="5">
        <v>62109</v>
      </c>
      <c r="F185" s="5">
        <v>55890</v>
      </c>
      <c r="G185" s="6">
        <v>90</v>
      </c>
    </row>
    <row r="186" spans="1:7" ht="15" customHeight="1" x14ac:dyDescent="0.2">
      <c r="A186" s="20">
        <v>6399</v>
      </c>
      <c r="B186" s="23"/>
      <c r="C186" s="24" t="str">
        <f>IF(COUNTBLANK(A186)=1,"",VLOOKUP(A186,Paragrafy!$A$14:$B$47000,2,0))</f>
        <v>Ostatní finanční operace</v>
      </c>
      <c r="D186" s="5">
        <v>85000</v>
      </c>
      <c r="E186" s="5">
        <v>109513</v>
      </c>
      <c r="F186" s="5">
        <v>89453</v>
      </c>
      <c r="G186" s="6">
        <v>81.7</v>
      </c>
    </row>
    <row r="187" spans="1:7" ht="15" customHeight="1" x14ac:dyDescent="0.2">
      <c r="A187" s="20">
        <v>6402</v>
      </c>
      <c r="B187" s="23"/>
      <c r="C187" s="24" t="str">
        <f>IF(COUNTBLANK(A187)=1,"",VLOOKUP(A187,Paragrafy!$A$14:$B$47000,2,0))</f>
        <v>Finanční vypořádání</v>
      </c>
      <c r="D187" s="5">
        <v>0</v>
      </c>
      <c r="E187" s="5">
        <v>35987</v>
      </c>
      <c r="F187" s="5">
        <v>34566</v>
      </c>
      <c r="G187" s="6">
        <v>96.1</v>
      </c>
    </row>
    <row r="188" spans="1:7" ht="15" customHeight="1" x14ac:dyDescent="0.2">
      <c r="A188" s="20">
        <v>6409</v>
      </c>
      <c r="B188" s="23"/>
      <c r="C188" s="24" t="str">
        <f>IF(COUNTBLANK(A188)=1,"",VLOOKUP(A188,Paragrafy!$A$14:$B$47000,2,0))</f>
        <v>Ostatní činnosti jinde nezařazené</v>
      </c>
      <c r="D188" s="5">
        <v>10000</v>
      </c>
      <c r="E188" s="5">
        <v>1104097</v>
      </c>
      <c r="F188" s="5">
        <v>2546</v>
      </c>
      <c r="G188" s="6">
        <v>0.2</v>
      </c>
    </row>
    <row r="189" spans="1:7" ht="15" customHeight="1" x14ac:dyDescent="0.2">
      <c r="A189" s="22"/>
      <c r="B189" s="23" t="s">
        <v>163</v>
      </c>
      <c r="C189" s="24" t="s">
        <v>181</v>
      </c>
      <c r="D189" s="5">
        <v>0</v>
      </c>
      <c r="E189" s="5">
        <v>146</v>
      </c>
      <c r="F189" s="5">
        <v>130</v>
      </c>
      <c r="G189" s="6">
        <v>89</v>
      </c>
    </row>
    <row r="190" spans="1:7" ht="15" customHeight="1" x14ac:dyDescent="0.2">
      <c r="A190" s="22"/>
      <c r="B190" s="23" t="s">
        <v>12</v>
      </c>
      <c r="C190" s="24" t="s">
        <v>182</v>
      </c>
      <c r="D190" s="5">
        <v>10000</v>
      </c>
      <c r="E190" s="5">
        <v>1100903</v>
      </c>
      <c r="F190" s="5">
        <v>0</v>
      </c>
      <c r="G190" s="6">
        <v>0</v>
      </c>
    </row>
    <row r="191" spans="1:7" ht="15" customHeight="1" x14ac:dyDescent="0.2">
      <c r="A191" s="22"/>
      <c r="B191" s="23" t="s">
        <v>12</v>
      </c>
      <c r="C191" s="24" t="s">
        <v>1143</v>
      </c>
      <c r="D191" s="5">
        <v>0</v>
      </c>
      <c r="E191" s="5">
        <v>3007</v>
      </c>
      <c r="F191" s="5">
        <v>2416</v>
      </c>
      <c r="G191" s="6">
        <v>80.3</v>
      </c>
    </row>
    <row r="192" spans="1:7" ht="15" customHeight="1" x14ac:dyDescent="0.2">
      <c r="A192" s="22"/>
      <c r="B192" s="23" t="s">
        <v>12</v>
      </c>
      <c r="C192" s="24" t="s">
        <v>183</v>
      </c>
      <c r="D192" s="5">
        <v>0</v>
      </c>
      <c r="E192" s="5">
        <v>40</v>
      </c>
      <c r="F192" s="5">
        <v>0</v>
      </c>
      <c r="G192" s="6">
        <v>0</v>
      </c>
    </row>
    <row r="193" spans="1:7" ht="15" customHeight="1" x14ac:dyDescent="0.2">
      <c r="A193" s="106" t="s">
        <v>184</v>
      </c>
      <c r="B193" s="107"/>
      <c r="C193" s="108"/>
      <c r="D193" s="8">
        <v>1188147</v>
      </c>
      <c r="E193" s="8">
        <v>3296417</v>
      </c>
      <c r="F193" s="8">
        <v>1539878.2</v>
      </c>
      <c r="G193" s="9">
        <f>F193/E193*100</f>
        <v>46.713695506363422</v>
      </c>
    </row>
    <row r="194" spans="1:7" x14ac:dyDescent="0.2">
      <c r="A194" s="10"/>
      <c r="B194" s="10"/>
      <c r="C194" s="10"/>
      <c r="D194" s="10"/>
      <c r="E194" s="10"/>
      <c r="F194" s="10"/>
      <c r="G194" s="10"/>
    </row>
    <row r="195" spans="1:7" ht="15" customHeight="1" x14ac:dyDescent="0.2">
      <c r="A195" s="20">
        <v>6330</v>
      </c>
      <c r="B195" s="35">
        <v>5342</v>
      </c>
      <c r="C195" s="24" t="s">
        <v>185</v>
      </c>
      <c r="D195" s="5">
        <v>0</v>
      </c>
      <c r="E195" s="5">
        <v>0</v>
      </c>
      <c r="F195" s="5">
        <v>17460</v>
      </c>
      <c r="G195" s="6">
        <v>0</v>
      </c>
    </row>
    <row r="196" spans="1:7" ht="15" customHeight="1" x14ac:dyDescent="0.2">
      <c r="A196" s="20">
        <v>6330</v>
      </c>
      <c r="B196" s="35">
        <v>5345</v>
      </c>
      <c r="C196" s="24" t="s">
        <v>186</v>
      </c>
      <c r="D196" s="5">
        <v>0</v>
      </c>
      <c r="E196" s="5">
        <v>0</v>
      </c>
      <c r="F196" s="5">
        <v>21973504</v>
      </c>
      <c r="G196" s="6">
        <v>0</v>
      </c>
    </row>
    <row r="197" spans="1:7" ht="15" customHeight="1" x14ac:dyDescent="0.2">
      <c r="A197" s="20">
        <v>6330</v>
      </c>
      <c r="B197" s="35">
        <v>5348</v>
      </c>
      <c r="C197" s="24" t="s">
        <v>187</v>
      </c>
      <c r="D197" s="5">
        <v>0</v>
      </c>
      <c r="E197" s="5">
        <v>0</v>
      </c>
      <c r="F197" s="5">
        <v>4117</v>
      </c>
      <c r="G197" s="6">
        <v>0</v>
      </c>
    </row>
    <row r="198" spans="1:7" ht="15" customHeight="1" x14ac:dyDescent="0.2">
      <c r="A198" s="20">
        <v>6330</v>
      </c>
      <c r="B198" s="35">
        <v>5349</v>
      </c>
      <c r="C198" s="24" t="s">
        <v>188</v>
      </c>
      <c r="D198" s="5">
        <v>0</v>
      </c>
      <c r="E198" s="5">
        <v>0</v>
      </c>
      <c r="F198" s="5">
        <v>200057</v>
      </c>
      <c r="G198" s="6">
        <v>0</v>
      </c>
    </row>
    <row r="199" spans="1:7" ht="15" customHeight="1" x14ac:dyDescent="0.2">
      <c r="A199" s="106" t="s">
        <v>186</v>
      </c>
      <c r="B199" s="107"/>
      <c r="C199" s="108"/>
      <c r="D199" s="8">
        <v>0</v>
      </c>
      <c r="E199" s="8">
        <v>0</v>
      </c>
      <c r="F199" s="8">
        <v>22195138</v>
      </c>
      <c r="G199" s="9">
        <v>0</v>
      </c>
    </row>
    <row r="202" spans="1:7" ht="15" customHeight="1" thickBot="1" x14ac:dyDescent="0.25">
      <c r="A202" s="1" t="s">
        <v>189</v>
      </c>
      <c r="G202" s="2" t="s">
        <v>11</v>
      </c>
    </row>
    <row r="203" spans="1:7" ht="13.5" thickBot="1" x14ac:dyDescent="0.25">
      <c r="A203" s="4" t="s">
        <v>2</v>
      </c>
      <c r="B203" s="4" t="s">
        <v>3</v>
      </c>
      <c r="C203" s="4" t="s">
        <v>4</v>
      </c>
      <c r="D203" s="4" t="s">
        <v>5</v>
      </c>
      <c r="E203" s="4" t="s">
        <v>6</v>
      </c>
      <c r="F203" s="4" t="s">
        <v>7</v>
      </c>
      <c r="G203" s="4" t="s">
        <v>8</v>
      </c>
    </row>
    <row r="204" spans="1:7" ht="15" customHeight="1" x14ac:dyDescent="0.2">
      <c r="A204" s="20">
        <v>1070</v>
      </c>
      <c r="B204" s="23"/>
      <c r="C204" s="24" t="str">
        <f>IF(COUNTBLANK(A204)=1,"",VLOOKUP(A204,Paragrafy!$A$14:$B$47000,2,0))</f>
        <v>Rybářství a myslivost</v>
      </c>
      <c r="D204" s="5">
        <v>0</v>
      </c>
      <c r="E204" s="5">
        <v>550</v>
      </c>
      <c r="F204" s="5">
        <v>0</v>
      </c>
      <c r="G204" s="6">
        <v>0</v>
      </c>
    </row>
    <row r="205" spans="1:7" ht="15" customHeight="1" x14ac:dyDescent="0.2">
      <c r="A205" s="106" t="s">
        <v>91</v>
      </c>
      <c r="B205" s="107"/>
      <c r="C205" s="108"/>
      <c r="D205" s="8">
        <v>0</v>
      </c>
      <c r="E205" s="8">
        <v>550</v>
      </c>
      <c r="F205" s="8">
        <v>0</v>
      </c>
      <c r="G205" s="9">
        <v>0</v>
      </c>
    </row>
    <row r="206" spans="1:7" x14ac:dyDescent="0.2">
      <c r="A206" s="10"/>
      <c r="B206" s="10"/>
      <c r="C206" s="10"/>
      <c r="D206" s="10"/>
      <c r="E206" s="10"/>
      <c r="F206" s="10"/>
      <c r="G206" s="10"/>
    </row>
    <row r="207" spans="1:7" ht="15" customHeight="1" x14ac:dyDescent="0.2">
      <c r="A207" s="20">
        <v>2115</v>
      </c>
      <c r="B207" s="23"/>
      <c r="C207" s="24" t="str">
        <f>IF(COUNTBLANK(A207)=1,"",VLOOKUP(A207,Paragrafy!$A$14:$B$47000,2,0))</f>
        <v>Úspora energie a obnovitelné zdroje</v>
      </c>
      <c r="D207" s="5">
        <v>0</v>
      </c>
      <c r="E207" s="5">
        <v>1592</v>
      </c>
      <c r="F207" s="5">
        <v>1592</v>
      </c>
      <c r="G207" s="6">
        <v>100</v>
      </c>
    </row>
    <row r="208" spans="1:7" ht="15" customHeight="1" x14ac:dyDescent="0.2">
      <c r="A208" s="20">
        <v>2141</v>
      </c>
      <c r="B208" s="23"/>
      <c r="C208" s="24" t="str">
        <f>IF(COUNTBLANK(A208)=1,"",VLOOKUP(A208,Paragrafy!$A$14:$B$47000,2,0))</f>
        <v>Vnitřní obchod</v>
      </c>
      <c r="D208" s="5">
        <v>0</v>
      </c>
      <c r="E208" s="5">
        <v>190</v>
      </c>
      <c r="F208" s="5">
        <v>190</v>
      </c>
      <c r="G208" s="6">
        <v>100</v>
      </c>
    </row>
    <row r="209" spans="1:7" ht="15" customHeight="1" x14ac:dyDescent="0.2">
      <c r="A209" s="20">
        <v>2143</v>
      </c>
      <c r="B209" s="23"/>
      <c r="C209" s="24" t="str">
        <f>IF(COUNTBLANK(A209)=1,"",VLOOKUP(A209,Paragrafy!$A$14:$B$47000,2,0))</f>
        <v>Cestovní ruch</v>
      </c>
      <c r="D209" s="5">
        <v>21033</v>
      </c>
      <c r="E209" s="5">
        <v>69752</v>
      </c>
      <c r="F209" s="5">
        <v>17963</v>
      </c>
      <c r="G209" s="6">
        <v>25.8</v>
      </c>
    </row>
    <row r="210" spans="1:7" ht="15" customHeight="1" x14ac:dyDescent="0.2">
      <c r="A210" s="20">
        <v>2212</v>
      </c>
      <c r="B210" s="23"/>
      <c r="C210" s="24" t="str">
        <f>IF(COUNTBLANK(A210)=1,"",VLOOKUP(A210,Paragrafy!$A$14:$B$47000,2,0))</f>
        <v>Silnice</v>
      </c>
      <c r="D210" s="5">
        <v>810782</v>
      </c>
      <c r="E210" s="5">
        <v>883307</v>
      </c>
      <c r="F210" s="5">
        <v>489333</v>
      </c>
      <c r="G210" s="6">
        <v>55.4</v>
      </c>
    </row>
    <row r="211" spans="1:7" ht="15" customHeight="1" x14ac:dyDescent="0.2">
      <c r="A211" s="20">
        <v>2219</v>
      </c>
      <c r="B211" s="23"/>
      <c r="C211" s="24" t="str">
        <f>IF(COUNTBLANK(A211)=1,"",VLOOKUP(A211,Paragrafy!$A$14:$B$47000,2,0))</f>
        <v>Ostatní záležitosti pozemních komunikací</v>
      </c>
      <c r="D211" s="5">
        <v>5000</v>
      </c>
      <c r="E211" s="5">
        <v>10856</v>
      </c>
      <c r="F211" s="5">
        <v>0</v>
      </c>
      <c r="G211" s="6">
        <v>0</v>
      </c>
    </row>
    <row r="212" spans="1:7" ht="15" customHeight="1" x14ac:dyDescent="0.2">
      <c r="A212" s="20">
        <v>2251</v>
      </c>
      <c r="B212" s="23"/>
      <c r="C212" s="24" t="str">
        <f>IF(COUNTBLANK(A212)=1,"",VLOOKUP(A212,Paragrafy!$A$14:$B$47000,2,0))</f>
        <v>Letiště</v>
      </c>
      <c r="D212" s="5">
        <v>431671</v>
      </c>
      <c r="E212" s="5">
        <v>258252</v>
      </c>
      <c r="F212" s="5">
        <v>85624</v>
      </c>
      <c r="G212" s="6">
        <v>33.200000000000003</v>
      </c>
    </row>
    <row r="213" spans="1:7" ht="15" customHeight="1" x14ac:dyDescent="0.2">
      <c r="A213" s="20">
        <v>2299</v>
      </c>
      <c r="B213" s="23"/>
      <c r="C213" s="24" t="str">
        <f>IF(COUNTBLANK(A213)=1,"",VLOOKUP(A213,Paragrafy!$A$14:$B$47000,2,0))</f>
        <v>Ostatní záležitosti v dopravě</v>
      </c>
      <c r="D213" s="5">
        <v>14100</v>
      </c>
      <c r="E213" s="5">
        <v>14270</v>
      </c>
      <c r="F213" s="5">
        <v>0</v>
      </c>
      <c r="G213" s="6">
        <v>0</v>
      </c>
    </row>
    <row r="214" spans="1:7" ht="15" customHeight="1" x14ac:dyDescent="0.2">
      <c r="A214" s="20">
        <v>2321</v>
      </c>
      <c r="B214" s="23"/>
      <c r="C214" s="24" t="str">
        <f>IF(COUNTBLANK(A214)=1,"",VLOOKUP(A214,Paragrafy!$A$14:$B$47000,2,0))</f>
        <v>Odvádění a čistění odpadních vod a nakládání s kaly</v>
      </c>
      <c r="D214" s="5">
        <v>0</v>
      </c>
      <c r="E214" s="5">
        <v>1610</v>
      </c>
      <c r="F214" s="5">
        <v>623</v>
      </c>
      <c r="G214" s="6">
        <v>38.700000000000003</v>
      </c>
    </row>
    <row r="215" spans="1:7" ht="15" customHeight="1" x14ac:dyDescent="0.2">
      <c r="A215" s="20">
        <v>2369</v>
      </c>
      <c r="B215" s="23"/>
      <c r="C215" s="24" t="str">
        <f>IF(COUNTBLANK(A215)=1,"",VLOOKUP(A215,Paragrafy!$A$14:$B$47000,2,0))</f>
        <v>Ostatní správa ve vodním hospodářství</v>
      </c>
      <c r="D215" s="5">
        <v>100</v>
      </c>
      <c r="E215" s="5">
        <v>3609</v>
      </c>
      <c r="F215" s="5">
        <v>121</v>
      </c>
      <c r="G215" s="6">
        <v>3.4</v>
      </c>
    </row>
    <row r="216" spans="1:7" ht="15" customHeight="1" x14ac:dyDescent="0.2">
      <c r="A216" s="20">
        <v>2399</v>
      </c>
      <c r="B216" s="23"/>
      <c r="C216" s="24" t="str">
        <f>IF(COUNTBLANK(A216)=1,"",VLOOKUP(A216,Paragrafy!$A$14:$B$47000,2,0))</f>
        <v>Ostatní záležitosti vodního hospodářství</v>
      </c>
      <c r="D216" s="5">
        <v>15000</v>
      </c>
      <c r="E216" s="5">
        <v>65487</v>
      </c>
      <c r="F216" s="5">
        <v>17557</v>
      </c>
      <c r="G216" s="6">
        <v>26.8</v>
      </c>
    </row>
    <row r="217" spans="1:7" ht="15" customHeight="1" x14ac:dyDescent="0.2">
      <c r="A217" s="106" t="s">
        <v>99</v>
      </c>
      <c r="B217" s="107"/>
      <c r="C217" s="108"/>
      <c r="D217" s="8">
        <v>1297686</v>
      </c>
      <c r="E217" s="8">
        <v>1308925</v>
      </c>
      <c r="F217" s="8">
        <v>613003</v>
      </c>
      <c r="G217" s="9">
        <v>46.8</v>
      </c>
    </row>
    <row r="218" spans="1:7" x14ac:dyDescent="0.2">
      <c r="A218" s="10"/>
      <c r="B218" s="10"/>
      <c r="C218" s="10"/>
      <c r="D218" s="10"/>
      <c r="E218" s="10"/>
      <c r="F218" s="10"/>
      <c r="G218" s="10"/>
    </row>
    <row r="219" spans="1:7" ht="15" customHeight="1" x14ac:dyDescent="0.2">
      <c r="A219" s="20">
        <v>3112</v>
      </c>
      <c r="B219" s="23"/>
      <c r="C219" s="24" t="str">
        <f>IF(COUNTBLANK(A219)=1,"",VLOOKUP(A219,Paragrafy!$A$14:$B$47000,2,0))</f>
        <v>Mateřské školy pro děti se speciálními vzdělávacími potřebami</v>
      </c>
      <c r="D219" s="5">
        <v>0</v>
      </c>
      <c r="E219" s="5">
        <v>180</v>
      </c>
      <c r="F219" s="5">
        <v>80</v>
      </c>
      <c r="G219" s="6">
        <v>44.4</v>
      </c>
    </row>
    <row r="220" spans="1:7" ht="15" customHeight="1" x14ac:dyDescent="0.2">
      <c r="A220" s="20">
        <v>3113</v>
      </c>
      <c r="B220" s="23"/>
      <c r="C220" s="24" t="str">
        <f>IF(COUNTBLANK(A220)=1,"",VLOOKUP(A220,Paragrafy!$A$14:$B$47000,2,0))</f>
        <v>Základní školy</v>
      </c>
      <c r="D220" s="5">
        <v>0</v>
      </c>
      <c r="E220" s="5">
        <v>190</v>
      </c>
      <c r="F220" s="5">
        <v>190</v>
      </c>
      <c r="G220" s="6">
        <v>100</v>
      </c>
    </row>
    <row r="221" spans="1:7" ht="15" customHeight="1" x14ac:dyDescent="0.2">
      <c r="A221" s="20">
        <v>3114</v>
      </c>
      <c r="B221" s="23"/>
      <c r="C221" s="24" t="str">
        <f>IF(COUNTBLANK(A221)=1,"",VLOOKUP(A221,Paragrafy!$A$14:$B$47000,2,0))</f>
        <v>Základní školy pro žáky se speciálními vzdělávacími potřebami</v>
      </c>
      <c r="D221" s="5">
        <v>230500</v>
      </c>
      <c r="E221" s="5">
        <v>281755</v>
      </c>
      <c r="F221" s="5">
        <v>191690</v>
      </c>
      <c r="G221" s="6">
        <v>68</v>
      </c>
    </row>
    <row r="222" spans="1:7" ht="15" customHeight="1" x14ac:dyDescent="0.2">
      <c r="A222" s="20">
        <v>3121</v>
      </c>
      <c r="B222" s="23"/>
      <c r="C222" s="24" t="str">
        <f>IF(COUNTBLANK(A222)=1,"",VLOOKUP(A222,Paragrafy!$A$14:$B$47000,2,0))</f>
        <v>Gymnázia</v>
      </c>
      <c r="D222" s="5">
        <v>185686</v>
      </c>
      <c r="E222" s="5">
        <v>301716</v>
      </c>
      <c r="F222" s="5">
        <v>164323</v>
      </c>
      <c r="G222" s="6">
        <v>54.5</v>
      </c>
    </row>
    <row r="223" spans="1:7" ht="15" customHeight="1" x14ac:dyDescent="0.2">
      <c r="A223" s="20">
        <v>3122</v>
      </c>
      <c r="B223" s="23"/>
      <c r="C223" s="24" t="str">
        <f>IF(COUNTBLANK(A223)=1,"",VLOOKUP(A223,Paragrafy!$A$14:$B$47000,2,0))</f>
        <v>Střední odborné školy</v>
      </c>
      <c r="D223" s="5">
        <v>31400</v>
      </c>
      <c r="E223" s="5">
        <v>49697</v>
      </c>
      <c r="F223" s="5">
        <v>11718</v>
      </c>
      <c r="G223" s="6">
        <v>23.6</v>
      </c>
    </row>
    <row r="224" spans="1:7" ht="15" customHeight="1" x14ac:dyDescent="0.2">
      <c r="A224" s="20">
        <v>3124</v>
      </c>
      <c r="B224" s="23"/>
      <c r="C224" s="24" t="str">
        <f>IF(COUNTBLANK(A224)=1,"",VLOOKUP(A224,Paragrafy!$A$14:$B$47000,2,0))</f>
        <v>Střední školy a konzervatoře pro žáky se speciálními vzdělávacími potřebami</v>
      </c>
      <c r="D224" s="5">
        <v>0</v>
      </c>
      <c r="E224" s="5">
        <v>60</v>
      </c>
      <c r="F224" s="5">
        <v>0</v>
      </c>
      <c r="G224" s="6">
        <v>0</v>
      </c>
    </row>
    <row r="225" spans="1:7" ht="15" customHeight="1" x14ac:dyDescent="0.2">
      <c r="A225" s="20">
        <v>3125</v>
      </c>
      <c r="B225" s="23"/>
      <c r="C225" s="24" t="str">
        <f>IF(COUNTBLANK(A225)=1,"",VLOOKUP(A225,Paragrafy!$A$14:$B$47000,2,0))</f>
        <v>Střediska praktického vyučování a školní hospodářství</v>
      </c>
      <c r="D225" s="5">
        <v>0</v>
      </c>
      <c r="E225" s="5">
        <v>4375</v>
      </c>
      <c r="F225" s="5">
        <v>3495</v>
      </c>
      <c r="G225" s="6">
        <v>79.900000000000006</v>
      </c>
    </row>
    <row r="226" spans="1:7" ht="15" customHeight="1" x14ac:dyDescent="0.2">
      <c r="A226" s="20">
        <v>3126</v>
      </c>
      <c r="B226" s="23"/>
      <c r="C226" s="24" t="str">
        <f>IF(COUNTBLANK(A226)=1,"",VLOOKUP(A226,Paragrafy!$A$14:$B$47000,2,0))</f>
        <v>Konzervatoře</v>
      </c>
      <c r="D226" s="5">
        <v>2000</v>
      </c>
      <c r="E226" s="5">
        <v>2090</v>
      </c>
      <c r="F226" s="5">
        <v>90</v>
      </c>
      <c r="G226" s="6">
        <v>4.3</v>
      </c>
    </row>
    <row r="227" spans="1:7" ht="15" customHeight="1" x14ac:dyDescent="0.2">
      <c r="A227" s="20">
        <v>3127</v>
      </c>
      <c r="B227" s="23"/>
      <c r="C227" s="24" t="str">
        <f>IF(COUNTBLANK(A227)=1,"",VLOOKUP(A227,Paragrafy!$A$14:$B$47000,2,0))</f>
        <v>Střední školy</v>
      </c>
      <c r="D227" s="5">
        <v>310646</v>
      </c>
      <c r="E227" s="5">
        <v>405569</v>
      </c>
      <c r="F227" s="5">
        <v>221152</v>
      </c>
      <c r="G227" s="6">
        <v>54.5</v>
      </c>
    </row>
    <row r="228" spans="1:7" ht="15" customHeight="1" x14ac:dyDescent="0.2">
      <c r="A228" s="20">
        <v>3133</v>
      </c>
      <c r="B228" s="23"/>
      <c r="C228" s="24" t="str">
        <f>IF(COUNTBLANK(A228)=1,"",VLOOKUP(A228,Paragrafy!$A$14:$B$47000,2,0))</f>
        <v>Dětské domovy</v>
      </c>
      <c r="D228" s="5">
        <v>0</v>
      </c>
      <c r="E228" s="5">
        <v>10896</v>
      </c>
      <c r="F228" s="5">
        <v>1152</v>
      </c>
      <c r="G228" s="6">
        <v>10.6</v>
      </c>
    </row>
    <row r="229" spans="1:7" ht="15" customHeight="1" x14ac:dyDescent="0.2">
      <c r="A229" s="20">
        <v>3141</v>
      </c>
      <c r="B229" s="23"/>
      <c r="C229" s="24" t="str">
        <f>IF(COUNTBLANK(A229)=1,"",VLOOKUP(A229,Paragrafy!$A$14:$B$47000,2,0))</f>
        <v>Školní stravování</v>
      </c>
      <c r="D229" s="5">
        <v>1500</v>
      </c>
      <c r="E229" s="5">
        <v>4549</v>
      </c>
      <c r="F229" s="5">
        <v>3049</v>
      </c>
      <c r="G229" s="6">
        <v>67</v>
      </c>
    </row>
    <row r="230" spans="1:7" ht="15" customHeight="1" x14ac:dyDescent="0.2">
      <c r="A230" s="20">
        <v>3146</v>
      </c>
      <c r="B230" s="23"/>
      <c r="C230" s="24" t="str">
        <f>IF(COUNTBLANK(A230)=1,"",VLOOKUP(A230,Paragrafy!$A$14:$B$47000,2,0))</f>
        <v>Zařízení výchovného poradenství</v>
      </c>
      <c r="D230" s="5">
        <v>0</v>
      </c>
      <c r="E230" s="5">
        <v>536</v>
      </c>
      <c r="F230" s="5">
        <v>24</v>
      </c>
      <c r="G230" s="6">
        <v>4.5</v>
      </c>
    </row>
    <row r="231" spans="1:7" ht="15" customHeight="1" x14ac:dyDescent="0.2">
      <c r="A231" s="20">
        <v>3147</v>
      </c>
      <c r="B231" s="23"/>
      <c r="C231" s="24" t="str">
        <f>IF(COUNTBLANK(A231)=1,"",VLOOKUP(A231,Paragrafy!$A$14:$B$47000,2,0))</f>
        <v>Domovy mládeže</v>
      </c>
      <c r="D231" s="5">
        <v>0</v>
      </c>
      <c r="E231" s="5">
        <v>7589</v>
      </c>
      <c r="F231" s="5">
        <v>5347</v>
      </c>
      <c r="G231" s="6">
        <v>70.5</v>
      </c>
    </row>
    <row r="232" spans="1:7" ht="15" customHeight="1" x14ac:dyDescent="0.2">
      <c r="A232" s="20">
        <v>3231</v>
      </c>
      <c r="B232" s="23"/>
      <c r="C232" s="24" t="str">
        <f>IF(COUNTBLANK(A232)=1,"",VLOOKUP(A232,Paragrafy!$A$14:$B$47000,2,0))</f>
        <v>Základní umělecké školy</v>
      </c>
      <c r="D232" s="5">
        <v>9850</v>
      </c>
      <c r="E232" s="5">
        <v>53110</v>
      </c>
      <c r="F232" s="5">
        <v>36280</v>
      </c>
      <c r="G232" s="6">
        <v>68.3</v>
      </c>
    </row>
    <row r="233" spans="1:7" ht="15" customHeight="1" x14ac:dyDescent="0.2">
      <c r="A233" s="20">
        <v>3299</v>
      </c>
      <c r="B233" s="23"/>
      <c r="C233" s="24" t="str">
        <f>IF(COUNTBLANK(A233)=1,"",VLOOKUP(A233,Paragrafy!$A$14:$B$47000,2,0))</f>
        <v>Ostatní záležitosti vzdělávání</v>
      </c>
      <c r="D233" s="5">
        <v>118640</v>
      </c>
      <c r="E233" s="5">
        <v>92838</v>
      </c>
      <c r="F233" s="5">
        <v>21362</v>
      </c>
      <c r="G233" s="6">
        <v>23</v>
      </c>
    </row>
    <row r="234" spans="1:7" ht="15" customHeight="1" x14ac:dyDescent="0.2">
      <c r="A234" s="20">
        <v>3311</v>
      </c>
      <c r="B234" s="23"/>
      <c r="C234" s="24" t="str">
        <f>IF(COUNTBLANK(A234)=1,"",VLOOKUP(A234,Paragrafy!$A$14:$B$47000,2,0))</f>
        <v>Divadelní činnost</v>
      </c>
      <c r="D234" s="5">
        <v>3000</v>
      </c>
      <c r="E234" s="5">
        <v>12171</v>
      </c>
      <c r="F234" s="5">
        <v>1030</v>
      </c>
      <c r="G234" s="6">
        <v>8.5</v>
      </c>
    </row>
    <row r="235" spans="1:7" ht="15" customHeight="1" x14ac:dyDescent="0.2">
      <c r="A235" s="20">
        <v>3314</v>
      </c>
      <c r="B235" s="23"/>
      <c r="C235" s="24" t="str">
        <f>IF(COUNTBLANK(A235)=1,"",VLOOKUP(A235,Paragrafy!$A$14:$B$47000,2,0))</f>
        <v>Činnosti knihovnické</v>
      </c>
      <c r="D235" s="5">
        <v>34250</v>
      </c>
      <c r="E235" s="5">
        <v>28940</v>
      </c>
      <c r="F235" s="5">
        <v>5051</v>
      </c>
      <c r="G235" s="6">
        <v>17.5</v>
      </c>
    </row>
    <row r="236" spans="1:7" ht="15" customHeight="1" x14ac:dyDescent="0.2">
      <c r="A236" s="20">
        <v>3315</v>
      </c>
      <c r="B236" s="23"/>
      <c r="C236" s="24" t="str">
        <f>IF(COUNTBLANK(A236)=1,"",VLOOKUP(A236,Paragrafy!$A$14:$B$47000,2,0))</f>
        <v>Činnosti muzeí a galerií</v>
      </c>
      <c r="D236" s="5">
        <v>32500</v>
      </c>
      <c r="E236" s="5">
        <v>22655</v>
      </c>
      <c r="F236" s="5">
        <v>4874</v>
      </c>
      <c r="G236" s="6">
        <v>21.5</v>
      </c>
    </row>
    <row r="237" spans="1:7" ht="15" customHeight="1" x14ac:dyDescent="0.2">
      <c r="A237" s="20">
        <v>3319</v>
      </c>
      <c r="B237" s="23"/>
      <c r="C237" s="24" t="str">
        <f>IF(COUNTBLANK(A237)=1,"",VLOOKUP(A237,Paragrafy!$A$14:$B$47000,2,0))</f>
        <v>Ostatní záležitosti kultury</v>
      </c>
      <c r="D237" s="5">
        <v>0</v>
      </c>
      <c r="E237" s="5">
        <v>14077</v>
      </c>
      <c r="F237" s="5">
        <v>13787</v>
      </c>
      <c r="G237" s="6">
        <v>97.9</v>
      </c>
    </row>
    <row r="238" spans="1:7" ht="15" customHeight="1" x14ac:dyDescent="0.2">
      <c r="A238" s="20">
        <v>3322</v>
      </c>
      <c r="B238" s="23"/>
      <c r="C238" s="24" t="str">
        <f>IF(COUNTBLANK(A238)=1,"",VLOOKUP(A238,Paragrafy!$A$14:$B$47000,2,0))</f>
        <v>Zachování a obnova kulturních památek</v>
      </c>
      <c r="D238" s="5">
        <v>84721</v>
      </c>
      <c r="E238" s="5">
        <v>88903</v>
      </c>
      <c r="F238" s="5">
        <v>42772</v>
      </c>
      <c r="G238" s="6">
        <v>48.1</v>
      </c>
    </row>
    <row r="239" spans="1:7" ht="15" customHeight="1" x14ac:dyDescent="0.2">
      <c r="A239" s="20">
        <v>3326</v>
      </c>
      <c r="B239" s="23"/>
      <c r="C239" s="24" t="str">
        <f>IF(COUNTBLANK(A239)=1,"",VLOOKUP(A239,Paragrafy!$A$14:$B$47000,2,0))</f>
        <v>Pořízení, zachování a obnova hodnot místního kulturního, národního a historického povědomí</v>
      </c>
      <c r="D239" s="5">
        <v>118150</v>
      </c>
      <c r="E239" s="5">
        <v>106712</v>
      </c>
      <c r="F239" s="5">
        <v>5397</v>
      </c>
      <c r="G239" s="6">
        <v>5.0999999999999996</v>
      </c>
    </row>
    <row r="240" spans="1:7" ht="15" customHeight="1" x14ac:dyDescent="0.2">
      <c r="A240" s="20">
        <v>3419</v>
      </c>
      <c r="B240" s="23"/>
      <c r="C240" s="24" t="str">
        <f>IF(COUNTBLANK(A240)=1,"",VLOOKUP(A240,Paragrafy!$A$14:$B$47000,2,0))</f>
        <v>Ostatní sportovní činnost</v>
      </c>
      <c r="D240" s="5">
        <v>350</v>
      </c>
      <c r="E240" s="5">
        <v>6071</v>
      </c>
      <c r="F240" s="5">
        <v>5802</v>
      </c>
      <c r="G240" s="6">
        <v>95.6</v>
      </c>
    </row>
    <row r="241" spans="1:7" ht="15" customHeight="1" x14ac:dyDescent="0.2">
      <c r="A241" s="20">
        <v>3421</v>
      </c>
      <c r="B241" s="23"/>
      <c r="C241" s="24" t="str">
        <f>IF(COUNTBLANK(A241)=1,"",VLOOKUP(A241,Paragrafy!$A$14:$B$47000,2,0))</f>
        <v>Využití volného času dětí a mládeže</v>
      </c>
      <c r="D241" s="5">
        <v>0</v>
      </c>
      <c r="E241" s="5">
        <v>100</v>
      </c>
      <c r="F241" s="5">
        <v>100</v>
      </c>
      <c r="G241" s="6">
        <v>100</v>
      </c>
    </row>
    <row r="242" spans="1:7" ht="15" customHeight="1" x14ac:dyDescent="0.2">
      <c r="A242" s="20">
        <v>3522</v>
      </c>
      <c r="B242" s="23"/>
      <c r="C242" s="24" t="str">
        <f>IF(COUNTBLANK(A242)=1,"",VLOOKUP(A242,Paragrafy!$A$14:$B$47000,2,0))</f>
        <v>Ostatní nemocnice</v>
      </c>
      <c r="D242" s="5">
        <v>695130</v>
      </c>
      <c r="E242" s="5">
        <v>1260594</v>
      </c>
      <c r="F242" s="5">
        <v>696470</v>
      </c>
      <c r="G242" s="6">
        <v>55.2</v>
      </c>
    </row>
    <row r="243" spans="1:7" ht="15" customHeight="1" x14ac:dyDescent="0.2">
      <c r="A243" s="20">
        <v>3526</v>
      </c>
      <c r="B243" s="23"/>
      <c r="C243" s="24" t="str">
        <f>IF(COUNTBLANK(A243)=1,"",VLOOKUP(A243,Paragrafy!$A$14:$B$47000,2,0))</f>
        <v>Lázeňské léčebny, ozdravovny, sanatoria</v>
      </c>
      <c r="D243" s="5">
        <v>4000</v>
      </c>
      <c r="E243" s="5">
        <v>16785</v>
      </c>
      <c r="F243" s="5">
        <v>2397</v>
      </c>
      <c r="G243" s="6">
        <v>14.3</v>
      </c>
    </row>
    <row r="244" spans="1:7" ht="15" customHeight="1" x14ac:dyDescent="0.2">
      <c r="A244" s="20">
        <v>3533</v>
      </c>
      <c r="B244" s="23"/>
      <c r="C244" s="24" t="str">
        <f>IF(COUNTBLANK(A244)=1,"",VLOOKUP(A244,Paragrafy!$A$14:$B$47000,2,0))</f>
        <v>Zdravotnická záchranná služba</v>
      </c>
      <c r="D244" s="5">
        <v>61869</v>
      </c>
      <c r="E244" s="5">
        <v>88790</v>
      </c>
      <c r="F244" s="5">
        <v>81100</v>
      </c>
      <c r="G244" s="6">
        <v>91.3</v>
      </c>
    </row>
    <row r="245" spans="1:7" ht="15" customHeight="1" x14ac:dyDescent="0.2">
      <c r="A245" s="20">
        <v>3599</v>
      </c>
      <c r="B245" s="23"/>
      <c r="C245" s="24" t="str">
        <f>IF(COUNTBLANK(A245)=1,"",VLOOKUP(A245,Paragrafy!$A$14:$B$47000,2,0))</f>
        <v>Ostatní činnost ve zdravotnictví</v>
      </c>
      <c r="D245" s="5">
        <v>0</v>
      </c>
      <c r="E245" s="5">
        <v>13912</v>
      </c>
      <c r="F245" s="5">
        <v>9208</v>
      </c>
      <c r="G245" s="6">
        <v>66.2</v>
      </c>
    </row>
    <row r="246" spans="1:7" ht="15" customHeight="1" x14ac:dyDescent="0.2">
      <c r="A246" s="20">
        <v>3635</v>
      </c>
      <c r="B246" s="23"/>
      <c r="C246" s="24" t="str">
        <f>IF(COUNTBLANK(A246)=1,"",VLOOKUP(A246,Paragrafy!$A$14:$B$47000,2,0))</f>
        <v>Územní plánování</v>
      </c>
      <c r="D246" s="5">
        <v>158495</v>
      </c>
      <c r="E246" s="5">
        <v>169299</v>
      </c>
      <c r="F246" s="5">
        <v>169298</v>
      </c>
      <c r="G246" s="6">
        <v>100</v>
      </c>
    </row>
    <row r="247" spans="1:7" ht="15" customHeight="1" x14ac:dyDescent="0.2">
      <c r="A247" s="20">
        <v>3636</v>
      </c>
      <c r="B247" s="23"/>
      <c r="C247" s="24" t="str">
        <f>IF(COUNTBLANK(A247)=1,"",VLOOKUP(A247,Paragrafy!$A$14:$B$47000,2,0))</f>
        <v>Územní rozvoj</v>
      </c>
      <c r="D247" s="5">
        <v>195137</v>
      </c>
      <c r="E247" s="5">
        <v>222708</v>
      </c>
      <c r="F247" s="5">
        <v>71966</v>
      </c>
      <c r="G247" s="6">
        <v>32.299999999999997</v>
      </c>
    </row>
    <row r="248" spans="1:7" ht="15" customHeight="1" x14ac:dyDescent="0.2">
      <c r="A248" s="20">
        <v>3639</v>
      </c>
      <c r="B248" s="23"/>
      <c r="C248" s="24" t="str">
        <f>IF(COUNTBLANK(A248)=1,"",VLOOKUP(A248,Paragrafy!$A$14:$B$47000,2,0))</f>
        <v>Komunální služby a územní rozvoj jinde nezařazené</v>
      </c>
      <c r="D248" s="5">
        <v>113792</v>
      </c>
      <c r="E248" s="5">
        <v>308073</v>
      </c>
      <c r="F248" s="5">
        <v>134578</v>
      </c>
      <c r="G248" s="6">
        <v>43.7</v>
      </c>
    </row>
    <row r="249" spans="1:7" ht="15" customHeight="1" x14ac:dyDescent="0.2">
      <c r="A249" s="20">
        <v>3713</v>
      </c>
      <c r="B249" s="23"/>
      <c r="C249" s="24" t="str">
        <f>IF(COUNTBLANK(A249)=1,"",VLOOKUP(A249,Paragrafy!$A$14:$B$47000,2,0))</f>
        <v>Změny technologií vytápění</v>
      </c>
      <c r="D249" s="5">
        <v>390671</v>
      </c>
      <c r="E249" s="5">
        <v>740359</v>
      </c>
      <c r="F249" s="5">
        <v>270390</v>
      </c>
      <c r="G249" s="6">
        <v>36.5</v>
      </c>
    </row>
    <row r="250" spans="1:7" ht="15" customHeight="1" x14ac:dyDescent="0.2">
      <c r="A250" s="20">
        <v>3714</v>
      </c>
      <c r="B250" s="23"/>
      <c r="C250" s="24" t="str">
        <f>IF(COUNTBLANK(A250)=1,"",VLOOKUP(A250,Paragrafy!$A$14:$B$47000,2,0))</f>
        <v>Opatření ke snižování produkce skleníkových plynů a plynů poškozujících ozónovou vrstvu</v>
      </c>
      <c r="D250" s="5">
        <v>0</v>
      </c>
      <c r="E250" s="5">
        <v>87070</v>
      </c>
      <c r="F250" s="5">
        <v>0</v>
      </c>
      <c r="G250" s="6">
        <v>0</v>
      </c>
    </row>
    <row r="251" spans="1:7" ht="15" customHeight="1" x14ac:dyDescent="0.2">
      <c r="A251" s="20">
        <v>3719</v>
      </c>
      <c r="B251" s="23"/>
      <c r="C251" s="24" t="str">
        <f>IF(COUNTBLANK(A251)=1,"",VLOOKUP(A251,Paragrafy!$A$14:$B$47000,2,0))</f>
        <v>Ostatní činnosti k ochraně ovzduší</v>
      </c>
      <c r="D251" s="5">
        <v>0</v>
      </c>
      <c r="E251" s="5">
        <v>700</v>
      </c>
      <c r="F251" s="5">
        <v>0</v>
      </c>
      <c r="G251" s="6">
        <v>0</v>
      </c>
    </row>
    <row r="252" spans="1:7" ht="15" customHeight="1" x14ac:dyDescent="0.2">
      <c r="A252" s="20">
        <v>3741</v>
      </c>
      <c r="B252" s="23"/>
      <c r="C252" s="24" t="str">
        <f>IF(COUNTBLANK(A252)=1,"",VLOOKUP(A252,Paragrafy!$A$14:$B$47000,2,0))</f>
        <v>Ochrana druhů a stanovišť</v>
      </c>
      <c r="D252" s="5">
        <v>2270</v>
      </c>
      <c r="E252" s="5">
        <v>4814</v>
      </c>
      <c r="F252" s="5">
        <v>4189</v>
      </c>
      <c r="G252" s="6">
        <v>87</v>
      </c>
    </row>
    <row r="253" spans="1:7" ht="15" customHeight="1" x14ac:dyDescent="0.2">
      <c r="A253" s="20">
        <v>3792</v>
      </c>
      <c r="B253" s="23"/>
      <c r="C253" s="24" t="str">
        <f>IF(COUNTBLANK(A253)=1,"",VLOOKUP(A253,Paragrafy!$A$14:$B$47000,2,0))</f>
        <v>Ekologická výchova a osvěta</v>
      </c>
      <c r="D253" s="5">
        <v>0</v>
      </c>
      <c r="E253" s="5">
        <v>232</v>
      </c>
      <c r="F253" s="5">
        <v>102</v>
      </c>
      <c r="G253" s="6">
        <v>44</v>
      </c>
    </row>
    <row r="254" spans="1:7" ht="15" customHeight="1" x14ac:dyDescent="0.2">
      <c r="A254" s="20">
        <v>3799</v>
      </c>
      <c r="B254" s="23"/>
      <c r="C254" s="24" t="str">
        <f>IF(COUNTBLANK(A254)=1,"",VLOOKUP(A254,Paragrafy!$A$14:$B$47000,2,0))</f>
        <v>Ostatní ekologické záležitosti</v>
      </c>
      <c r="D254" s="5">
        <v>0</v>
      </c>
      <c r="E254" s="5">
        <v>945</v>
      </c>
      <c r="F254" s="5">
        <v>945</v>
      </c>
      <c r="G254" s="6">
        <v>100</v>
      </c>
    </row>
    <row r="255" spans="1:7" ht="15" customHeight="1" x14ac:dyDescent="0.2">
      <c r="A255" s="106" t="s">
        <v>140</v>
      </c>
      <c r="B255" s="107"/>
      <c r="C255" s="108"/>
      <c r="D255" s="8">
        <v>2784557</v>
      </c>
      <c r="E255" s="8">
        <v>4409060</v>
      </c>
      <c r="F255" s="8">
        <v>2179408</v>
      </c>
      <c r="G255" s="9">
        <v>49.4</v>
      </c>
    </row>
    <row r="256" spans="1:7" x14ac:dyDescent="0.2">
      <c r="A256" s="10"/>
      <c r="B256" s="10"/>
      <c r="C256" s="10"/>
      <c r="D256" s="10"/>
      <c r="E256" s="10"/>
      <c r="F256" s="10"/>
      <c r="G256" s="10"/>
    </row>
    <row r="257" spans="1:7" ht="15" customHeight="1" x14ac:dyDescent="0.2">
      <c r="A257" s="20">
        <v>4319</v>
      </c>
      <c r="B257" s="23"/>
      <c r="C257" s="24" t="str">
        <f>IF(COUNTBLANK(A257)=1,"",VLOOKUP(A257,Paragrafy!$A$14:$B$47000,2,0))</f>
        <v>Ostatní výdaje související se sociálním poradenstvím</v>
      </c>
      <c r="D257" s="5">
        <v>0</v>
      </c>
      <c r="E257" s="5">
        <v>500</v>
      </c>
      <c r="F257" s="5">
        <v>0</v>
      </c>
      <c r="G257" s="6">
        <v>0</v>
      </c>
    </row>
    <row r="258" spans="1:7" ht="15" customHeight="1" x14ac:dyDescent="0.2">
      <c r="A258" s="20">
        <v>4324</v>
      </c>
      <c r="B258" s="23"/>
      <c r="C258" s="24" t="str">
        <f>IF(COUNTBLANK(A258)=1,"",VLOOKUP(A258,Paragrafy!$A$14:$B$47000,2,0))</f>
        <v>Zařízení pro děti vyžadující okamžitou pomoc</v>
      </c>
      <c r="D258" s="5">
        <v>0</v>
      </c>
      <c r="E258" s="5">
        <v>3000</v>
      </c>
      <c r="F258" s="5">
        <v>510</v>
      </c>
      <c r="G258" s="6">
        <v>17</v>
      </c>
    </row>
    <row r="259" spans="1:7" ht="15" customHeight="1" x14ac:dyDescent="0.2">
      <c r="A259" s="20">
        <v>4344</v>
      </c>
      <c r="B259" s="23"/>
      <c r="C259" s="24" t="str">
        <f>IF(COUNTBLANK(A259)=1,"",VLOOKUP(A259,Paragrafy!$A$14:$B$47000,2,0))</f>
        <v>Sociální rehabilitace</v>
      </c>
      <c r="D259" s="5">
        <v>0</v>
      </c>
      <c r="E259" s="5">
        <v>1431</v>
      </c>
      <c r="F259" s="5">
        <v>231</v>
      </c>
      <c r="G259" s="6">
        <v>16.100000000000001</v>
      </c>
    </row>
    <row r="260" spans="1:7" ht="15" customHeight="1" x14ac:dyDescent="0.2">
      <c r="A260" s="20">
        <v>4349</v>
      </c>
      <c r="B260" s="23"/>
      <c r="C260" s="24" t="str">
        <f>IF(COUNTBLANK(A260)=1,"",VLOOKUP(A260,Paragrafy!$A$14:$B$47000,2,0))</f>
        <v>Ostatní sociální péče a pomoc ostatním skupinám fyzických osob</v>
      </c>
      <c r="D260" s="5">
        <v>0</v>
      </c>
      <c r="E260" s="5">
        <v>2270</v>
      </c>
      <c r="F260" s="5">
        <v>2270</v>
      </c>
      <c r="G260" s="6">
        <v>100</v>
      </c>
    </row>
    <row r="261" spans="1:7" ht="15" customHeight="1" x14ac:dyDescent="0.2">
      <c r="A261" s="20">
        <v>4350</v>
      </c>
      <c r="B261" s="23"/>
      <c r="C261" s="24" t="str">
        <f>IF(COUNTBLANK(A261)=1,"",VLOOKUP(A261,Paragrafy!$A$14:$B$47000,2,0))</f>
        <v>Domovy pro seniory</v>
      </c>
      <c r="D261" s="5">
        <v>199000</v>
      </c>
      <c r="E261" s="5">
        <v>125745</v>
      </c>
      <c r="F261" s="5">
        <v>48693</v>
      </c>
      <c r="G261" s="6">
        <v>38.700000000000003</v>
      </c>
    </row>
    <row r="262" spans="1:7" ht="15" customHeight="1" x14ac:dyDescent="0.2">
      <c r="A262" s="20">
        <v>4351</v>
      </c>
      <c r="B262" s="23"/>
      <c r="C262" s="24" t="str">
        <f>IF(COUNTBLANK(A262)=1,"",VLOOKUP(A262,Paragrafy!$A$14:$B$47000,2,0))</f>
        <v>Osobní asistence, pečovatelská služba a podpora samostatného bydlení</v>
      </c>
      <c r="D262" s="5">
        <v>0</v>
      </c>
      <c r="E262" s="5">
        <v>3891</v>
      </c>
      <c r="F262" s="5">
        <v>794</v>
      </c>
      <c r="G262" s="6">
        <v>20.399999999999999</v>
      </c>
    </row>
    <row r="263" spans="1:7" ht="15" customHeight="1" x14ac:dyDescent="0.2">
      <c r="A263" s="20">
        <v>4354</v>
      </c>
      <c r="B263" s="23"/>
      <c r="C263" s="24" t="str">
        <f>IF(COUNTBLANK(A263)=1,"",VLOOKUP(A263,Paragrafy!$A$14:$B$47000,2,0))</f>
        <v>Chráněné bydlení</v>
      </c>
      <c r="D263" s="5">
        <v>8500</v>
      </c>
      <c r="E263" s="5">
        <v>10617</v>
      </c>
      <c r="F263" s="5">
        <v>7762</v>
      </c>
      <c r="G263" s="6">
        <v>73.099999999999994</v>
      </c>
    </row>
    <row r="264" spans="1:7" ht="15" customHeight="1" x14ac:dyDescent="0.2">
      <c r="A264" s="20">
        <v>4355</v>
      </c>
      <c r="B264" s="23"/>
      <c r="C264" s="24" t="str">
        <f>IF(COUNTBLANK(A264)=1,"",VLOOKUP(A264,Paragrafy!$A$14:$B$47000,2,0))</f>
        <v>Týdenní stacionáře</v>
      </c>
      <c r="D264" s="5">
        <v>0</v>
      </c>
      <c r="E264" s="5">
        <v>39</v>
      </c>
      <c r="F264" s="5">
        <v>39</v>
      </c>
      <c r="G264" s="6">
        <v>100</v>
      </c>
    </row>
    <row r="265" spans="1:7" ht="15" customHeight="1" x14ac:dyDescent="0.2">
      <c r="A265" s="20">
        <v>4356</v>
      </c>
      <c r="B265" s="23"/>
      <c r="C265" s="24" t="str">
        <f>IF(COUNTBLANK(A265)=1,"",VLOOKUP(A265,Paragrafy!$A$14:$B$47000,2,0))</f>
        <v>Denní stacionáře a centra denních služeb</v>
      </c>
      <c r="D265" s="5">
        <v>0</v>
      </c>
      <c r="E265" s="5">
        <v>277</v>
      </c>
      <c r="F265" s="5">
        <v>277</v>
      </c>
      <c r="G265" s="6">
        <v>100</v>
      </c>
    </row>
    <row r="266" spans="1:7" ht="15" customHeight="1" x14ac:dyDescent="0.2">
      <c r="A266" s="20">
        <v>4357</v>
      </c>
      <c r="B266" s="23"/>
      <c r="C266" s="24" t="str">
        <f>IF(COUNTBLANK(A266)=1,"",VLOOKUP(A266,Paragrafy!$A$14:$B$47000,2,0))</f>
        <v>Domovy pro osoby se zdravotním postižením a domovy se zvláštním režimem</v>
      </c>
      <c r="D266" s="5">
        <v>458357</v>
      </c>
      <c r="E266" s="5">
        <v>498859</v>
      </c>
      <c r="F266" s="5">
        <v>228901</v>
      </c>
      <c r="G266" s="6">
        <v>45.9</v>
      </c>
    </row>
    <row r="267" spans="1:7" ht="15" customHeight="1" x14ac:dyDescent="0.2">
      <c r="A267" s="20">
        <v>4358</v>
      </c>
      <c r="B267" s="23"/>
      <c r="C267" s="24" t="str">
        <f>IF(COUNTBLANK(A267)=1,"",VLOOKUP(A267,Paragrafy!$A$14:$B$47000,2,0))</f>
        <v>Sociální služby poskytované ve zdravotnických zařízeních ústavní péče</v>
      </c>
      <c r="D267" s="5">
        <v>0</v>
      </c>
      <c r="E267" s="5">
        <v>236</v>
      </c>
      <c r="F267" s="5">
        <v>236</v>
      </c>
      <c r="G267" s="6">
        <v>100</v>
      </c>
    </row>
    <row r="268" spans="1:7" ht="15" customHeight="1" x14ac:dyDescent="0.2">
      <c r="A268" s="20">
        <v>4359</v>
      </c>
      <c r="B268" s="23"/>
      <c r="C268" s="24" t="str">
        <f>IF(COUNTBLANK(A268)=1,"",VLOOKUP(A268,Paragrafy!$A$14:$B$47000,2,0))</f>
        <v>Ostatní služby a činnosti v oblasti sociální péče</v>
      </c>
      <c r="D268" s="5">
        <v>0</v>
      </c>
      <c r="E268" s="5">
        <v>1155</v>
      </c>
      <c r="F268" s="5">
        <v>1155</v>
      </c>
      <c r="G268" s="6">
        <v>100</v>
      </c>
    </row>
    <row r="269" spans="1:7" ht="15" customHeight="1" x14ac:dyDescent="0.2">
      <c r="A269" s="20">
        <v>4371</v>
      </c>
      <c r="B269" s="23"/>
      <c r="C269" s="24" t="str">
        <f>IF(COUNTBLANK(A269)=1,"",VLOOKUP(A269,Paragrafy!$A$14:$B$47000,2,0))</f>
        <v>Raná péče a sociálně aktivizační služby pro rodiny s dětmi</v>
      </c>
      <c r="D269" s="5">
        <v>0</v>
      </c>
      <c r="E269" s="5">
        <v>470</v>
      </c>
      <c r="F269" s="5">
        <v>170</v>
      </c>
      <c r="G269" s="6">
        <v>36.200000000000003</v>
      </c>
    </row>
    <row r="270" spans="1:7" ht="15" customHeight="1" x14ac:dyDescent="0.2">
      <c r="A270" s="20">
        <v>4372</v>
      </c>
      <c r="B270" s="23"/>
      <c r="C270" s="24" t="str">
        <f>IF(COUNTBLANK(A270)=1,"",VLOOKUP(A270,Paragrafy!$A$14:$B$47000,2,0))</f>
        <v>Krizová pomoc</v>
      </c>
      <c r="D270" s="5">
        <v>0</v>
      </c>
      <c r="E270" s="5">
        <v>700</v>
      </c>
      <c r="F270" s="5">
        <v>400</v>
      </c>
      <c r="G270" s="6">
        <v>57.1</v>
      </c>
    </row>
    <row r="271" spans="1:7" ht="15" customHeight="1" x14ac:dyDescent="0.2">
      <c r="A271" s="20">
        <v>4374</v>
      </c>
      <c r="B271" s="23"/>
      <c r="C271" s="24" t="str">
        <f>IF(COUNTBLANK(A271)=1,"",VLOOKUP(A271,Paragrafy!$A$14:$B$47000,2,0))</f>
        <v>Azylové domy, nízkoprahová denní centra a noclehárny</v>
      </c>
      <c r="D271" s="5">
        <v>0</v>
      </c>
      <c r="E271" s="5">
        <v>3404</v>
      </c>
      <c r="F271" s="5">
        <v>3404</v>
      </c>
      <c r="G271" s="6">
        <v>100</v>
      </c>
    </row>
    <row r="272" spans="1:7" ht="15" customHeight="1" x14ac:dyDescent="0.2">
      <c r="A272" s="20">
        <v>4375</v>
      </c>
      <c r="B272" s="23"/>
      <c r="C272" s="24" t="str">
        <f>IF(COUNTBLANK(A272)=1,"",VLOOKUP(A272,Paragrafy!$A$14:$B$47000,2,0))</f>
        <v>Nízkoprahová zařízení pro děti a mládež</v>
      </c>
      <c r="D272" s="5">
        <v>0</v>
      </c>
      <c r="E272" s="5">
        <v>763</v>
      </c>
      <c r="F272" s="5">
        <v>763</v>
      </c>
      <c r="G272" s="6">
        <v>100</v>
      </c>
    </row>
    <row r="273" spans="1:7" ht="15" customHeight="1" x14ac:dyDescent="0.2">
      <c r="A273" s="20">
        <v>4377</v>
      </c>
      <c r="B273" s="23"/>
      <c r="C273" s="24" t="str">
        <f>IF(COUNTBLANK(A273)=1,"",VLOOKUP(A273,Paragrafy!$A$14:$B$47000,2,0))</f>
        <v>Sociálně terapeutické dílny</v>
      </c>
      <c r="D273" s="5">
        <v>0</v>
      </c>
      <c r="E273" s="5">
        <v>500</v>
      </c>
      <c r="F273" s="5">
        <v>500</v>
      </c>
      <c r="G273" s="6">
        <v>100</v>
      </c>
    </row>
    <row r="274" spans="1:7" ht="15" customHeight="1" x14ac:dyDescent="0.2">
      <c r="A274" s="20">
        <v>4378</v>
      </c>
      <c r="B274" s="23"/>
      <c r="C274" s="24" t="str">
        <f>IF(COUNTBLANK(A274)=1,"",VLOOKUP(A274,Paragrafy!$A$14:$B$47000,2,0))</f>
        <v>Terénní programy</v>
      </c>
      <c r="D274" s="5">
        <v>0</v>
      </c>
      <c r="E274" s="5">
        <v>1120</v>
      </c>
      <c r="F274" s="5">
        <v>820</v>
      </c>
      <c r="G274" s="6">
        <v>73.2</v>
      </c>
    </row>
    <row r="275" spans="1:7" ht="15" customHeight="1" x14ac:dyDescent="0.2">
      <c r="A275" s="20">
        <v>4379</v>
      </c>
      <c r="B275" s="23"/>
      <c r="C275" s="24" t="str">
        <f>IF(COUNTBLANK(A275)=1,"",VLOOKUP(A275,Paragrafy!$A$14:$B$47000,2,0))</f>
        <v>Ostatní služby a činnosti v oblasti sociální prevence</v>
      </c>
      <c r="D275" s="5">
        <v>0</v>
      </c>
      <c r="E275" s="5">
        <v>1300</v>
      </c>
      <c r="F275" s="5">
        <v>1300</v>
      </c>
      <c r="G275" s="6">
        <v>100</v>
      </c>
    </row>
    <row r="276" spans="1:7" ht="15" customHeight="1" x14ac:dyDescent="0.2">
      <c r="A276" s="20">
        <v>4399</v>
      </c>
      <c r="B276" s="23"/>
      <c r="C276" s="24" t="str">
        <f>IF(COUNTBLANK(A276)=1,"",VLOOKUP(A276,Paragrafy!$A$14:$B$47000,2,0))</f>
        <v>Ostatní záležitosti sociálních věcí a politiky zaměstnanosti</v>
      </c>
      <c r="D276" s="5">
        <v>0</v>
      </c>
      <c r="E276" s="5">
        <v>3793</v>
      </c>
      <c r="F276" s="5">
        <v>1415</v>
      </c>
      <c r="G276" s="6">
        <v>37.299999999999997</v>
      </c>
    </row>
    <row r="277" spans="1:7" ht="15" customHeight="1" x14ac:dyDescent="0.2">
      <c r="A277" s="106" t="s">
        <v>153</v>
      </c>
      <c r="B277" s="107"/>
      <c r="C277" s="108"/>
      <c r="D277" s="8">
        <v>665857</v>
      </c>
      <c r="E277" s="8">
        <v>660070</v>
      </c>
      <c r="F277" s="8">
        <v>299640</v>
      </c>
      <c r="G277" s="9">
        <v>45.4</v>
      </c>
    </row>
    <row r="278" spans="1:7" x14ac:dyDescent="0.2">
      <c r="A278" s="10"/>
      <c r="B278" s="10"/>
      <c r="C278" s="10"/>
      <c r="D278" s="10"/>
      <c r="E278" s="10"/>
      <c r="F278" s="10"/>
      <c r="G278" s="10"/>
    </row>
    <row r="279" spans="1:7" ht="15" customHeight="1" x14ac:dyDescent="0.2">
      <c r="A279" s="20">
        <v>5212</v>
      </c>
      <c r="B279" s="23"/>
      <c r="C279" s="24" t="str">
        <f>IF(COUNTBLANK(A279)=1,"",VLOOKUP(A279,Paragrafy!$A$14:$B$47000,2,0))</f>
        <v>Ochrana obyvatelstva</v>
      </c>
      <c r="D279" s="5">
        <v>700</v>
      </c>
      <c r="E279" s="5">
        <v>11645</v>
      </c>
      <c r="F279" s="5">
        <v>6991</v>
      </c>
      <c r="G279" s="6">
        <v>60</v>
      </c>
    </row>
    <row r="280" spans="1:7" ht="15" customHeight="1" x14ac:dyDescent="0.2">
      <c r="A280" s="20">
        <v>5279</v>
      </c>
      <c r="B280" s="23"/>
      <c r="C280" s="24" t="str">
        <f>IF(COUNTBLANK(A280)=1,"",VLOOKUP(A280,Paragrafy!$A$14:$B$47000,2,0))</f>
        <v>Záležitosti krizového řízení jinde nezařazené</v>
      </c>
      <c r="D280" s="5">
        <v>3317</v>
      </c>
      <c r="E280" s="5">
        <v>5642</v>
      </c>
      <c r="F280" s="5">
        <v>3902</v>
      </c>
      <c r="G280" s="6">
        <v>69.2</v>
      </c>
    </row>
    <row r="281" spans="1:7" ht="15" customHeight="1" x14ac:dyDescent="0.2">
      <c r="A281" s="20">
        <v>5311</v>
      </c>
      <c r="B281" s="23"/>
      <c r="C281" s="24" t="str">
        <f>IF(COUNTBLANK(A281)=1,"",VLOOKUP(A281,Paragrafy!$A$14:$B$47000,2,0))</f>
        <v>Bezpečnost a veřejný pořádek</v>
      </c>
      <c r="D281" s="5">
        <v>0</v>
      </c>
      <c r="E281" s="5">
        <v>2540</v>
      </c>
      <c r="F281" s="5">
        <v>2540</v>
      </c>
      <c r="G281" s="6">
        <v>100</v>
      </c>
    </row>
    <row r="282" spans="1:7" ht="15" customHeight="1" x14ac:dyDescent="0.2">
      <c r="A282" s="20">
        <v>5511</v>
      </c>
      <c r="B282" s="23"/>
      <c r="C282" s="24" t="str">
        <f>IF(COUNTBLANK(A282)=1,"",VLOOKUP(A282,Paragrafy!$A$14:$B$47000,2,0))</f>
        <v>Požární ochrana - profesionální část</v>
      </c>
      <c r="D282" s="5">
        <v>50250</v>
      </c>
      <c r="E282" s="5">
        <v>116488</v>
      </c>
      <c r="F282" s="5">
        <v>116457</v>
      </c>
      <c r="G282" s="6">
        <v>100</v>
      </c>
    </row>
    <row r="283" spans="1:7" ht="15" customHeight="1" x14ac:dyDescent="0.2">
      <c r="A283" s="20">
        <v>5512</v>
      </c>
      <c r="B283" s="23"/>
      <c r="C283" s="24" t="str">
        <f>IF(COUNTBLANK(A283)=1,"",VLOOKUP(A283,Paragrafy!$A$14:$B$47000,2,0))</f>
        <v>Požární ochrana - dobrovolná část</v>
      </c>
      <c r="D283" s="5">
        <v>28909</v>
      </c>
      <c r="E283" s="5">
        <v>49857</v>
      </c>
      <c r="F283" s="5">
        <v>8331</v>
      </c>
      <c r="G283" s="6">
        <v>16.7</v>
      </c>
    </row>
    <row r="284" spans="1:7" ht="15" customHeight="1" x14ac:dyDescent="0.2">
      <c r="A284" s="20">
        <v>5521</v>
      </c>
      <c r="B284" s="23"/>
      <c r="C284" s="24" t="str">
        <f>IF(COUNTBLANK(A284)=1,"",VLOOKUP(A284,Paragrafy!$A$14:$B$47000,2,0))</f>
        <v>Operační a informační střediska integrovaného záchranného systému</v>
      </c>
      <c r="D284" s="5">
        <v>0</v>
      </c>
      <c r="E284" s="5">
        <v>607</v>
      </c>
      <c r="F284" s="5">
        <v>0</v>
      </c>
      <c r="G284" s="6">
        <v>0</v>
      </c>
    </row>
    <row r="285" spans="1:7" ht="15" customHeight="1" x14ac:dyDescent="0.2">
      <c r="A285" s="106" t="s">
        <v>160</v>
      </c>
      <c r="B285" s="107"/>
      <c r="C285" s="108"/>
      <c r="D285" s="8">
        <v>83176</v>
      </c>
      <c r="E285" s="8">
        <v>186779</v>
      </c>
      <c r="F285" s="8">
        <v>138221</v>
      </c>
      <c r="G285" s="9">
        <v>74</v>
      </c>
    </row>
    <row r="286" spans="1:7" x14ac:dyDescent="0.2">
      <c r="A286" s="10"/>
      <c r="B286" s="10"/>
      <c r="C286" s="10"/>
      <c r="D286" s="10"/>
      <c r="E286" s="10"/>
      <c r="F286" s="10"/>
      <c r="G286" s="10"/>
    </row>
    <row r="287" spans="1:7" ht="15" customHeight="1" x14ac:dyDescent="0.2">
      <c r="A287" s="22"/>
      <c r="B287" s="23" t="s">
        <v>12</v>
      </c>
      <c r="C287" s="24" t="s">
        <v>190</v>
      </c>
      <c r="D287" s="5">
        <v>50</v>
      </c>
      <c r="E287" s="5">
        <v>50</v>
      </c>
      <c r="F287" s="5">
        <v>0</v>
      </c>
      <c r="G287" s="6">
        <v>0</v>
      </c>
    </row>
    <row r="288" spans="1:7" ht="15" customHeight="1" x14ac:dyDescent="0.2">
      <c r="A288" s="21">
        <v>6113</v>
      </c>
      <c r="B288" s="7"/>
      <c r="C288" s="27" t="s">
        <v>58</v>
      </c>
      <c r="D288" s="8">
        <v>50</v>
      </c>
      <c r="E288" s="8">
        <v>50</v>
      </c>
      <c r="F288" s="8">
        <v>0</v>
      </c>
      <c r="G288" s="9">
        <v>0</v>
      </c>
    </row>
    <row r="289" spans="1:7" ht="15" customHeight="1" x14ac:dyDescent="0.2">
      <c r="A289" s="20">
        <v>6172</v>
      </c>
      <c r="B289" s="35">
        <v>611</v>
      </c>
      <c r="C289" s="25" t="s">
        <v>191</v>
      </c>
      <c r="D289" s="5">
        <v>20954</v>
      </c>
      <c r="E289" s="26">
        <v>11974</v>
      </c>
      <c r="F289" s="5">
        <v>4751</v>
      </c>
      <c r="G289" s="6">
        <v>39.700000000000003</v>
      </c>
    </row>
    <row r="290" spans="1:7" ht="15" customHeight="1" x14ac:dyDescent="0.2">
      <c r="A290" s="22"/>
      <c r="B290" s="23" t="s">
        <v>163</v>
      </c>
      <c r="C290" s="24" t="s">
        <v>192</v>
      </c>
      <c r="D290" s="5">
        <v>20954</v>
      </c>
      <c r="E290" s="5">
        <v>11732</v>
      </c>
      <c r="F290" s="5">
        <v>4509</v>
      </c>
      <c r="G290" s="6">
        <v>38.4</v>
      </c>
    </row>
    <row r="291" spans="1:7" ht="15" customHeight="1" x14ac:dyDescent="0.2">
      <c r="A291" s="22"/>
      <c r="B291" s="23" t="s">
        <v>12</v>
      </c>
      <c r="C291" s="24" t="s">
        <v>193</v>
      </c>
      <c r="D291" s="5">
        <v>0</v>
      </c>
      <c r="E291" s="5">
        <v>242</v>
      </c>
      <c r="F291" s="5">
        <v>242</v>
      </c>
      <c r="G291" s="6">
        <v>100</v>
      </c>
    </row>
    <row r="292" spans="1:7" ht="15" customHeight="1" x14ac:dyDescent="0.2">
      <c r="A292" s="20">
        <v>6172</v>
      </c>
      <c r="B292" s="35">
        <v>612</v>
      </c>
      <c r="C292" s="25" t="s">
        <v>194</v>
      </c>
      <c r="D292" s="5">
        <v>16100</v>
      </c>
      <c r="E292" s="26">
        <v>50219</v>
      </c>
      <c r="F292" s="5">
        <v>25561</v>
      </c>
      <c r="G292" s="6">
        <v>50.9</v>
      </c>
    </row>
    <row r="293" spans="1:7" ht="15" customHeight="1" x14ac:dyDescent="0.2">
      <c r="A293" s="22"/>
      <c r="B293" s="23" t="s">
        <v>163</v>
      </c>
      <c r="C293" s="24" t="s">
        <v>195</v>
      </c>
      <c r="D293" s="5">
        <v>9900</v>
      </c>
      <c r="E293" s="5">
        <v>19985</v>
      </c>
      <c r="F293" s="5">
        <v>2955</v>
      </c>
      <c r="G293" s="6">
        <v>14.8</v>
      </c>
    </row>
    <row r="294" spans="1:7" ht="15" customHeight="1" x14ac:dyDescent="0.2">
      <c r="A294" s="22"/>
      <c r="B294" s="23" t="s">
        <v>12</v>
      </c>
      <c r="C294" s="24" t="s">
        <v>196</v>
      </c>
      <c r="D294" s="5">
        <v>1000</v>
      </c>
      <c r="E294" s="5">
        <v>1936</v>
      </c>
      <c r="F294" s="5">
        <v>1010</v>
      </c>
      <c r="G294" s="6">
        <v>52.2</v>
      </c>
    </row>
    <row r="295" spans="1:7" ht="15" customHeight="1" x14ac:dyDescent="0.2">
      <c r="A295" s="22"/>
      <c r="B295" s="23" t="s">
        <v>12</v>
      </c>
      <c r="C295" s="24" t="s">
        <v>197</v>
      </c>
      <c r="D295" s="5">
        <v>2200</v>
      </c>
      <c r="E295" s="5">
        <v>5438</v>
      </c>
      <c r="F295" s="5">
        <v>3238</v>
      </c>
      <c r="G295" s="6">
        <v>59.5</v>
      </c>
    </row>
    <row r="296" spans="1:7" ht="15" customHeight="1" x14ac:dyDescent="0.2">
      <c r="A296" s="22"/>
      <c r="B296" s="23" t="s">
        <v>12</v>
      </c>
      <c r="C296" s="24" t="s">
        <v>190</v>
      </c>
      <c r="D296" s="5">
        <v>3000</v>
      </c>
      <c r="E296" s="5">
        <v>22860</v>
      </c>
      <c r="F296" s="5">
        <v>18358</v>
      </c>
      <c r="G296" s="6">
        <v>80.3</v>
      </c>
    </row>
    <row r="297" spans="1:7" ht="15" customHeight="1" x14ac:dyDescent="0.2">
      <c r="A297" s="21">
        <v>6172</v>
      </c>
      <c r="B297" s="7"/>
      <c r="C297" s="27" t="s">
        <v>62</v>
      </c>
      <c r="D297" s="8">
        <v>37054</v>
      </c>
      <c r="E297" s="8">
        <v>62193</v>
      </c>
      <c r="F297" s="8">
        <v>30312</v>
      </c>
      <c r="G297" s="9">
        <v>48.7</v>
      </c>
    </row>
    <row r="298" spans="1:7" ht="15" customHeight="1" x14ac:dyDescent="0.2">
      <c r="A298" s="20">
        <v>6409</v>
      </c>
      <c r="B298" s="23"/>
      <c r="C298" s="24" t="s">
        <v>70</v>
      </c>
      <c r="D298" s="5">
        <v>50000</v>
      </c>
      <c r="E298" s="5">
        <v>130989</v>
      </c>
      <c r="F298" s="5">
        <v>0</v>
      </c>
      <c r="G298" s="6">
        <v>0</v>
      </c>
    </row>
    <row r="299" spans="1:7" ht="15" customHeight="1" x14ac:dyDescent="0.2">
      <c r="A299" s="106" t="s">
        <v>184</v>
      </c>
      <c r="B299" s="107"/>
      <c r="C299" s="108"/>
      <c r="D299" s="8">
        <v>87104</v>
      </c>
      <c r="E299" s="8">
        <v>193232</v>
      </c>
      <c r="F299" s="8">
        <v>30312</v>
      </c>
      <c r="G299" s="9">
        <v>15.7</v>
      </c>
    </row>
    <row r="301" spans="1:7" ht="13.5" thickBot="1" x14ac:dyDescent="0.25"/>
    <row r="302" spans="1:7" ht="15" customHeight="1" x14ac:dyDescent="0.2">
      <c r="A302" s="28"/>
      <c r="B302" s="28"/>
      <c r="C302" s="11" t="s">
        <v>198</v>
      </c>
      <c r="D302" s="29">
        <v>9973858</v>
      </c>
      <c r="E302" s="29">
        <v>37092104</v>
      </c>
      <c r="F302" s="29">
        <v>28834996.149999999</v>
      </c>
      <c r="G302" s="12">
        <f>F302/E302*100</f>
        <v>77.738906776493451</v>
      </c>
    </row>
    <row r="303" spans="1:7" x14ac:dyDescent="0.2">
      <c r="A303" s="30"/>
      <c r="B303" s="30"/>
      <c r="C303" s="31" t="s">
        <v>189</v>
      </c>
      <c r="D303" s="32">
        <v>4918380</v>
      </c>
      <c r="E303" s="32">
        <v>6758618</v>
      </c>
      <c r="F303" s="32">
        <v>3304322.38</v>
      </c>
      <c r="G303" s="13">
        <f>F303/E303*100</f>
        <v>48.89050365030247</v>
      </c>
    </row>
    <row r="304" spans="1:7" x14ac:dyDescent="0.2">
      <c r="A304" s="30"/>
      <c r="B304" s="30"/>
      <c r="C304" s="31" t="s">
        <v>199</v>
      </c>
      <c r="D304" s="32">
        <v>0</v>
      </c>
      <c r="E304" s="32">
        <v>0</v>
      </c>
      <c r="F304" s="32">
        <v>22195138</v>
      </c>
      <c r="G304" s="13">
        <v>0</v>
      </c>
    </row>
    <row r="305" spans="1:7" x14ac:dyDescent="0.2">
      <c r="A305" s="30"/>
      <c r="B305" s="30"/>
      <c r="C305" s="31" t="s">
        <v>200</v>
      </c>
      <c r="D305" s="32">
        <v>14892238</v>
      </c>
      <c r="E305" s="32">
        <v>43850722</v>
      </c>
      <c r="F305" s="32">
        <f>F302+F303+F304</f>
        <v>54334456.530000001</v>
      </c>
      <c r="G305" s="13">
        <f>F305/E305*100</f>
        <v>123.90778087986784</v>
      </c>
    </row>
    <row r="306" spans="1:7" ht="13.5" thickBot="1" x14ac:dyDescent="0.25">
      <c r="A306" s="33"/>
      <c r="B306" s="33"/>
      <c r="C306" s="34" t="s">
        <v>201</v>
      </c>
      <c r="D306" s="14">
        <v>14892238</v>
      </c>
      <c r="E306" s="14">
        <v>43850722</v>
      </c>
      <c r="F306" s="14">
        <f>F305-F304</f>
        <v>32139318.530000001</v>
      </c>
      <c r="G306" s="15">
        <f>F306/E306*100</f>
        <v>73.292564099628748</v>
      </c>
    </row>
  </sheetData>
  <mergeCells count="15">
    <mergeCell ref="A128:C128"/>
    <mergeCell ref="A140:C140"/>
    <mergeCell ref="A193:C193"/>
    <mergeCell ref="A199:C199"/>
    <mergeCell ref="A299:C299"/>
    <mergeCell ref="A205:C205"/>
    <mergeCell ref="A217:C217"/>
    <mergeCell ref="A255:C255"/>
    <mergeCell ref="A277:C277"/>
    <mergeCell ref="A285:C285"/>
    <mergeCell ref="C1:E1"/>
    <mergeCell ref="C2:E2"/>
    <mergeCell ref="A11:C11"/>
    <mergeCell ref="A30:C30"/>
    <mergeCell ref="A99:C99"/>
  </mergeCells>
  <pageMargins left="0.27559055118110237" right="0.27559055118110237" top="0.47244094488188981" bottom="0.39370078740157483" header="0.31496062992125984" footer="0.19685039370078741"/>
  <pageSetup paperSize="9" scale="91" firstPageNumber="8" fitToHeight="0" orientation="landscape" useFirstPageNumber="1" r:id="rId1"/>
  <headerFooter>
    <oddFooter>&amp;L
&amp;1#&amp;"Calibri,Obyčejné"&amp;9&amp;K000000 Klasifikace informací: Neveřejné&amp;C&amp;P z 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</vt:i4>
      </vt:variant>
    </vt:vector>
  </HeadingPairs>
  <TitlesOfParts>
    <vt:vector size="10" baseType="lpstr">
      <vt:lpstr>Paragrafy</vt:lpstr>
      <vt:lpstr>Položky</vt:lpstr>
      <vt:lpstr>Příjmy</vt:lpstr>
      <vt:lpstr>Výdaje</vt:lpstr>
      <vt:lpstr>Příjmy!Názvy_tisku</vt:lpstr>
      <vt:lpstr>Výdaje!Názvy_tisku</vt:lpstr>
      <vt:lpstr>Paragrafy!Oblast_tisku</vt:lpstr>
      <vt:lpstr>Položky!Oblast_tisku</vt:lpstr>
      <vt:lpstr>Příjmy!Oblast_tisku</vt:lpstr>
      <vt:lpstr>Výdaje!Oblast_tisku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Janíček</dc:creator>
  <cp:lastModifiedBy>Klučková Pavla</cp:lastModifiedBy>
  <cp:lastPrinted>2023-11-13T13:26:17Z</cp:lastPrinted>
  <dcterms:created xsi:type="dcterms:W3CDTF">2020-06-02T15:52:08Z</dcterms:created>
  <dcterms:modified xsi:type="dcterms:W3CDTF">2023-11-13T13:26:24Z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2023-11-10T06:10:08Z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1cbb36f8-f880-41a3-b939-3779ea42cecd</vt:lpwstr>
  </property>
  <property fmtid="{D5CDD505-2E9C-101B-9397-08002B2CF9AE}" pid="8" name="MSIP_Label_215ad6d0-798b-44f9-b3fd-112ad6275fb4_ContentBits">
    <vt:lpwstr>2</vt:lpwstr>
  </property>
</Properties>
</file>