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iri_toman_msk_cz/Documents/Plocha/TIC 24/"/>
    </mc:Choice>
  </mc:AlternateContent>
  <xr:revisionPtr revIDLastSave="156" documentId="8_{F274D040-17A2-484A-8436-C3A81485BBE4}" xr6:coauthVersionLast="47" xr6:coauthVersionMax="47" xr10:uidLastSave="{94D4AAB3-DBA8-47B0-8A61-4605CD6DB336}"/>
  <bookViews>
    <workbookView xWindow="-120" yWindow="-120" windowWidth="29040" windowHeight="15840" tabRatio="667" xr2:uid="{00000000-000D-0000-FFFF-FFFF00000000}"/>
  </bookViews>
  <sheets>
    <sheet name="Souhrn hodnocení" sheetId="3" r:id="rId1"/>
  </sheets>
  <definedNames>
    <definedName name="_xlnm._FilterDatabase" localSheetId="0" hidden="1">'Souhrn hodnocení'!$A$3:$F$28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L27" i="3"/>
  <c r="K27" i="3"/>
  <c r="J27" i="3"/>
  <c r="L25" i="3"/>
  <c r="K25" i="3"/>
  <c r="J25" i="3"/>
  <c r="L18" i="3" l="1"/>
  <c r="K18" i="3"/>
  <c r="J18" i="3"/>
  <c r="J17" i="3"/>
  <c r="K17" i="3"/>
  <c r="L17" i="3"/>
  <c r="L23" i="3"/>
  <c r="K23" i="3"/>
  <c r="J23" i="3"/>
  <c r="L22" i="3"/>
  <c r="K22" i="3"/>
  <c r="J22" i="3"/>
  <c r="L21" i="3"/>
  <c r="K21" i="3"/>
  <c r="J21" i="3"/>
  <c r="L19" i="3"/>
  <c r="K19" i="3"/>
  <c r="J19" i="3"/>
  <c r="L16" i="3"/>
  <c r="K16" i="3"/>
  <c r="J16" i="3"/>
  <c r="L15" i="3"/>
  <c r="K15" i="3"/>
  <c r="J15" i="3"/>
  <c r="L14" i="3"/>
  <c r="K14" i="3"/>
  <c r="J14" i="3"/>
  <c r="L12" i="3"/>
  <c r="K12" i="3"/>
  <c r="J12" i="3"/>
  <c r="L13" i="3"/>
  <c r="K13" i="3"/>
  <c r="J13" i="3"/>
  <c r="L11" i="3"/>
  <c r="K11" i="3"/>
  <c r="J11" i="3"/>
  <c r="L10" i="3"/>
  <c r="K10" i="3"/>
  <c r="J10" i="3"/>
  <c r="L8" i="3"/>
  <c r="K8" i="3"/>
  <c r="J8" i="3"/>
  <c r="L7" i="3"/>
  <c r="K7" i="3"/>
  <c r="J7" i="3"/>
  <c r="L24" i="3"/>
  <c r="K24" i="3"/>
  <c r="J24" i="3"/>
  <c r="L20" i="3"/>
  <c r="K20" i="3"/>
  <c r="J20" i="3"/>
  <c r="L5" i="3"/>
  <c r="K5" i="3"/>
  <c r="J5" i="3"/>
  <c r="L4" i="3"/>
  <c r="K4" i="3"/>
  <c r="J4" i="3"/>
  <c r="L6" i="3"/>
  <c r="K6" i="3"/>
  <c r="J6" i="3"/>
  <c r="L28" i="3" l="1"/>
  <c r="K28" i="3"/>
</calcChain>
</file>

<file path=xl/sharedStrings.xml><?xml version="1.0" encoding="utf-8"?>
<sst xmlns="http://schemas.openxmlformats.org/spreadsheetml/2006/main" count="185" uniqueCount="138">
  <si>
    <t>Příloha č. 1</t>
  </si>
  <si>
    <t>Poř. číslo</t>
  </si>
  <si>
    <t>Název TIC</t>
  </si>
  <si>
    <t>Název žadatele (OR)</t>
  </si>
  <si>
    <t>IČ</t>
  </si>
  <si>
    <t>Právní forma</t>
  </si>
  <si>
    <t>Název projektu</t>
  </si>
  <si>
    <t>Předpokládané celkové uznatelné náklady</t>
  </si>
  <si>
    <t>Požadovaná celková výše dotace dle žádosti</t>
  </si>
  <si>
    <t>Podíl dotace na celkových uznatelných nákladech projektu  v %</t>
  </si>
  <si>
    <t xml:space="preserve">Období realizace                     </t>
  </si>
  <si>
    <t>Oblast územní působnosti TIC</t>
  </si>
  <si>
    <t>Počet bodů - hodnotící kritéria (maximum 100 b.)</t>
  </si>
  <si>
    <t>TIC Mosty u Jablunkova</t>
  </si>
  <si>
    <t>GOTIC, příspěvková organizace</t>
  </si>
  <si>
    <t>75143364</t>
  </si>
  <si>
    <t>přísp. organizace</t>
  </si>
  <si>
    <t>Mosty u Jablunkova</t>
  </si>
  <si>
    <t>TIC Štramberk</t>
  </si>
  <si>
    <t>Město Štramberk</t>
  </si>
  <si>
    <t>00298468</t>
  </si>
  <si>
    <t>obec</t>
  </si>
  <si>
    <t>Štramberk</t>
  </si>
  <si>
    <t>TIC Frenštát pod Radhoštěm</t>
  </si>
  <si>
    <t>Město Frenštát pod Radhoštěm</t>
  </si>
  <si>
    <t>00297852</t>
  </si>
  <si>
    <t>Frenštát pod Radhoštěm</t>
  </si>
  <si>
    <t>TIC Odry</t>
  </si>
  <si>
    <t>Město Odry</t>
  </si>
  <si>
    <t>00298221</t>
  </si>
  <si>
    <t>Odry</t>
  </si>
  <si>
    <t>TIC Vrbno pod Pradědem</t>
  </si>
  <si>
    <t>75096366</t>
  </si>
  <si>
    <t>Bruntál</t>
  </si>
  <si>
    <t>Frýdek-Místek</t>
  </si>
  <si>
    <t>TIC Ostrava</t>
  </si>
  <si>
    <t>Černá louka, s.r.o.</t>
  </si>
  <si>
    <t>26879280</t>
  </si>
  <si>
    <t>s.r.o.</t>
  </si>
  <si>
    <t>Ostrava</t>
  </si>
  <si>
    <t>TIC Krnov</t>
  </si>
  <si>
    <t>Město Krnov</t>
  </si>
  <si>
    <t>00296139</t>
  </si>
  <si>
    <t>Krnov</t>
  </si>
  <si>
    <t>TIC Vítkov</t>
  </si>
  <si>
    <t>Město Vítkov</t>
  </si>
  <si>
    <t>00300870</t>
  </si>
  <si>
    <t>Vítkov</t>
  </si>
  <si>
    <t>TIC Fulnek</t>
  </si>
  <si>
    <t>Město Fulnek</t>
  </si>
  <si>
    <t>00297861</t>
  </si>
  <si>
    <t>Fulnek</t>
  </si>
  <si>
    <t>Nový Jičín</t>
  </si>
  <si>
    <t>TIC Bílovec</t>
  </si>
  <si>
    <t>Kulturní centrum Bílovec, příspěvková organizace</t>
  </si>
  <si>
    <t>02235412</t>
  </si>
  <si>
    <t>Bílovec</t>
  </si>
  <si>
    <t>TIC Bruntál</t>
  </si>
  <si>
    <t>Město Bruntál</t>
  </si>
  <si>
    <t>00295892</t>
  </si>
  <si>
    <t>TIC Jablunkov</t>
  </si>
  <si>
    <t>Jablunkovské centrum kultury a informací, příspěvková organizace</t>
  </si>
  <si>
    <t>47999764</t>
  </si>
  <si>
    <t>Jablunkov</t>
  </si>
  <si>
    <t>TIC Nový Jičín</t>
  </si>
  <si>
    <t xml:space="preserve">Město Nový Jičín </t>
  </si>
  <si>
    <t>00298212</t>
  </si>
  <si>
    <t>TIC Třinec</t>
  </si>
  <si>
    <t>Knihovna Třinec, příspěvková organizace</t>
  </si>
  <si>
    <t>00846678</t>
  </si>
  <si>
    <t>Třinec</t>
  </si>
  <si>
    <t>TIC Brušperk</t>
  </si>
  <si>
    <t>Město Brušperk</t>
  </si>
  <si>
    <t>00296538</t>
  </si>
  <si>
    <t>TIC Kopřivnice</t>
  </si>
  <si>
    <t>Kopřivnice</t>
  </si>
  <si>
    <t>TIC Bystřice</t>
  </si>
  <si>
    <t>Obec Bystřice</t>
  </si>
  <si>
    <t>00296562</t>
  </si>
  <si>
    <t>TIC Frýdek-Místek</t>
  </si>
  <si>
    <t>Turistické informační centrum Frýdek-Místek, příspěvková organizace</t>
  </si>
  <si>
    <t>66933901</t>
  </si>
  <si>
    <t>TIC Frýdlant nad Ostravicí</t>
  </si>
  <si>
    <t>Kulturní centrum Frýdlant nad Ostravicí, příspěvková organizace</t>
  </si>
  <si>
    <t>03282724</t>
  </si>
  <si>
    <t>Celkem</t>
  </si>
  <si>
    <t>TIC Hlučín</t>
  </si>
  <si>
    <t>Propagace a informační činnost TIC Štramberk</t>
  </si>
  <si>
    <t>Podpora služeb pro cizojazyčné návštěvníky TIC OSTRAVAINFO!!! a www.ostravainfo.cz</t>
  </si>
  <si>
    <t>71230530</t>
  </si>
  <si>
    <t>Hlučín</t>
  </si>
  <si>
    <t>TIC Trojanovice</t>
  </si>
  <si>
    <t>00298514</t>
  </si>
  <si>
    <t>Trojanovice</t>
  </si>
  <si>
    <t>Kulturní, informační a vzdělávací centrum Vrbno, p.o.</t>
  </si>
  <si>
    <t>Kulturní dům Kopřivnice</t>
  </si>
  <si>
    <t>Muzeum Hlučínska, příspěvková organizace</t>
  </si>
  <si>
    <t>Obec Trojanovice</t>
  </si>
  <si>
    <t>TIC Rýmařov</t>
  </si>
  <si>
    <t>Městské muzeum Rýmařov, příspěvková organizace</t>
  </si>
  <si>
    <t>75037947</t>
  </si>
  <si>
    <t>Rýmařov</t>
  </si>
  <si>
    <t>TIC Opava</t>
  </si>
  <si>
    <t>Statutární město Opava</t>
  </si>
  <si>
    <t>00300535</t>
  </si>
  <si>
    <t>Opava</t>
  </si>
  <si>
    <t>TIC Příbor</t>
  </si>
  <si>
    <t>Město Příbor</t>
  </si>
  <si>
    <t>00298328</t>
  </si>
  <si>
    <t>Příbor</t>
  </si>
  <si>
    <t>Schválená celková výše dotace</t>
  </si>
  <si>
    <t>Seznam žadatelů k poskytnutí dotací v rámci dotačního programu „Podpora turistických informačních center v Moravskoslezském kraji v roce 2024“</t>
  </si>
  <si>
    <t>TIC Mosty u Jablunkova vylepšuje služby návštěvníkům a propagaci</t>
  </si>
  <si>
    <t>1. 1. 2024 – 31. 10. 2024</t>
  </si>
  <si>
    <t>11. 1. 2024 – 31. 10. 2024</t>
  </si>
  <si>
    <t>Modernizace vybavení Turistického informačního centra</t>
  </si>
  <si>
    <t>Podpora Turistického informačního centra Nový Jičín v roce 2024</t>
  </si>
  <si>
    <t>Zvýšení služeb Turistického informačního centra v Trojanovicích - 2. etapa</t>
  </si>
  <si>
    <t>Zkvalitnění služeb TIC Bystřice v roce 2024</t>
  </si>
  <si>
    <t>Propagujeme Vítkovsko - výroba propagačních spotů o městě a okolí</t>
  </si>
  <si>
    <t>Podpora TIC Krnov pro rok 2024</t>
  </si>
  <si>
    <t>Rozvoj poskytovaných služeb TIC Kopřivnice 2024</t>
  </si>
  <si>
    <t>Zkvalitnění poskytovaných služeb TIC Odry 2024</t>
  </si>
  <si>
    <t>Podpora aktivit turistického informačního centra</t>
  </si>
  <si>
    <t>Infocentrum - průvodce Třinečana 2024</t>
  </si>
  <si>
    <t>Zajištění kvalitních služeb a webová modernizace TIC Jablunkov</t>
  </si>
  <si>
    <t>Poznáváme Fulnek</t>
  </si>
  <si>
    <t>Vytvoření a implementace polské jazykové mutace webových stránek Hlučínské památky a
vytvoření nových a dotisk stávajících materiálů propagujících Hlučínsko a jeho turistické
atraktivity.</t>
  </si>
  <si>
    <t>IC Brušperk v roce 2024</t>
  </si>
  <si>
    <t>Podpora městského a turistického informačního centra v Bruntále 2024</t>
  </si>
  <si>
    <t>Webové stránky a propagační materiály k novým edukačním programům</t>
  </si>
  <si>
    <t>Průvodce Vrbnem 2024</t>
  </si>
  <si>
    <t>Zkvalitnění služeb TIC Frýdlant n. O.</t>
  </si>
  <si>
    <t>Když (nejen) děti objevují.</t>
  </si>
  <si>
    <t>Rozvoj služeb Turistického informačního centra v Opavě 2024</t>
  </si>
  <si>
    <t>Zlepšení informovanosti návštěvníků</t>
  </si>
  <si>
    <t>1. splátka dotace v roce 2024 (50 % schválené dotace)</t>
  </si>
  <si>
    <t>2. splátka dotace v roce 2024  (50 % schválené dotace)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</si>
</sst>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  <font>
      <sz val="11"/>
      <name val="Calibri"/>
      <family val="2"/>
      <charset val="238"/>
    </font>
    <font>
      <b/>
      <sz val="10"/>
      <color rgb="FFFF0000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165" fontId="7" fillId="6" borderId="4" xfId="0" applyNumberFormat="1" applyFont="1" applyFill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5" fontId="2" fillId="8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/>
    </xf>
    <xf numFmtId="5" fontId="3" fillId="8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14" fontId="2" fillId="8" borderId="1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shrinkToFit="1"/>
    </xf>
    <xf numFmtId="165" fontId="8" fillId="0" borderId="0" xfId="0" applyNumberFormat="1" applyFont="1"/>
    <xf numFmtId="0" fontId="6" fillId="11" borderId="8" xfId="0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5" borderId="9" xfId="0" applyNumberFormat="1" applyFont="1" applyFill="1" applyBorder="1" applyAlignment="1">
      <alignment vertical="center"/>
    </xf>
    <xf numFmtId="2" fontId="3" fillId="5" borderId="10" xfId="0" applyNumberFormat="1" applyFont="1" applyFill="1" applyBorder="1" applyAlignment="1">
      <alignment horizontal="center" vertical="center" wrapText="1"/>
    </xf>
    <xf numFmtId="2" fontId="2" fillId="5" borderId="12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6" fillId="11" borderId="17" xfId="0" applyFont="1" applyFill="1" applyBorder="1" applyAlignment="1">
      <alignment horizontal="center" vertical="center"/>
    </xf>
    <xf numFmtId="5" fontId="2" fillId="8" borderId="1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99FF"/>
      <color rgb="FFFFFF00"/>
      <color rgb="FFFF3399"/>
      <color rgb="FFFFFFCC"/>
      <color rgb="FFFFCCCC"/>
      <color rgb="FF99CCFF"/>
      <color rgb="FF66CCFF"/>
      <color rgb="FFCCFF99"/>
      <color rgb="FF99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39"/>
  <sheetViews>
    <sheetView tabSelected="1" topLeftCell="G1" zoomScaleNormal="100" workbookViewId="0">
      <selection activeCell="L15" sqref="L15"/>
    </sheetView>
  </sheetViews>
  <sheetFormatPr defaultRowHeight="12.75" x14ac:dyDescent="0.2"/>
  <cols>
    <col min="1" max="1" width="8.7109375" style="28" customWidth="1"/>
    <col min="2" max="2" width="30.42578125" style="28" customWidth="1"/>
    <col min="3" max="3" width="52.85546875" style="28" customWidth="1"/>
    <col min="4" max="4" width="15.28515625" style="28" customWidth="1"/>
    <col min="5" max="5" width="15.42578125" style="28" customWidth="1"/>
    <col min="6" max="6" width="49.85546875" style="28" customWidth="1"/>
    <col min="7" max="7" width="21.140625" style="11" customWidth="1"/>
    <col min="8" max="8" width="18.42578125" style="11" customWidth="1"/>
    <col min="9" max="9" width="35.85546875" style="11" bestFit="1" customWidth="1"/>
    <col min="10" max="10" width="28.28515625" style="11" bestFit="1" customWidth="1"/>
    <col min="11" max="12" width="33.42578125" style="23" bestFit="1" customWidth="1"/>
    <col min="13" max="13" width="28.28515625" style="28" customWidth="1"/>
    <col min="14" max="14" width="26.28515625" style="28" customWidth="1"/>
    <col min="15" max="15" width="19.5703125" style="48" customWidth="1"/>
    <col min="16" max="16384" width="9.140625" style="28"/>
  </cols>
  <sheetData>
    <row r="1" spans="1:114" ht="13.5" thickBot="1" x14ac:dyDescent="0.25">
      <c r="A1" s="29" t="s">
        <v>0</v>
      </c>
    </row>
    <row r="2" spans="1:114" ht="13.5" thickBot="1" x14ac:dyDescent="0.25">
      <c r="A2" s="39" t="s">
        <v>111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0"/>
      <c r="N2" s="42"/>
      <c r="O2" s="49"/>
    </row>
    <row r="3" spans="1:114" s="8" customFormat="1" ht="38.25" x14ac:dyDescent="0.2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13" t="s">
        <v>8</v>
      </c>
      <c r="I3" s="13" t="s">
        <v>110</v>
      </c>
      <c r="J3" s="13" t="s">
        <v>9</v>
      </c>
      <c r="K3" s="24" t="s">
        <v>136</v>
      </c>
      <c r="L3" s="24" t="s">
        <v>137</v>
      </c>
      <c r="M3" s="4" t="s">
        <v>10</v>
      </c>
      <c r="N3" s="19" t="s">
        <v>11</v>
      </c>
      <c r="O3" s="50" t="s">
        <v>12</v>
      </c>
    </row>
    <row r="4" spans="1:114" s="22" customFormat="1" ht="25.5" x14ac:dyDescent="0.2">
      <c r="A4" s="46">
        <v>1</v>
      </c>
      <c r="B4" s="59" t="s">
        <v>13</v>
      </c>
      <c r="C4" s="59" t="s">
        <v>14</v>
      </c>
      <c r="D4" s="56" t="s">
        <v>15</v>
      </c>
      <c r="E4" s="60" t="s">
        <v>16</v>
      </c>
      <c r="F4" s="31" t="s">
        <v>112</v>
      </c>
      <c r="G4" s="32">
        <v>100000</v>
      </c>
      <c r="H4" s="33">
        <v>80000</v>
      </c>
      <c r="I4" s="34">
        <v>80000</v>
      </c>
      <c r="J4" s="47">
        <f t="shared" ref="J4:J5" si="0">I4/G4</f>
        <v>0.8</v>
      </c>
      <c r="K4" s="35">
        <f t="shared" ref="K4:K5" si="1">I4/2</f>
        <v>40000</v>
      </c>
      <c r="L4" s="35">
        <f t="shared" ref="L4:L5" si="2">I4/2</f>
        <v>40000</v>
      </c>
      <c r="M4" s="30" t="s">
        <v>113</v>
      </c>
      <c r="N4" s="38" t="s">
        <v>17</v>
      </c>
      <c r="O4" s="54">
        <v>84</v>
      </c>
      <c r="P4" s="2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</row>
    <row r="5" spans="1:114" s="22" customFormat="1" x14ac:dyDescent="0.2">
      <c r="A5" s="46">
        <v>2</v>
      </c>
      <c r="B5" s="55" t="s">
        <v>18</v>
      </c>
      <c r="C5" s="55" t="s">
        <v>19</v>
      </c>
      <c r="D5" s="56" t="s">
        <v>20</v>
      </c>
      <c r="E5" s="57" t="s">
        <v>21</v>
      </c>
      <c r="F5" s="31" t="s">
        <v>87</v>
      </c>
      <c r="G5" s="32">
        <v>100000</v>
      </c>
      <c r="H5" s="33">
        <v>80000</v>
      </c>
      <c r="I5" s="34">
        <v>80000</v>
      </c>
      <c r="J5" s="47">
        <f t="shared" si="0"/>
        <v>0.8</v>
      </c>
      <c r="K5" s="35">
        <f t="shared" si="1"/>
        <v>40000</v>
      </c>
      <c r="L5" s="35">
        <f t="shared" si="2"/>
        <v>40000</v>
      </c>
      <c r="M5" s="30" t="s">
        <v>113</v>
      </c>
      <c r="N5" s="37" t="s">
        <v>22</v>
      </c>
      <c r="O5" s="54">
        <v>76</v>
      </c>
      <c r="P5" s="2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</row>
    <row r="6" spans="1:114" s="22" customFormat="1" x14ac:dyDescent="0.2">
      <c r="A6" s="46">
        <v>3</v>
      </c>
      <c r="B6" s="55" t="s">
        <v>23</v>
      </c>
      <c r="C6" s="55" t="s">
        <v>24</v>
      </c>
      <c r="D6" s="56" t="s">
        <v>25</v>
      </c>
      <c r="E6" s="57" t="s">
        <v>21</v>
      </c>
      <c r="F6" s="31" t="s">
        <v>115</v>
      </c>
      <c r="G6" s="32">
        <v>100000</v>
      </c>
      <c r="H6" s="33">
        <v>80000</v>
      </c>
      <c r="I6" s="34">
        <v>80000</v>
      </c>
      <c r="J6" s="47">
        <f t="shared" ref="J6:J25" si="3">I6/G6</f>
        <v>0.8</v>
      </c>
      <c r="K6" s="35">
        <f t="shared" ref="K6:K16" si="4">I6/2</f>
        <v>40000</v>
      </c>
      <c r="L6" s="35">
        <f t="shared" ref="L6:L8" si="5">I6/2</f>
        <v>40000</v>
      </c>
      <c r="M6" s="30" t="s">
        <v>113</v>
      </c>
      <c r="N6" s="36" t="s">
        <v>26</v>
      </c>
      <c r="O6" s="54">
        <v>76</v>
      </c>
      <c r="P6" s="2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s="22" customFormat="1" ht="25.5" x14ac:dyDescent="0.2">
      <c r="A7" s="46">
        <v>4</v>
      </c>
      <c r="B7" s="62" t="s">
        <v>35</v>
      </c>
      <c r="C7" s="62" t="s">
        <v>36</v>
      </c>
      <c r="D7" s="56" t="s">
        <v>37</v>
      </c>
      <c r="E7" s="63" t="s">
        <v>38</v>
      </c>
      <c r="F7" s="31" t="s">
        <v>88</v>
      </c>
      <c r="G7" s="32">
        <v>100000</v>
      </c>
      <c r="H7" s="33">
        <v>80000</v>
      </c>
      <c r="I7" s="53">
        <v>80000</v>
      </c>
      <c r="J7" s="47">
        <f t="shared" si="3"/>
        <v>0.8</v>
      </c>
      <c r="K7" s="35">
        <f t="shared" si="4"/>
        <v>40000</v>
      </c>
      <c r="L7" s="35">
        <f t="shared" si="5"/>
        <v>40000</v>
      </c>
      <c r="M7" s="30" t="s">
        <v>113</v>
      </c>
      <c r="N7" s="38" t="s">
        <v>39</v>
      </c>
      <c r="O7" s="54">
        <v>75</v>
      </c>
      <c r="P7" s="2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s="22" customFormat="1" ht="25.5" x14ac:dyDescent="0.2">
      <c r="A8" s="46">
        <v>5</v>
      </c>
      <c r="B8" s="55" t="s">
        <v>64</v>
      </c>
      <c r="C8" s="55" t="s">
        <v>65</v>
      </c>
      <c r="D8" s="56" t="s">
        <v>66</v>
      </c>
      <c r="E8" s="57" t="s">
        <v>21</v>
      </c>
      <c r="F8" s="31" t="s">
        <v>116</v>
      </c>
      <c r="G8" s="32">
        <v>122300</v>
      </c>
      <c r="H8" s="33">
        <v>80000</v>
      </c>
      <c r="I8" s="53">
        <v>80000</v>
      </c>
      <c r="J8" s="47">
        <f t="shared" si="3"/>
        <v>0.65412919051512675</v>
      </c>
      <c r="K8" s="35">
        <f t="shared" si="4"/>
        <v>40000</v>
      </c>
      <c r="L8" s="35">
        <f t="shared" si="5"/>
        <v>40000</v>
      </c>
      <c r="M8" s="30" t="s">
        <v>113</v>
      </c>
      <c r="N8" s="38" t="s">
        <v>52</v>
      </c>
      <c r="O8" s="54">
        <v>74</v>
      </c>
      <c r="P8" s="2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s="22" customFormat="1" ht="25.5" x14ac:dyDescent="0.2">
      <c r="A9" s="46">
        <v>6</v>
      </c>
      <c r="B9" s="55" t="s">
        <v>91</v>
      </c>
      <c r="C9" s="55" t="s">
        <v>97</v>
      </c>
      <c r="D9" s="56" t="s">
        <v>92</v>
      </c>
      <c r="E9" s="57" t="s">
        <v>21</v>
      </c>
      <c r="F9" s="31" t="s">
        <v>117</v>
      </c>
      <c r="G9" s="32">
        <v>100000</v>
      </c>
      <c r="H9" s="33">
        <v>80000</v>
      </c>
      <c r="I9" s="53">
        <v>80000</v>
      </c>
      <c r="J9" s="47">
        <v>0.8</v>
      </c>
      <c r="K9" s="35">
        <v>40000</v>
      </c>
      <c r="L9" s="35">
        <v>40000</v>
      </c>
      <c r="M9" s="30" t="s">
        <v>113</v>
      </c>
      <c r="N9" s="38" t="s">
        <v>93</v>
      </c>
      <c r="O9" s="54">
        <v>72</v>
      </c>
      <c r="P9" s="2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s="22" customFormat="1" x14ac:dyDescent="0.2">
      <c r="A10" s="46">
        <v>7</v>
      </c>
      <c r="B10" s="55" t="s">
        <v>76</v>
      </c>
      <c r="C10" s="55" t="s">
        <v>77</v>
      </c>
      <c r="D10" s="56" t="s">
        <v>78</v>
      </c>
      <c r="E10" s="57" t="s">
        <v>21</v>
      </c>
      <c r="F10" s="31" t="s">
        <v>118</v>
      </c>
      <c r="G10" s="32">
        <v>100000</v>
      </c>
      <c r="H10" s="33">
        <v>80000</v>
      </c>
      <c r="I10" s="53">
        <v>80000</v>
      </c>
      <c r="J10" s="47">
        <f t="shared" ref="J10:J12" si="6">I10/G10</f>
        <v>0.8</v>
      </c>
      <c r="K10" s="35">
        <f t="shared" ref="K10:K12" si="7">I10/2</f>
        <v>40000</v>
      </c>
      <c r="L10" s="35">
        <f t="shared" ref="L10:L12" si="8">I10/2</f>
        <v>40000</v>
      </c>
      <c r="M10" s="30" t="s">
        <v>113</v>
      </c>
      <c r="N10" s="36" t="s">
        <v>34</v>
      </c>
      <c r="O10" s="54">
        <v>71</v>
      </c>
      <c r="P10" s="2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s="22" customFormat="1" ht="25.5" x14ac:dyDescent="0.2">
      <c r="A11" s="46">
        <v>8</v>
      </c>
      <c r="B11" s="55" t="s">
        <v>44</v>
      </c>
      <c r="C11" s="55" t="s">
        <v>45</v>
      </c>
      <c r="D11" s="56" t="s">
        <v>46</v>
      </c>
      <c r="E11" s="57" t="s">
        <v>21</v>
      </c>
      <c r="F11" s="31" t="s">
        <v>119</v>
      </c>
      <c r="G11" s="33">
        <v>100000</v>
      </c>
      <c r="H11" s="33">
        <v>80000</v>
      </c>
      <c r="I11" s="53">
        <v>80000</v>
      </c>
      <c r="J11" s="47">
        <f t="shared" si="6"/>
        <v>0.8</v>
      </c>
      <c r="K11" s="35">
        <f t="shared" si="7"/>
        <v>40000</v>
      </c>
      <c r="L11" s="35">
        <f t="shared" si="8"/>
        <v>40000</v>
      </c>
      <c r="M11" s="30" t="s">
        <v>113</v>
      </c>
      <c r="N11" s="36" t="s">
        <v>47</v>
      </c>
      <c r="O11" s="54">
        <v>70</v>
      </c>
      <c r="P11" s="2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s="22" customFormat="1" x14ac:dyDescent="0.2">
      <c r="A12" s="46">
        <v>9</v>
      </c>
      <c r="B12" s="55" t="s">
        <v>40</v>
      </c>
      <c r="C12" s="55" t="s">
        <v>41</v>
      </c>
      <c r="D12" s="56" t="s">
        <v>42</v>
      </c>
      <c r="E12" s="57" t="s">
        <v>21</v>
      </c>
      <c r="F12" s="31" t="s">
        <v>120</v>
      </c>
      <c r="G12" s="32">
        <v>100000</v>
      </c>
      <c r="H12" s="33">
        <v>80000</v>
      </c>
      <c r="I12" s="53">
        <v>80000</v>
      </c>
      <c r="J12" s="47">
        <f t="shared" si="6"/>
        <v>0.8</v>
      </c>
      <c r="K12" s="35">
        <f t="shared" si="7"/>
        <v>40000</v>
      </c>
      <c r="L12" s="35">
        <f t="shared" si="8"/>
        <v>40000</v>
      </c>
      <c r="M12" s="30" t="s">
        <v>113</v>
      </c>
      <c r="N12" s="38" t="s">
        <v>43</v>
      </c>
      <c r="O12" s="54">
        <v>68</v>
      </c>
      <c r="P12" s="2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s="22" customFormat="1" ht="15" x14ac:dyDescent="0.2">
      <c r="A13" s="46">
        <v>10</v>
      </c>
      <c r="B13" s="59" t="s">
        <v>74</v>
      </c>
      <c r="C13" s="59" t="s">
        <v>95</v>
      </c>
      <c r="D13" s="64">
        <v>66741122</v>
      </c>
      <c r="E13" s="60" t="s">
        <v>16</v>
      </c>
      <c r="F13" s="31" t="s">
        <v>121</v>
      </c>
      <c r="G13" s="32">
        <v>100000</v>
      </c>
      <c r="H13" s="33">
        <v>80000</v>
      </c>
      <c r="I13" s="53">
        <v>80000</v>
      </c>
      <c r="J13" s="47">
        <f t="shared" si="3"/>
        <v>0.8</v>
      </c>
      <c r="K13" s="35">
        <f t="shared" si="4"/>
        <v>40000</v>
      </c>
      <c r="L13" s="35">
        <f t="shared" ref="L13:L25" si="9">I13/2</f>
        <v>40000</v>
      </c>
      <c r="M13" s="30" t="s">
        <v>113</v>
      </c>
      <c r="N13" s="37" t="s">
        <v>75</v>
      </c>
      <c r="O13" s="54">
        <v>68</v>
      </c>
      <c r="P13" s="2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s="22" customFormat="1" x14ac:dyDescent="0.2">
      <c r="A14" s="46">
        <v>11</v>
      </c>
      <c r="B14" s="55" t="s">
        <v>27</v>
      </c>
      <c r="C14" s="55" t="s">
        <v>28</v>
      </c>
      <c r="D14" s="56" t="s">
        <v>29</v>
      </c>
      <c r="E14" s="57" t="s">
        <v>21</v>
      </c>
      <c r="F14" s="31" t="s">
        <v>122</v>
      </c>
      <c r="G14" s="32">
        <v>100000</v>
      </c>
      <c r="H14" s="33">
        <v>80000</v>
      </c>
      <c r="I14" s="34">
        <v>80000</v>
      </c>
      <c r="J14" s="47">
        <f t="shared" si="3"/>
        <v>0.8</v>
      </c>
      <c r="K14" s="35">
        <f t="shared" si="4"/>
        <v>40000</v>
      </c>
      <c r="L14" s="35">
        <f t="shared" si="9"/>
        <v>40000</v>
      </c>
      <c r="M14" s="30" t="s">
        <v>113</v>
      </c>
      <c r="N14" s="36" t="s">
        <v>30</v>
      </c>
      <c r="O14" s="61">
        <v>67</v>
      </c>
      <c r="P14" s="2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s="22" customFormat="1" ht="25.5" x14ac:dyDescent="0.2">
      <c r="A15" s="46">
        <v>12</v>
      </c>
      <c r="B15" s="59" t="s">
        <v>79</v>
      </c>
      <c r="C15" s="59" t="s">
        <v>80</v>
      </c>
      <c r="D15" s="56" t="s">
        <v>81</v>
      </c>
      <c r="E15" s="60" t="s">
        <v>16</v>
      </c>
      <c r="F15" s="31" t="s">
        <v>123</v>
      </c>
      <c r="G15" s="32">
        <v>100000</v>
      </c>
      <c r="H15" s="33">
        <v>80000</v>
      </c>
      <c r="I15" s="53">
        <v>80000</v>
      </c>
      <c r="J15" s="47">
        <f t="shared" si="3"/>
        <v>0.8</v>
      </c>
      <c r="K15" s="35">
        <f t="shared" si="4"/>
        <v>40000</v>
      </c>
      <c r="L15" s="35">
        <f t="shared" si="9"/>
        <v>40000</v>
      </c>
      <c r="M15" s="30" t="s">
        <v>113</v>
      </c>
      <c r="N15" s="36" t="s">
        <v>34</v>
      </c>
      <c r="O15" s="54">
        <v>66</v>
      </c>
      <c r="P15" s="2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s="22" customFormat="1" x14ac:dyDescent="0.2">
      <c r="A16" s="46">
        <v>13</v>
      </c>
      <c r="B16" s="59" t="s">
        <v>67</v>
      </c>
      <c r="C16" s="59" t="s">
        <v>68</v>
      </c>
      <c r="D16" s="56" t="s">
        <v>69</v>
      </c>
      <c r="E16" s="60" t="s">
        <v>16</v>
      </c>
      <c r="F16" s="31" t="s">
        <v>124</v>
      </c>
      <c r="G16" s="32">
        <v>100000</v>
      </c>
      <c r="H16" s="33">
        <v>80000</v>
      </c>
      <c r="I16" s="53">
        <v>80000</v>
      </c>
      <c r="J16" s="47">
        <f t="shared" si="3"/>
        <v>0.8</v>
      </c>
      <c r="K16" s="35">
        <f t="shared" si="4"/>
        <v>40000</v>
      </c>
      <c r="L16" s="35">
        <f t="shared" si="9"/>
        <v>40000</v>
      </c>
      <c r="M16" s="30" t="s">
        <v>113</v>
      </c>
      <c r="N16" s="36" t="s">
        <v>70</v>
      </c>
      <c r="O16" s="54">
        <v>66</v>
      </c>
      <c r="P16" s="2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s="22" customFormat="1" ht="25.5" x14ac:dyDescent="0.2">
      <c r="A17" s="46">
        <v>14</v>
      </c>
      <c r="B17" s="59" t="s">
        <v>60</v>
      </c>
      <c r="C17" s="59" t="s">
        <v>61</v>
      </c>
      <c r="D17" s="56" t="s">
        <v>62</v>
      </c>
      <c r="E17" s="60" t="s">
        <v>16</v>
      </c>
      <c r="F17" s="31" t="s">
        <v>125</v>
      </c>
      <c r="G17" s="32">
        <v>100000</v>
      </c>
      <c r="H17" s="33">
        <v>80000</v>
      </c>
      <c r="I17" s="53">
        <v>80000</v>
      </c>
      <c r="J17" s="47">
        <f t="shared" si="3"/>
        <v>0.8</v>
      </c>
      <c r="K17" s="35">
        <f>I17/2</f>
        <v>40000</v>
      </c>
      <c r="L17" s="35">
        <f t="shared" si="9"/>
        <v>40000</v>
      </c>
      <c r="M17" s="30" t="s">
        <v>113</v>
      </c>
      <c r="N17" s="36" t="s">
        <v>63</v>
      </c>
      <c r="O17" s="54">
        <v>66</v>
      </c>
      <c r="P17" s="2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s="22" customFormat="1" ht="15.75" customHeight="1" x14ac:dyDescent="0.2">
      <c r="A18" s="46">
        <v>15</v>
      </c>
      <c r="B18" s="55" t="s">
        <v>48</v>
      </c>
      <c r="C18" s="55" t="s">
        <v>49</v>
      </c>
      <c r="D18" s="58" t="s">
        <v>50</v>
      </c>
      <c r="E18" s="57" t="s">
        <v>21</v>
      </c>
      <c r="F18" s="16" t="s">
        <v>126</v>
      </c>
      <c r="G18" s="32">
        <v>100000</v>
      </c>
      <c r="H18" s="33">
        <v>80000</v>
      </c>
      <c r="I18" s="53">
        <v>80000</v>
      </c>
      <c r="J18" s="47">
        <f t="shared" ref="J18" si="10">I18/G18</f>
        <v>0.8</v>
      </c>
      <c r="K18" s="35">
        <f t="shared" ref="K18:K19" si="11">I18/2</f>
        <v>40000</v>
      </c>
      <c r="L18" s="35">
        <f t="shared" ref="L18" si="12">I18/2</f>
        <v>40000</v>
      </c>
      <c r="M18" s="30" t="s">
        <v>114</v>
      </c>
      <c r="N18" s="36" t="s">
        <v>51</v>
      </c>
      <c r="O18" s="54">
        <v>65</v>
      </c>
      <c r="P18" s="2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s="22" customFormat="1" ht="65.25" customHeight="1" x14ac:dyDescent="0.2">
      <c r="A19" s="46">
        <v>16</v>
      </c>
      <c r="B19" s="59" t="s">
        <v>86</v>
      </c>
      <c r="C19" s="59" t="s">
        <v>96</v>
      </c>
      <c r="D19" s="56" t="s">
        <v>89</v>
      </c>
      <c r="E19" s="60" t="s">
        <v>16</v>
      </c>
      <c r="F19" s="31" t="s">
        <v>127</v>
      </c>
      <c r="G19" s="32">
        <v>100000</v>
      </c>
      <c r="H19" s="33">
        <v>80000</v>
      </c>
      <c r="I19" s="53">
        <v>80000</v>
      </c>
      <c r="J19" s="47">
        <f t="shared" si="3"/>
        <v>0.8</v>
      </c>
      <c r="K19" s="35">
        <f t="shared" si="11"/>
        <v>40000</v>
      </c>
      <c r="L19" s="35">
        <f t="shared" si="9"/>
        <v>40000</v>
      </c>
      <c r="M19" s="30" t="s">
        <v>113</v>
      </c>
      <c r="N19" s="38" t="s">
        <v>90</v>
      </c>
      <c r="O19" s="54">
        <v>64</v>
      </c>
      <c r="P19" s="2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s="22" customFormat="1" x14ac:dyDescent="0.2">
      <c r="A20" s="46">
        <v>17</v>
      </c>
      <c r="B20" s="55" t="s">
        <v>71</v>
      </c>
      <c r="C20" s="55" t="s">
        <v>72</v>
      </c>
      <c r="D20" s="56" t="s">
        <v>73</v>
      </c>
      <c r="E20" s="57" t="s">
        <v>21</v>
      </c>
      <c r="F20" s="31" t="s">
        <v>128</v>
      </c>
      <c r="G20" s="32">
        <v>75000</v>
      </c>
      <c r="H20" s="33">
        <v>60000</v>
      </c>
      <c r="I20" s="53">
        <v>60000</v>
      </c>
      <c r="J20" s="47">
        <f t="shared" si="3"/>
        <v>0.8</v>
      </c>
      <c r="K20" s="35">
        <f t="shared" ref="K20:K27" si="13">I20/2</f>
        <v>30000</v>
      </c>
      <c r="L20" s="35">
        <f t="shared" si="9"/>
        <v>30000</v>
      </c>
      <c r="M20" s="30" t="s">
        <v>113</v>
      </c>
      <c r="N20" s="36" t="s">
        <v>34</v>
      </c>
      <c r="O20" s="54">
        <v>62</v>
      </c>
      <c r="P20" s="2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</row>
    <row r="21" spans="1:114" s="22" customFormat="1" ht="25.5" x14ac:dyDescent="0.2">
      <c r="A21" s="46">
        <v>18</v>
      </c>
      <c r="B21" s="55" t="s">
        <v>57</v>
      </c>
      <c r="C21" s="55" t="s">
        <v>58</v>
      </c>
      <c r="D21" s="56" t="s">
        <v>59</v>
      </c>
      <c r="E21" s="57" t="s">
        <v>21</v>
      </c>
      <c r="F21" s="31" t="s">
        <v>129</v>
      </c>
      <c r="G21" s="32">
        <v>100000</v>
      </c>
      <c r="H21" s="33">
        <v>80000</v>
      </c>
      <c r="I21" s="53">
        <v>80000</v>
      </c>
      <c r="J21" s="47">
        <f t="shared" si="3"/>
        <v>0.8</v>
      </c>
      <c r="K21" s="35">
        <f t="shared" si="13"/>
        <v>40000</v>
      </c>
      <c r="L21" s="35">
        <f t="shared" si="9"/>
        <v>40000</v>
      </c>
      <c r="M21" s="30" t="s">
        <v>113</v>
      </c>
      <c r="N21" s="36" t="s">
        <v>33</v>
      </c>
      <c r="O21" s="54">
        <v>62</v>
      </c>
      <c r="P21" s="2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s="22" customFormat="1" ht="25.5" x14ac:dyDescent="0.2">
      <c r="A22" s="46">
        <v>19</v>
      </c>
      <c r="B22" s="59" t="s">
        <v>53</v>
      </c>
      <c r="C22" s="59" t="s">
        <v>54</v>
      </c>
      <c r="D22" s="56" t="s">
        <v>55</v>
      </c>
      <c r="E22" s="60" t="s">
        <v>16</v>
      </c>
      <c r="F22" s="31" t="s">
        <v>130</v>
      </c>
      <c r="G22" s="32">
        <v>100000</v>
      </c>
      <c r="H22" s="33">
        <v>80000</v>
      </c>
      <c r="I22" s="53">
        <v>80000</v>
      </c>
      <c r="J22" s="47">
        <f t="shared" si="3"/>
        <v>0.8</v>
      </c>
      <c r="K22" s="35">
        <f t="shared" si="13"/>
        <v>40000</v>
      </c>
      <c r="L22" s="35">
        <f t="shared" si="9"/>
        <v>40000</v>
      </c>
      <c r="M22" s="30" t="s">
        <v>113</v>
      </c>
      <c r="N22" s="38" t="s">
        <v>56</v>
      </c>
      <c r="O22" s="54">
        <v>62</v>
      </c>
      <c r="P22" s="2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s="22" customFormat="1" x14ac:dyDescent="0.2">
      <c r="A23" s="46">
        <v>20</v>
      </c>
      <c r="B23" s="59" t="s">
        <v>31</v>
      </c>
      <c r="C23" s="59" t="s">
        <v>94</v>
      </c>
      <c r="D23" s="56" t="s">
        <v>32</v>
      </c>
      <c r="E23" s="60" t="s">
        <v>16</v>
      </c>
      <c r="F23" s="31" t="s">
        <v>131</v>
      </c>
      <c r="G23" s="32">
        <v>100000</v>
      </c>
      <c r="H23" s="33">
        <v>80000</v>
      </c>
      <c r="I23" s="34">
        <v>80000</v>
      </c>
      <c r="J23" s="47">
        <f t="shared" si="3"/>
        <v>0.8</v>
      </c>
      <c r="K23" s="35">
        <f t="shared" si="13"/>
        <v>40000</v>
      </c>
      <c r="L23" s="35">
        <f>I23/2</f>
        <v>40000</v>
      </c>
      <c r="M23" s="30" t="s">
        <v>113</v>
      </c>
      <c r="N23" s="38" t="s">
        <v>33</v>
      </c>
      <c r="O23" s="54">
        <v>61</v>
      </c>
      <c r="P23" s="2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s="22" customFormat="1" ht="25.5" x14ac:dyDescent="0.2">
      <c r="A24" s="46">
        <v>21</v>
      </c>
      <c r="B24" s="59" t="s">
        <v>82</v>
      </c>
      <c r="C24" s="59" t="s">
        <v>83</v>
      </c>
      <c r="D24" s="56" t="s">
        <v>84</v>
      </c>
      <c r="E24" s="60" t="s">
        <v>16</v>
      </c>
      <c r="F24" s="65" t="s">
        <v>132</v>
      </c>
      <c r="G24" s="32">
        <v>66000</v>
      </c>
      <c r="H24" s="33">
        <v>52800</v>
      </c>
      <c r="I24" s="53">
        <v>52800</v>
      </c>
      <c r="J24" s="47">
        <f t="shared" si="3"/>
        <v>0.8</v>
      </c>
      <c r="K24" s="35">
        <f t="shared" si="13"/>
        <v>26400</v>
      </c>
      <c r="L24" s="35">
        <f t="shared" si="9"/>
        <v>26400</v>
      </c>
      <c r="M24" s="30" t="s">
        <v>113</v>
      </c>
      <c r="N24" s="36" t="s">
        <v>34</v>
      </c>
      <c r="O24" s="54">
        <v>60</v>
      </c>
      <c r="P24" s="2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s="22" customFormat="1" x14ac:dyDescent="0.2">
      <c r="A25" s="66">
        <v>22</v>
      </c>
      <c r="B25" s="59" t="s">
        <v>98</v>
      </c>
      <c r="C25" s="59" t="s">
        <v>99</v>
      </c>
      <c r="D25" s="56" t="s">
        <v>100</v>
      </c>
      <c r="E25" s="60" t="s">
        <v>16</v>
      </c>
      <c r="F25" s="31" t="s">
        <v>133</v>
      </c>
      <c r="G25" s="67">
        <v>100000</v>
      </c>
      <c r="H25" s="33">
        <v>80000</v>
      </c>
      <c r="I25" s="53">
        <v>80000</v>
      </c>
      <c r="J25" s="47">
        <f t="shared" si="3"/>
        <v>0.8</v>
      </c>
      <c r="K25" s="35">
        <f t="shared" si="13"/>
        <v>40000</v>
      </c>
      <c r="L25" s="35">
        <f t="shared" si="9"/>
        <v>40000</v>
      </c>
      <c r="M25" s="30" t="s">
        <v>113</v>
      </c>
      <c r="N25" s="36" t="s">
        <v>101</v>
      </c>
      <c r="O25" s="54">
        <v>57</v>
      </c>
      <c r="P25" s="2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s="22" customFormat="1" ht="25.5" x14ac:dyDescent="0.2">
      <c r="A26" s="66">
        <v>23</v>
      </c>
      <c r="B26" s="55" t="s">
        <v>102</v>
      </c>
      <c r="C26" s="55" t="s">
        <v>103</v>
      </c>
      <c r="D26" s="56" t="s">
        <v>104</v>
      </c>
      <c r="E26" s="57" t="s">
        <v>21</v>
      </c>
      <c r="F26" s="31" t="s">
        <v>134</v>
      </c>
      <c r="G26" s="67">
        <v>94500</v>
      </c>
      <c r="H26" s="33">
        <v>75600</v>
      </c>
      <c r="I26" s="53">
        <v>75600</v>
      </c>
      <c r="J26" s="47">
        <v>0.79659999999999997</v>
      </c>
      <c r="K26" s="35">
        <v>32500</v>
      </c>
      <c r="L26" s="35">
        <v>32500</v>
      </c>
      <c r="M26" s="30" t="s">
        <v>113</v>
      </c>
      <c r="N26" s="36" t="s">
        <v>105</v>
      </c>
      <c r="O26" s="54">
        <v>55</v>
      </c>
      <c r="P26" s="2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s="22" customFormat="1" x14ac:dyDescent="0.2">
      <c r="A27" s="66">
        <v>24</v>
      </c>
      <c r="B27" s="55" t="s">
        <v>106</v>
      </c>
      <c r="C27" s="55" t="s">
        <v>107</v>
      </c>
      <c r="D27" s="56" t="s">
        <v>108</v>
      </c>
      <c r="E27" s="57" t="s">
        <v>21</v>
      </c>
      <c r="F27" s="65" t="s">
        <v>135</v>
      </c>
      <c r="G27" s="32">
        <v>67000</v>
      </c>
      <c r="H27" s="33">
        <v>51500</v>
      </c>
      <c r="I27" s="34">
        <v>51500</v>
      </c>
      <c r="J27" s="47">
        <f t="shared" ref="J27" si="14">I27/G27</f>
        <v>0.76865671641791045</v>
      </c>
      <c r="K27" s="35">
        <f t="shared" si="13"/>
        <v>25750</v>
      </c>
      <c r="L27" s="35">
        <f t="shared" ref="L27" si="15">I27/2</f>
        <v>25750</v>
      </c>
      <c r="M27" s="30" t="s">
        <v>113</v>
      </c>
      <c r="N27" s="37" t="s">
        <v>109</v>
      </c>
      <c r="O27" s="54">
        <v>52</v>
      </c>
      <c r="P27" s="2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thickBot="1" x14ac:dyDescent="0.25">
      <c r="A28" s="9" t="s">
        <v>85</v>
      </c>
      <c r="B28" s="68"/>
      <c r="C28" s="5"/>
      <c r="D28" s="6"/>
      <c r="E28" s="15"/>
      <c r="F28" s="6"/>
      <c r="G28" s="7"/>
      <c r="H28" s="17"/>
      <c r="I28" s="18">
        <f>SUM(I4:I27)</f>
        <v>1839900</v>
      </c>
      <c r="J28" s="21"/>
      <c r="K28" s="25">
        <f>SUM(K4:K27)</f>
        <v>914650</v>
      </c>
      <c r="L28" s="25">
        <f>SUM(L4:L27)</f>
        <v>914650</v>
      </c>
      <c r="M28" s="7"/>
      <c r="N28" s="20"/>
      <c r="O28" s="51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x14ac:dyDescent="0.2">
      <c r="G29" s="10"/>
      <c r="H29" s="8"/>
      <c r="I29" s="8"/>
      <c r="J29" s="8"/>
    </row>
    <row r="30" spans="1:114" x14ac:dyDescent="0.2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43"/>
    </row>
    <row r="31" spans="1:114" x14ac:dyDescent="0.2">
      <c r="A31" s="72"/>
      <c r="B31" s="73"/>
      <c r="C31" s="73"/>
      <c r="D31" s="73"/>
      <c r="E31" s="73"/>
      <c r="F31" s="73"/>
      <c r="G31"/>
      <c r="H31" s="44"/>
      <c r="I31" s="44"/>
      <c r="J31"/>
      <c r="K31" s="45"/>
      <c r="L31" s="26"/>
      <c r="M31"/>
      <c r="N31"/>
    </row>
    <row r="32" spans="1:114" ht="15" customHeight="1" x14ac:dyDescent="0.2">
      <c r="A32" s="14"/>
      <c r="B32" s="44"/>
      <c r="C32" s="44"/>
      <c r="D32" s="44"/>
      <c r="E32" s="44"/>
      <c r="F32" s="44"/>
      <c r="G32" s="44"/>
      <c r="J32" s="44"/>
      <c r="K32" s="27"/>
      <c r="L32" s="27"/>
      <c r="M32" s="44"/>
      <c r="N32" s="44"/>
    </row>
    <row r="33" spans="1:14" x14ac:dyDescent="0.2">
      <c r="A33" s="7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43"/>
    </row>
    <row r="34" spans="1:14" x14ac:dyDescent="0.2">
      <c r="H34" s="12"/>
      <c r="I34" s="12"/>
      <c r="J34" s="12"/>
    </row>
    <row r="35" spans="1:14" x14ac:dyDescent="0.2">
      <c r="B35" s="29"/>
      <c r="C35" s="29"/>
    </row>
    <row r="38" spans="1:14" x14ac:dyDescent="0.2">
      <c r="I38" s="52"/>
    </row>
    <row r="39" spans="1:14" x14ac:dyDescent="0.2">
      <c r="B39" s="29"/>
      <c r="C39" s="29"/>
    </row>
  </sheetData>
  <autoFilter ref="A3:F28" xr:uid="{00000000-0001-0000-0000-000000000000}"/>
  <mergeCells count="3">
    <mergeCell ref="A30:M30"/>
    <mergeCell ref="A33:M33"/>
    <mergeCell ref="A31:F3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Toman Jiří</cp:lastModifiedBy>
  <cp:revision/>
  <cp:lastPrinted>2023-01-26T11:09:54Z</cp:lastPrinted>
  <dcterms:created xsi:type="dcterms:W3CDTF">2004-08-20T07:13:58Z</dcterms:created>
  <dcterms:modified xsi:type="dcterms:W3CDTF">2024-02-07T07:37:44Z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2022-02-01T07:20:16Z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c56e35ab-be52-4f51-9b3c-f037f649c052</vt:lpwstr>
  </property>
  <property fmtid="{D5CDD505-2E9C-101B-9397-08002B2CF9AE}" pid="8" name="MSIP_Label_63ff9749-f68b-40ec-aa05-229831920469_ContentBits">
    <vt:lpwstr>2</vt:lpwstr>
  </property>
</Properties>
</file>