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4/Tabulky/tabulky_final pro komisi RK ZK/"/>
    </mc:Choice>
  </mc:AlternateContent>
  <xr:revisionPtr revIDLastSave="11" documentId="8_{C1A65985-2BBB-4834-BEAD-3495233BDF84}" xr6:coauthVersionLast="47" xr6:coauthVersionMax="47" xr10:uidLastSave="{EC832AB7-5B59-4209-A1B1-9E1D56F8E27E}"/>
  <bookViews>
    <workbookView xWindow="25140" yWindow="585" windowWidth="19695" windowHeight="19125" xr2:uid="{00000000-000D-0000-FFFF-FFFF00000000}"/>
  </bookViews>
  <sheets>
    <sheet name="DT4" sheetId="1" r:id="rId1"/>
  </sheets>
  <definedNames>
    <definedName name="_xlnm._FilterDatabase" localSheetId="0" hidden="1">'DT4'!$A$3:$P$20</definedName>
    <definedName name="_xlnm.Print_Area" localSheetId="0">'DT4'!$A$2:$P$20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20" i="1"/>
  <c r="O18" i="1"/>
  <c r="N16" i="1"/>
  <c r="K16" i="1"/>
  <c r="L20" i="1"/>
  <c r="J20" i="1"/>
  <c r="K19" i="1"/>
  <c r="N18" i="1"/>
  <c r="K18" i="1"/>
  <c r="O17" i="1"/>
  <c r="N17" i="1"/>
  <c r="K17" i="1"/>
  <c r="O16" i="1"/>
  <c r="O15" i="1"/>
  <c r="N15" i="1"/>
  <c r="K15" i="1"/>
  <c r="O14" i="1"/>
  <c r="N14" i="1"/>
  <c r="K14" i="1"/>
  <c r="N12" i="1" l="1"/>
  <c r="K12" i="1"/>
  <c r="O9" i="1"/>
  <c r="O8" i="1"/>
  <c r="N13" i="1"/>
  <c r="N6" i="1"/>
  <c r="N10" i="1"/>
  <c r="O7" i="1"/>
  <c r="K8" i="1"/>
  <c r="K10" i="1"/>
  <c r="O4" i="1"/>
  <c r="K5" i="1"/>
  <c r="K6" i="1"/>
  <c r="K13" i="1"/>
  <c r="K7" i="1"/>
  <c r="K11" i="1"/>
  <c r="K9" i="1"/>
  <c r="N4" i="1"/>
  <c r="K4" i="1"/>
  <c r="N5" i="1" l="1"/>
  <c r="O11" i="1"/>
  <c r="O12" i="1"/>
  <c r="O6" i="1"/>
  <c r="O10" i="1"/>
  <c r="O13" i="1"/>
  <c r="O5" i="1"/>
  <c r="O20" i="1" s="1"/>
  <c r="N11" i="1"/>
  <c r="N8" i="1"/>
  <c r="N9" i="1"/>
  <c r="N7" i="1"/>
</calcChain>
</file>

<file path=xl/sharedStrings.xml><?xml version="1.0" encoding="utf-8"?>
<sst xmlns="http://schemas.openxmlformats.org/spreadsheetml/2006/main" count="114" uniqueCount="86">
  <si>
    <t>Datum podání žádosti</t>
  </si>
  <si>
    <t>Čas podání žádosti</t>
  </si>
  <si>
    <t>Žadatel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</si>
  <si>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</si>
  <si>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</si>
  <si>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</si>
  <si>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</si>
  <si>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</si>
  <si>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</si>
  <si>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</si>
  <si>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</si>
  <si>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</si>
  <si>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neinvestiční (Kč)</t>
  </si>
  <si>
    <t>Maximální časová použitelnost dotace od - do</t>
  </si>
  <si>
    <t>obec</t>
  </si>
  <si>
    <t>Celkem</t>
  </si>
  <si>
    <t>1.1.-31.12.2024</t>
  </si>
  <si>
    <t>město Horní Benešov</t>
  </si>
  <si>
    <t>obec Bocanovice</t>
  </si>
  <si>
    <t>obec Smilovice</t>
  </si>
  <si>
    <t>obec Pržno</t>
  </si>
  <si>
    <t>obec Tichá</t>
  </si>
  <si>
    <t>obec Stará Ves nad Ondřejnicí</t>
  </si>
  <si>
    <t>obec Rybí</t>
  </si>
  <si>
    <t>město</t>
  </si>
  <si>
    <t>00494216</t>
  </si>
  <si>
    <t>Pržno 201, 739 11 Pržno</t>
  </si>
  <si>
    <t>00535931</t>
  </si>
  <si>
    <t>Bocanovice 21, 739 91 Bocanovice</t>
  </si>
  <si>
    <t>00576905</t>
  </si>
  <si>
    <t>Smilovice 13, 739 55 Smilovice u Třince</t>
  </si>
  <si>
    <t>00298476</t>
  </si>
  <si>
    <t>Tichá 1, 742 74 Tichá</t>
  </si>
  <si>
    <t>00297232</t>
  </si>
  <si>
    <t>Zámecká 1, 739 23 Stará Ves nad Ondřejnicí</t>
  </si>
  <si>
    <t>Masarykova 32, 793 12 Horní Benešov</t>
  </si>
  <si>
    <t>00296007</t>
  </si>
  <si>
    <t>Statické posouzení střech pro rozvoj komunitní energetiky v městě Horní Benešov</t>
  </si>
  <si>
    <t>00600741</t>
  </si>
  <si>
    <t>Rybí 380, 742 65 Rybí</t>
  </si>
  <si>
    <t>Zpracování statických posudků za účelem posouzení vhodnosti instalace FVE k výrobě elektrické energie na budovy v majetku obce Rybí</t>
  </si>
  <si>
    <t>Statický posudek budov v obecním vlastnictví</t>
  </si>
  <si>
    <t>Statické posudky vybraných obecních budov v Tiché</t>
  </si>
  <si>
    <t>Statika obecních budov v Pržně</t>
  </si>
  <si>
    <t>Statický posudek budov obce Smilovice</t>
  </si>
  <si>
    <t>Statické posudky pro FVE Bocanovice</t>
  </si>
  <si>
    <t>obec Holčovice</t>
  </si>
  <si>
    <t>00295990</t>
  </si>
  <si>
    <t>Holčovice 44,  793 71 Holčovice</t>
  </si>
  <si>
    <t>Statické posudky vhodných budov Obce Holčovice pro instalaci FVE</t>
  </si>
  <si>
    <t>Statické posouzení konstrukcí střech - obec Soběšovice</t>
  </si>
  <si>
    <t>obec Soběšovice</t>
  </si>
  <si>
    <t>00576981</t>
  </si>
  <si>
    <t>Soběšovice 10, 739 38 Soběšovice</t>
  </si>
  <si>
    <t>obec Jistebník</t>
  </si>
  <si>
    <t>Statika budov v obci Jistebník</t>
  </si>
  <si>
    <t>00298018</t>
  </si>
  <si>
    <t>Jistebník 149, 742 82 Jistebník</t>
  </si>
  <si>
    <t>obec Žabeň</t>
  </si>
  <si>
    <t>Statické posudky na obecní budovy v Žabni</t>
  </si>
  <si>
    <t>00576867</t>
  </si>
  <si>
    <t>Žabeň 62, 739 25 Žabeň</t>
  </si>
  <si>
    <t>obec Háj ve Slezsku</t>
  </si>
  <si>
    <t>00300021</t>
  </si>
  <si>
    <t>Antonína Vaška 86, 747 92 Háj ve Slezsku</t>
  </si>
  <si>
    <t>Zpracování statických posudků pro FVE</t>
  </si>
  <si>
    <t>městys Suchdol nad Odrou</t>
  </si>
  <si>
    <t>městys</t>
  </si>
  <si>
    <t>00298450</t>
  </si>
  <si>
    <t>Komenského 318/,  74201 Suchdol nad Odrou</t>
  </si>
  <si>
    <t>Zpracování statických posudků pro účely umístění FVE v městysi Suchdol nad Odrou</t>
  </si>
  <si>
    <t>obec Bohušov</t>
  </si>
  <si>
    <t>Vypracování statického posudku pro obec Bohušov 2024</t>
  </si>
  <si>
    <t>Bohušov 15, 793 99 Bohušov</t>
  </si>
  <si>
    <t>00295876</t>
  </si>
  <si>
    <t>obec Hodslavice</t>
  </si>
  <si>
    <t>00297917</t>
  </si>
  <si>
    <t>Hodslavice 211, 742 71 Hodslavice</t>
  </si>
  <si>
    <t>SP FVE na obecních budovách v Hodslavicích</t>
  </si>
  <si>
    <t>obec Chlebičov</t>
  </si>
  <si>
    <t>00533947</t>
  </si>
  <si>
    <t>Statické posouzení pro instalaci zařízení fotovoltaiky na obecní budovy v Chlebičově</t>
  </si>
  <si>
    <t>Hlavní 65, 747 31 Chlebičov</t>
  </si>
  <si>
    <t>Pořadí žádosti</t>
  </si>
  <si>
    <t>Podpora obnovy a rozvoje venkova Moravskoslezského kraje 2024 DT 4 - poskytnutí dotací</t>
  </si>
  <si>
    <t>Pořadí žádosti v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</si>
</sst>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2" fillId="0" borderId="3" xfId="0" applyNumberFormat="1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4" fillId="0" borderId="6" xfId="0" applyNumberFormat="1" applyFont="1" applyBorder="1"/>
    <xf numFmtId="0" fontId="4" fillId="0" borderId="8" xfId="0" applyFont="1" applyBorder="1"/>
    <xf numFmtId="3" fontId="4" fillId="0" borderId="5" xfId="0" applyNumberFormat="1" applyFont="1" applyBorder="1"/>
    <xf numFmtId="0" fontId="4" fillId="0" borderId="7" xfId="0" applyFont="1" applyBorder="1"/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8669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1"/>
  <sheetViews>
    <sheetView tabSelected="1" topLeftCell="A4" zoomScale="80" zoomScaleNormal="80" workbookViewId="0">
      <selection activeCell="B5" sqref="B5"/>
    </sheetView>
  </sheetViews>
  <sheetFormatPr defaultRowHeight="15" x14ac:dyDescent="0.25"/>
  <cols>
    <col min="1" max="4" width="11.5703125" customWidth="1"/>
    <col min="5" max="5" width="22.140625" customWidth="1"/>
    <col min="6" max="6" width="9.140625" customWidth="1"/>
    <col min="7" max="7" width="12.140625" customWidth="1"/>
    <col min="8" max="8" width="33" customWidth="1"/>
    <col min="9" max="9" width="36.28515625" customWidth="1"/>
    <col min="10" max="10" width="16" customWidth="1"/>
    <col min="11" max="11" width="16.85546875" customWidth="1"/>
    <col min="12" max="12" width="13.7109375" customWidth="1"/>
    <col min="13" max="13" width="15.42578125" customWidth="1"/>
    <col min="14" max="14" width="16.5703125" customWidth="1"/>
    <col min="15" max="15" width="18.7109375" customWidth="1"/>
    <col min="16" max="16" width="21.7109375" customWidth="1"/>
    <col min="17" max="17" width="9.140625" customWidth="1"/>
    <col min="18" max="18" width="18" customWidth="1"/>
  </cols>
  <sheetData>
    <row r="2" spans="1:16" ht="36.75" customHeight="1" thickBot="1" x14ac:dyDescent="0.3">
      <c r="A2" s="7" t="s">
        <v>84</v>
      </c>
      <c r="B2" s="7"/>
    </row>
    <row r="3" spans="1:16" ht="108" customHeight="1" x14ac:dyDescent="0.25">
      <c r="A3" s="9" t="s">
        <v>83</v>
      </c>
      <c r="B3" s="9" t="s">
        <v>85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3" t="s">
        <v>7</v>
      </c>
      <c r="K3" s="1" t="s">
        <v>8</v>
      </c>
      <c r="L3" s="4" t="s">
        <v>9</v>
      </c>
      <c r="M3" s="4" t="s">
        <v>10</v>
      </c>
      <c r="N3" s="4" t="s">
        <v>11</v>
      </c>
      <c r="O3" s="5" t="s">
        <v>12</v>
      </c>
      <c r="P3" s="6" t="s">
        <v>13</v>
      </c>
    </row>
    <row r="4" spans="1:16" ht="54" customHeight="1" x14ac:dyDescent="0.25">
      <c r="A4" s="16">
        <v>1</v>
      </c>
      <c r="B4" s="16">
        <v>1</v>
      </c>
      <c r="C4" s="17">
        <v>45294</v>
      </c>
      <c r="D4" s="18">
        <v>0.37513888888888891</v>
      </c>
      <c r="E4" s="19" t="s">
        <v>17</v>
      </c>
      <c r="F4" s="19" t="s">
        <v>24</v>
      </c>
      <c r="G4" s="20" t="s">
        <v>36</v>
      </c>
      <c r="H4" s="19" t="s">
        <v>35</v>
      </c>
      <c r="I4" s="21" t="s">
        <v>37</v>
      </c>
      <c r="J4" s="8">
        <v>200000</v>
      </c>
      <c r="K4" s="22">
        <f t="shared" ref="K4:K19" si="0">L4/J4</f>
        <v>0.25</v>
      </c>
      <c r="L4" s="8">
        <v>50000</v>
      </c>
      <c r="M4" s="8">
        <v>150000</v>
      </c>
      <c r="N4" s="23">
        <f t="shared" ref="N4:N19" si="1">M4/J4</f>
        <v>0.75</v>
      </c>
      <c r="O4" s="8">
        <f t="shared" ref="O4:O19" si="2">M4</f>
        <v>150000</v>
      </c>
      <c r="P4" s="24" t="s">
        <v>16</v>
      </c>
    </row>
    <row r="5" spans="1:16" ht="54" customHeight="1" x14ac:dyDescent="0.25">
      <c r="A5" s="16">
        <v>2</v>
      </c>
      <c r="B5" s="16">
        <v>2</v>
      </c>
      <c r="C5" s="17">
        <v>45294</v>
      </c>
      <c r="D5" s="18">
        <v>0.37519675925925927</v>
      </c>
      <c r="E5" s="19" t="s">
        <v>18</v>
      </c>
      <c r="F5" s="19" t="s">
        <v>14</v>
      </c>
      <c r="G5" s="20" t="s">
        <v>27</v>
      </c>
      <c r="H5" s="19" t="s">
        <v>28</v>
      </c>
      <c r="I5" s="21" t="s">
        <v>45</v>
      </c>
      <c r="J5" s="8">
        <v>178000</v>
      </c>
      <c r="K5" s="22">
        <f t="shared" si="0"/>
        <v>0.15730337078651685</v>
      </c>
      <c r="L5" s="8">
        <v>28000</v>
      </c>
      <c r="M5" s="8">
        <v>150000</v>
      </c>
      <c r="N5" s="23">
        <f t="shared" si="1"/>
        <v>0.84269662921348309</v>
      </c>
      <c r="O5" s="8">
        <f t="shared" si="2"/>
        <v>150000</v>
      </c>
      <c r="P5" s="24" t="s">
        <v>16</v>
      </c>
    </row>
    <row r="6" spans="1:16" ht="54" customHeight="1" x14ac:dyDescent="0.25">
      <c r="A6" s="16">
        <v>3</v>
      </c>
      <c r="B6" s="16">
        <v>3</v>
      </c>
      <c r="C6" s="17">
        <v>45294</v>
      </c>
      <c r="D6" s="18">
        <v>0.3755324074074074</v>
      </c>
      <c r="E6" s="19" t="s">
        <v>19</v>
      </c>
      <c r="F6" s="19" t="s">
        <v>14</v>
      </c>
      <c r="G6" s="20" t="s">
        <v>29</v>
      </c>
      <c r="H6" s="19" t="s">
        <v>30</v>
      </c>
      <c r="I6" s="21" t="s">
        <v>44</v>
      </c>
      <c r="J6" s="8">
        <v>178000</v>
      </c>
      <c r="K6" s="22">
        <f t="shared" si="0"/>
        <v>0.15730337078651685</v>
      </c>
      <c r="L6" s="8">
        <v>28000</v>
      </c>
      <c r="M6" s="8">
        <v>150000</v>
      </c>
      <c r="N6" s="23">
        <f t="shared" si="1"/>
        <v>0.84269662921348309</v>
      </c>
      <c r="O6" s="8">
        <f t="shared" si="2"/>
        <v>150000</v>
      </c>
      <c r="P6" s="24" t="s">
        <v>16</v>
      </c>
    </row>
    <row r="7" spans="1:16" ht="54" customHeight="1" x14ac:dyDescent="0.25">
      <c r="A7" s="16">
        <v>4</v>
      </c>
      <c r="B7" s="16">
        <v>4</v>
      </c>
      <c r="C7" s="17">
        <v>45294</v>
      </c>
      <c r="D7" s="18">
        <v>0.3755324074074074</v>
      </c>
      <c r="E7" s="19" t="s">
        <v>21</v>
      </c>
      <c r="F7" s="19" t="s">
        <v>14</v>
      </c>
      <c r="G7" s="20" t="s">
        <v>31</v>
      </c>
      <c r="H7" s="19" t="s">
        <v>32</v>
      </c>
      <c r="I7" s="21" t="s">
        <v>42</v>
      </c>
      <c r="J7" s="8">
        <v>180000</v>
      </c>
      <c r="K7" s="22">
        <f t="shared" si="0"/>
        <v>0.16666666666666666</v>
      </c>
      <c r="L7" s="8">
        <v>30000</v>
      </c>
      <c r="M7" s="8">
        <v>150000</v>
      </c>
      <c r="N7" s="23">
        <f t="shared" si="1"/>
        <v>0.83333333333333337</v>
      </c>
      <c r="O7" s="8">
        <f t="shared" si="2"/>
        <v>150000</v>
      </c>
      <c r="P7" s="24" t="s">
        <v>16</v>
      </c>
    </row>
    <row r="8" spans="1:16" ht="54" customHeight="1" x14ac:dyDescent="0.25">
      <c r="A8" s="16">
        <v>5</v>
      </c>
      <c r="B8" s="16">
        <v>5</v>
      </c>
      <c r="C8" s="17">
        <v>45294</v>
      </c>
      <c r="D8" s="18">
        <v>0.37571759259259258</v>
      </c>
      <c r="E8" s="19" t="s">
        <v>23</v>
      </c>
      <c r="F8" s="19" t="s">
        <v>14</v>
      </c>
      <c r="G8" s="20" t="s">
        <v>38</v>
      </c>
      <c r="H8" s="19" t="s">
        <v>39</v>
      </c>
      <c r="I8" s="21" t="s">
        <v>40</v>
      </c>
      <c r="J8" s="8">
        <v>300000</v>
      </c>
      <c r="K8" s="22">
        <f t="shared" si="0"/>
        <v>0.66666666666666663</v>
      </c>
      <c r="L8" s="8">
        <v>200000</v>
      </c>
      <c r="M8" s="8">
        <v>100000</v>
      </c>
      <c r="N8" s="23">
        <f t="shared" si="1"/>
        <v>0.33333333333333331</v>
      </c>
      <c r="O8" s="8">
        <f t="shared" si="2"/>
        <v>100000</v>
      </c>
      <c r="P8" s="24" t="s">
        <v>16</v>
      </c>
    </row>
    <row r="9" spans="1:16" ht="54" customHeight="1" x14ac:dyDescent="0.25">
      <c r="A9" s="16">
        <v>6</v>
      </c>
      <c r="B9" s="16">
        <v>6</v>
      </c>
      <c r="C9" s="17">
        <v>45294</v>
      </c>
      <c r="D9" s="18">
        <v>0.37590277777777775</v>
      </c>
      <c r="E9" s="19" t="s">
        <v>22</v>
      </c>
      <c r="F9" s="19" t="s">
        <v>14</v>
      </c>
      <c r="G9" s="20" t="s">
        <v>33</v>
      </c>
      <c r="H9" s="19" t="s">
        <v>34</v>
      </c>
      <c r="I9" s="21" t="s">
        <v>41</v>
      </c>
      <c r="J9" s="8">
        <v>181500</v>
      </c>
      <c r="K9" s="22">
        <f t="shared" si="0"/>
        <v>0.17355371900826447</v>
      </c>
      <c r="L9" s="8">
        <v>31500</v>
      </c>
      <c r="M9" s="8">
        <v>150000</v>
      </c>
      <c r="N9" s="23">
        <f t="shared" si="1"/>
        <v>0.82644628099173556</v>
      </c>
      <c r="O9" s="8">
        <f t="shared" si="2"/>
        <v>150000</v>
      </c>
      <c r="P9" s="24" t="s">
        <v>16</v>
      </c>
    </row>
    <row r="10" spans="1:16" ht="54" customHeight="1" x14ac:dyDescent="0.25">
      <c r="A10" s="16">
        <v>7</v>
      </c>
      <c r="B10" s="16">
        <v>7</v>
      </c>
      <c r="C10" s="17">
        <v>45294</v>
      </c>
      <c r="D10" s="18">
        <v>0.40699074074074071</v>
      </c>
      <c r="E10" s="19" t="s">
        <v>20</v>
      </c>
      <c r="F10" s="19" t="s">
        <v>14</v>
      </c>
      <c r="G10" s="20" t="s">
        <v>25</v>
      </c>
      <c r="H10" s="19" t="s">
        <v>26</v>
      </c>
      <c r="I10" s="21" t="s">
        <v>43</v>
      </c>
      <c r="J10" s="8">
        <v>177000</v>
      </c>
      <c r="K10" s="22">
        <f t="shared" si="0"/>
        <v>0.15254237288135594</v>
      </c>
      <c r="L10" s="8">
        <v>27000</v>
      </c>
      <c r="M10" s="8">
        <v>150000</v>
      </c>
      <c r="N10" s="23">
        <f t="shared" si="1"/>
        <v>0.84745762711864403</v>
      </c>
      <c r="O10" s="8">
        <f t="shared" si="2"/>
        <v>150000</v>
      </c>
      <c r="P10" s="24" t="s">
        <v>16</v>
      </c>
    </row>
    <row r="11" spans="1:16" ht="54" customHeight="1" x14ac:dyDescent="0.25">
      <c r="A11" s="16">
        <v>8</v>
      </c>
      <c r="B11" s="16">
        <v>8</v>
      </c>
      <c r="C11" s="17">
        <v>45569</v>
      </c>
      <c r="D11" s="18">
        <v>0.45456018518518521</v>
      </c>
      <c r="E11" s="19" t="s">
        <v>46</v>
      </c>
      <c r="F11" s="19" t="s">
        <v>14</v>
      </c>
      <c r="G11" s="20" t="s">
        <v>47</v>
      </c>
      <c r="H11" s="19" t="s">
        <v>48</v>
      </c>
      <c r="I11" s="21" t="s">
        <v>49</v>
      </c>
      <c r="J11" s="8">
        <v>200000</v>
      </c>
      <c r="K11" s="22">
        <f t="shared" si="0"/>
        <v>0.25</v>
      </c>
      <c r="L11" s="8">
        <v>50000</v>
      </c>
      <c r="M11" s="8">
        <v>150000</v>
      </c>
      <c r="N11" s="23">
        <f t="shared" si="1"/>
        <v>0.75</v>
      </c>
      <c r="O11" s="8">
        <f t="shared" si="2"/>
        <v>150000</v>
      </c>
      <c r="P11" s="24" t="s">
        <v>16</v>
      </c>
    </row>
    <row r="12" spans="1:16" ht="54" customHeight="1" x14ac:dyDescent="0.25">
      <c r="A12" s="16">
        <v>9</v>
      </c>
      <c r="B12" s="16">
        <v>9</v>
      </c>
      <c r="C12" s="17">
        <v>45300</v>
      </c>
      <c r="D12" s="18">
        <v>0.59114583333333337</v>
      </c>
      <c r="E12" s="19" t="s">
        <v>51</v>
      </c>
      <c r="F12" s="19" t="s">
        <v>14</v>
      </c>
      <c r="G12" s="20" t="s">
        <v>52</v>
      </c>
      <c r="H12" s="19" t="s">
        <v>53</v>
      </c>
      <c r="I12" s="21" t="s">
        <v>50</v>
      </c>
      <c r="J12" s="8">
        <v>260150</v>
      </c>
      <c r="K12" s="22">
        <f t="shared" si="0"/>
        <v>0.42340957140111474</v>
      </c>
      <c r="L12" s="8">
        <v>110150</v>
      </c>
      <c r="M12" s="8">
        <v>150000</v>
      </c>
      <c r="N12" s="23">
        <f t="shared" si="1"/>
        <v>0.57659042859888521</v>
      </c>
      <c r="O12" s="8">
        <f t="shared" si="2"/>
        <v>150000</v>
      </c>
      <c r="P12" s="24" t="s">
        <v>16</v>
      </c>
    </row>
    <row r="13" spans="1:16" ht="54" customHeight="1" x14ac:dyDescent="0.25">
      <c r="A13" s="16">
        <v>10</v>
      </c>
      <c r="B13" s="16">
        <v>10</v>
      </c>
      <c r="C13" s="17">
        <v>45301</v>
      </c>
      <c r="D13" s="18">
        <v>0.58109953703703698</v>
      </c>
      <c r="E13" s="19" t="s">
        <v>54</v>
      </c>
      <c r="F13" s="19" t="s">
        <v>14</v>
      </c>
      <c r="G13" s="20" t="s">
        <v>56</v>
      </c>
      <c r="H13" s="19" t="s">
        <v>57</v>
      </c>
      <c r="I13" s="21" t="s">
        <v>55</v>
      </c>
      <c r="J13" s="8">
        <v>80000</v>
      </c>
      <c r="K13" s="22">
        <f t="shared" si="0"/>
        <v>0.15</v>
      </c>
      <c r="L13" s="8">
        <v>12000</v>
      </c>
      <c r="M13" s="8">
        <v>68000</v>
      </c>
      <c r="N13" s="23">
        <f t="shared" si="1"/>
        <v>0.85</v>
      </c>
      <c r="O13" s="8">
        <f t="shared" si="2"/>
        <v>68000</v>
      </c>
      <c r="P13" s="24" t="s">
        <v>16</v>
      </c>
    </row>
    <row r="14" spans="1:16" ht="54" customHeight="1" x14ac:dyDescent="0.25">
      <c r="A14" s="16">
        <v>11</v>
      </c>
      <c r="B14" s="16">
        <v>11</v>
      </c>
      <c r="C14" s="17">
        <v>45302</v>
      </c>
      <c r="D14" s="18">
        <v>0.60958333333333337</v>
      </c>
      <c r="E14" s="19" t="s">
        <v>58</v>
      </c>
      <c r="F14" s="19" t="s">
        <v>14</v>
      </c>
      <c r="G14" s="20" t="s">
        <v>60</v>
      </c>
      <c r="H14" s="19" t="s">
        <v>61</v>
      </c>
      <c r="I14" s="21" t="s">
        <v>59</v>
      </c>
      <c r="J14" s="8">
        <v>177000</v>
      </c>
      <c r="K14" s="22">
        <f t="shared" si="0"/>
        <v>0.15254237288135594</v>
      </c>
      <c r="L14" s="8">
        <v>27000</v>
      </c>
      <c r="M14" s="8">
        <v>150000</v>
      </c>
      <c r="N14" s="23">
        <f t="shared" si="1"/>
        <v>0.84745762711864403</v>
      </c>
      <c r="O14" s="8">
        <f t="shared" si="2"/>
        <v>150000</v>
      </c>
      <c r="P14" s="24" t="s">
        <v>16</v>
      </c>
    </row>
    <row r="15" spans="1:16" ht="54" customHeight="1" x14ac:dyDescent="0.25">
      <c r="A15" s="16">
        <v>12</v>
      </c>
      <c r="B15" s="16">
        <v>12</v>
      </c>
      <c r="C15" s="17">
        <v>45302</v>
      </c>
      <c r="D15" s="18">
        <v>0.66986111111111113</v>
      </c>
      <c r="E15" s="19" t="s">
        <v>62</v>
      </c>
      <c r="F15" s="19" t="s">
        <v>14</v>
      </c>
      <c r="G15" s="20" t="s">
        <v>63</v>
      </c>
      <c r="H15" s="19" t="s">
        <v>64</v>
      </c>
      <c r="I15" s="21" t="s">
        <v>65</v>
      </c>
      <c r="J15" s="8">
        <v>180000</v>
      </c>
      <c r="K15" s="22">
        <f t="shared" si="0"/>
        <v>0.16666666666666666</v>
      </c>
      <c r="L15" s="8">
        <v>30000</v>
      </c>
      <c r="M15" s="8">
        <v>150000</v>
      </c>
      <c r="N15" s="23">
        <f t="shared" si="1"/>
        <v>0.83333333333333337</v>
      </c>
      <c r="O15" s="8">
        <f t="shared" si="2"/>
        <v>150000</v>
      </c>
      <c r="P15" s="24" t="s">
        <v>16</v>
      </c>
    </row>
    <row r="16" spans="1:16" ht="54" customHeight="1" x14ac:dyDescent="0.25">
      <c r="A16" s="16">
        <v>13</v>
      </c>
      <c r="B16" s="16">
        <v>13</v>
      </c>
      <c r="C16" s="17">
        <v>45303</v>
      </c>
      <c r="D16" s="18">
        <v>0.44321759259259258</v>
      </c>
      <c r="E16" s="19" t="s">
        <v>66</v>
      </c>
      <c r="F16" s="19" t="s">
        <v>67</v>
      </c>
      <c r="G16" s="20" t="s">
        <v>68</v>
      </c>
      <c r="H16" s="19" t="s">
        <v>69</v>
      </c>
      <c r="I16" s="21" t="s">
        <v>70</v>
      </c>
      <c r="J16" s="8">
        <v>80000</v>
      </c>
      <c r="K16" s="22">
        <f t="shared" si="0"/>
        <v>0.15</v>
      </c>
      <c r="L16" s="8">
        <v>12000</v>
      </c>
      <c r="M16" s="8">
        <v>68000</v>
      </c>
      <c r="N16" s="23">
        <f t="shared" si="1"/>
        <v>0.85</v>
      </c>
      <c r="O16" s="8">
        <f t="shared" si="2"/>
        <v>68000</v>
      </c>
      <c r="P16" s="24" t="s">
        <v>16</v>
      </c>
    </row>
    <row r="17" spans="1:16" ht="54" customHeight="1" x14ac:dyDescent="0.25">
      <c r="A17" s="16">
        <v>14</v>
      </c>
      <c r="B17" s="16">
        <v>14</v>
      </c>
      <c r="C17" s="17">
        <v>45303</v>
      </c>
      <c r="D17" s="18">
        <v>0.57739583333333333</v>
      </c>
      <c r="E17" s="19" t="s">
        <v>71</v>
      </c>
      <c r="F17" s="19" t="s">
        <v>14</v>
      </c>
      <c r="G17" s="20" t="s">
        <v>74</v>
      </c>
      <c r="H17" s="19" t="s">
        <v>73</v>
      </c>
      <c r="I17" s="21" t="s">
        <v>72</v>
      </c>
      <c r="J17" s="8">
        <v>175000</v>
      </c>
      <c r="K17" s="22">
        <f t="shared" si="0"/>
        <v>0.15028571428571427</v>
      </c>
      <c r="L17" s="8">
        <v>26300</v>
      </c>
      <c r="M17" s="8">
        <v>148700</v>
      </c>
      <c r="N17" s="23">
        <f t="shared" si="1"/>
        <v>0.84971428571428576</v>
      </c>
      <c r="O17" s="8">
        <f t="shared" si="2"/>
        <v>148700</v>
      </c>
      <c r="P17" s="24" t="s">
        <v>16</v>
      </c>
    </row>
    <row r="18" spans="1:16" ht="54" customHeight="1" x14ac:dyDescent="0.25">
      <c r="A18" s="16">
        <v>15</v>
      </c>
      <c r="B18" s="16">
        <v>15</v>
      </c>
      <c r="C18" s="17">
        <v>45305</v>
      </c>
      <c r="D18" s="18">
        <v>0.42958333333333337</v>
      </c>
      <c r="E18" s="19" t="s">
        <v>79</v>
      </c>
      <c r="F18" s="19" t="s">
        <v>14</v>
      </c>
      <c r="G18" s="20" t="s">
        <v>80</v>
      </c>
      <c r="H18" s="19" t="s">
        <v>82</v>
      </c>
      <c r="I18" s="21" t="s">
        <v>81</v>
      </c>
      <c r="J18" s="8">
        <v>148830</v>
      </c>
      <c r="K18" s="22">
        <f t="shared" si="0"/>
        <v>0.16011556809782973</v>
      </c>
      <c r="L18" s="8">
        <v>23830</v>
      </c>
      <c r="M18" s="8">
        <v>125000</v>
      </c>
      <c r="N18" s="23">
        <f t="shared" si="1"/>
        <v>0.83988443190217021</v>
      </c>
      <c r="O18" s="8">
        <f t="shared" si="2"/>
        <v>125000</v>
      </c>
      <c r="P18" s="24" t="s">
        <v>16</v>
      </c>
    </row>
    <row r="19" spans="1:16" ht="54" customHeight="1" x14ac:dyDescent="0.25">
      <c r="A19" s="16">
        <v>16</v>
      </c>
      <c r="B19" s="16">
        <v>16</v>
      </c>
      <c r="C19" s="17">
        <v>45306</v>
      </c>
      <c r="D19" s="18">
        <v>0.65106481481481482</v>
      </c>
      <c r="E19" s="19" t="s">
        <v>75</v>
      </c>
      <c r="F19" s="19" t="s">
        <v>14</v>
      </c>
      <c r="G19" s="20" t="s">
        <v>76</v>
      </c>
      <c r="H19" s="19" t="s">
        <v>77</v>
      </c>
      <c r="I19" s="21" t="s">
        <v>78</v>
      </c>
      <c r="J19" s="8">
        <v>177000</v>
      </c>
      <c r="K19" s="22">
        <f t="shared" si="0"/>
        <v>0.15254237288135594</v>
      </c>
      <c r="L19" s="8">
        <v>27000</v>
      </c>
      <c r="M19" s="8">
        <v>150000</v>
      </c>
      <c r="N19" s="23">
        <f t="shared" si="1"/>
        <v>0.84745762711864403</v>
      </c>
      <c r="O19" s="8">
        <f t="shared" si="2"/>
        <v>150000</v>
      </c>
      <c r="P19" s="24" t="s">
        <v>16</v>
      </c>
    </row>
    <row r="20" spans="1:16" ht="35.1" customHeight="1" x14ac:dyDescent="0.25">
      <c r="I20" s="10" t="s">
        <v>15</v>
      </c>
      <c r="J20" s="11">
        <f>SUM(J4:J19)</f>
        <v>2872480</v>
      </c>
      <c r="K20" s="12"/>
      <c r="L20" s="11">
        <f>SUM(L4:L19)</f>
        <v>712780</v>
      </c>
      <c r="M20" s="13">
        <f>SUM(M4:M19)</f>
        <v>2159700</v>
      </c>
      <c r="N20" s="14"/>
      <c r="O20" s="13">
        <f>SUM(O4:O19)</f>
        <v>2159700</v>
      </c>
      <c r="P20" s="15"/>
    </row>
    <row r="21" spans="1:16" x14ac:dyDescent="0.25">
      <c r="O21" s="25"/>
    </row>
  </sheetData>
  <autoFilter ref="A3:P20" xr:uid="{00000000-0009-0000-0000-000000000000}"/>
  <sortState xmlns:xlrd2="http://schemas.microsoft.com/office/spreadsheetml/2017/richdata2" ref="A4:P19">
    <sortCondition ref="A4:A19"/>
    <sortCondition ref="C4:C19"/>
    <sortCondition ref="D4:D19"/>
  </sortState>
  <phoneticPr fontId="6" type="noConversion"/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DT4</vt:lpstr>
      <vt:lpstr>'DT4'!Oblast_tisku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Bartošková Jana</cp:lastModifiedBy>
  <cp:revision/>
  <cp:lastPrinted>2024-01-17T09:29:54Z</cp:lastPrinted>
  <dcterms:created xsi:type="dcterms:W3CDTF">2015-05-12T05:59:26Z</dcterms:created>
  <dcterms:modified xsi:type="dcterms:W3CDTF">2024-02-01T09:58:03Z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