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5480" windowHeight="6075" activeTab="0"/>
  </bookViews>
  <sheets>
    <sheet name="poskytnutí KPVP 2024" sheetId="1" r:id="rId1"/>
  </sheets>
  <definedNames>
    <definedName name="_xlnm.Print_Titles" localSheetId="0">'poskytnutí KPVP 2024'!$2:$2</definedName>
    <definedName name="_xlnm.Print_Area" localSheetId="0">'poskytnutí KPVP 2024'!$A$1:$N$48</definedName>
  </definedNames>
  <calcPr fullCalcOnLoad="1"/>
</workbook>
</file>

<file path=xl/sharedStrings.xml><?xml version="1.0" encoding="utf-8"?>
<sst xmlns="http://schemas.openxmlformats.org/spreadsheetml/2006/main" count="435" uniqueCount="190">
  <si>
    <t>Název žadatele</t>
  </si>
  <si>
    <t>Název projektu</t>
  </si>
  <si>
    <t>Doba realizace projektu</t>
  </si>
  <si>
    <t>% spoluúčast dotace na CUN</t>
  </si>
  <si>
    <t>Celkové uznatelné náklady projektu     (v Kč)</t>
  </si>
  <si>
    <t>Právní forma žadatele</t>
  </si>
  <si>
    <t>investiční</t>
  </si>
  <si>
    <t>neinvestiční</t>
  </si>
  <si>
    <t>27027686</t>
  </si>
  <si>
    <t>Charita sv. Alexandra</t>
  </si>
  <si>
    <t>26520788</t>
  </si>
  <si>
    <t>Slezská diakonie</t>
  </si>
  <si>
    <t>65468562</t>
  </si>
  <si>
    <t>obecně prospěšná společnost</t>
  </si>
  <si>
    <t>25902148</t>
  </si>
  <si>
    <t>Č. žádosti</t>
  </si>
  <si>
    <t>Kód dotačního titulu</t>
  </si>
  <si>
    <t>Druh dotace</t>
  </si>
  <si>
    <t>společnost s ručením omezeným</t>
  </si>
  <si>
    <t>29451736</t>
  </si>
  <si>
    <t>65469003</t>
  </si>
  <si>
    <t>spolek</t>
  </si>
  <si>
    <t>Počet bodů</t>
  </si>
  <si>
    <t>26591014</t>
  </si>
  <si>
    <t xml:space="preserve">neinvestiční </t>
  </si>
  <si>
    <t>Specializovaná doprava pro osoby se zdravotním postižením v Karviné a okolí</t>
  </si>
  <si>
    <t>22867368</t>
  </si>
  <si>
    <t xml:space="preserve">spolek </t>
  </si>
  <si>
    <t>Identifikátor</t>
  </si>
  <si>
    <t>Veřejná podpora</t>
  </si>
  <si>
    <t xml:space="preserve"> -</t>
  </si>
  <si>
    <t>ústav</t>
  </si>
  <si>
    <t xml:space="preserve">  -</t>
  </si>
  <si>
    <t>ANIMA VIVA z. s.</t>
  </si>
  <si>
    <t>04319192</t>
  </si>
  <si>
    <t>Charita Český Těšín</t>
  </si>
  <si>
    <t>60337842</t>
  </si>
  <si>
    <t xml:space="preserve">   -</t>
  </si>
  <si>
    <t>04537386</t>
  </si>
  <si>
    <t>ADAM - autistické děti a my, z.s.</t>
  </si>
  <si>
    <t>Asociace TRIGON, o.p.s.</t>
  </si>
  <si>
    <t>26990881</t>
  </si>
  <si>
    <t>FOKUS - Opava, z.s.</t>
  </si>
  <si>
    <t>IČO</t>
  </si>
  <si>
    <t>Pracujeme se Spirálou</t>
  </si>
  <si>
    <t>ANULIKA z.s.</t>
  </si>
  <si>
    <t>evidovaná právnická osoba dle zákona č. 3/2002 Sb.</t>
  </si>
  <si>
    <t>Podporované zaměstnávání</t>
  </si>
  <si>
    <t>04419243</t>
  </si>
  <si>
    <t>MELIVITA s.r.o.</t>
  </si>
  <si>
    <t>05012538</t>
  </si>
  <si>
    <t>02801426</t>
  </si>
  <si>
    <t>Cesta bez barier, spolek</t>
  </si>
  <si>
    <t xml:space="preserve">Schválená dotace v Kč </t>
  </si>
  <si>
    <t>06626530</t>
  </si>
  <si>
    <t>Chráněné dílny Charity sv. Alexandra</t>
  </si>
  <si>
    <t>Centrum Anabell, z. ú.</t>
  </si>
  <si>
    <t>26606518</t>
  </si>
  <si>
    <t>Setkání spolu</t>
  </si>
  <si>
    <t>Charita Třinec</t>
  </si>
  <si>
    <t xml:space="preserve">        -</t>
  </si>
  <si>
    <t>26658437</t>
  </si>
  <si>
    <t>Podpora udržitelnosti služeb prádelenského provozu VIZ-CENTRUM</t>
  </si>
  <si>
    <t>Charita Jablunkov</t>
  </si>
  <si>
    <t>26520923</t>
  </si>
  <si>
    <t>07219733</t>
  </si>
  <si>
    <t>01170163</t>
  </si>
  <si>
    <t>49591215</t>
  </si>
  <si>
    <t>VIZ - CENTRUM "spolek"</t>
  </si>
  <si>
    <t>Zaměstnávání osob se zdravotním postižením v prádelně v Ostravě</t>
  </si>
  <si>
    <t>PROLOMENÍ TICHA - OSTRAVSKÉ TÝDNY PRO DUŠEVNÍ ZDRAVÍ</t>
  </si>
  <si>
    <t>ADRA, o.p.s.</t>
  </si>
  <si>
    <t>61388122</t>
  </si>
  <si>
    <t>26588773</t>
  </si>
  <si>
    <t>KAFIRA o.p.s.</t>
  </si>
  <si>
    <t>Zaměstnávání osob se zdravotním postižením v prádelně v Havířově</t>
  </si>
  <si>
    <t xml:space="preserve">Pomoc pro pečující s Charitou Třinec </t>
  </si>
  <si>
    <t>Už NE v jednom kolotoči</t>
  </si>
  <si>
    <t>08134413</t>
  </si>
  <si>
    <t>1. Jinačí s.r.o.</t>
  </si>
  <si>
    <t>Prádelna PRAPOS s.r.o.</t>
  </si>
  <si>
    <t>MENS SANA, z.ú.</t>
  </si>
  <si>
    <t>Spirála Ostrava, z.ú.</t>
  </si>
  <si>
    <t>PUNTIK s.r.o.</t>
  </si>
  <si>
    <t>Duša ZEmě, z.s.</t>
  </si>
  <si>
    <t>AlFi, z.s.</t>
  </si>
  <si>
    <t>UnikaCentrum, z.ú.</t>
  </si>
  <si>
    <t>AREVAL s.r.o.</t>
  </si>
  <si>
    <t>1. 1. - 31. 12. 2024</t>
  </si>
  <si>
    <t>Rodičovské skupiny a individuální konzultace pro pečující</t>
  </si>
  <si>
    <t>01/24</t>
  </si>
  <si>
    <t>KPVP 1/24</t>
  </si>
  <si>
    <t>02/24</t>
  </si>
  <si>
    <t>1. 1. - 6. 12. 2024</t>
  </si>
  <si>
    <t>Specializované pobyty pro děti s autismem</t>
  </si>
  <si>
    <t>03/24</t>
  </si>
  <si>
    <t>KPVP 4/24</t>
  </si>
  <si>
    <t>Alternativní přeprava</t>
  </si>
  <si>
    <t>2. 1. - 31. 12. 2024</t>
  </si>
  <si>
    <t>04/24</t>
  </si>
  <si>
    <t>KPVP 2/24</t>
  </si>
  <si>
    <t>Mít se rád ne/stačí</t>
  </si>
  <si>
    <t>05/24</t>
  </si>
  <si>
    <t xml:space="preserve">KPVP 1/24 </t>
  </si>
  <si>
    <t>06/24</t>
  </si>
  <si>
    <t>MIKASA z.s.</t>
  </si>
  <si>
    <t>22832386</t>
  </si>
  <si>
    <t>07/24</t>
  </si>
  <si>
    <t>09/24</t>
  </si>
  <si>
    <t>Příměstský tábor pro děti s poruchou autistického spektra 2024</t>
  </si>
  <si>
    <t>10/24</t>
  </si>
  <si>
    <t>Cesta z města 2024</t>
  </si>
  <si>
    <t>12/24</t>
  </si>
  <si>
    <t>KPVP 5/24</t>
  </si>
  <si>
    <t>13/24</t>
  </si>
  <si>
    <t>15/24</t>
  </si>
  <si>
    <t>16/24</t>
  </si>
  <si>
    <t>"AlFi klubovna" - setkávání pečujících o děti s PAS s odbornou podporou</t>
  </si>
  <si>
    <t>17/24</t>
  </si>
  <si>
    <t>Společně k dlouhodobé udržitelnosti</t>
  </si>
  <si>
    <t>18/24</t>
  </si>
  <si>
    <t>19/24</t>
  </si>
  <si>
    <t xml:space="preserve">KPVP 2/24 </t>
  </si>
  <si>
    <t>Všichni jsme normální aneb povědomí o duševních nemocech</t>
  </si>
  <si>
    <t>20/24</t>
  </si>
  <si>
    <t>21/24</t>
  </si>
  <si>
    <t>Skutečně JÁ</t>
  </si>
  <si>
    <t>22/24</t>
  </si>
  <si>
    <t>23/24</t>
  </si>
  <si>
    <t>Zrakově postižení mezi námi-osvětové akce v roce 2024 v Ostravě a okolí</t>
  </si>
  <si>
    <t>Zrakově postižení mezi námi-osvětové akce v roce 2024 v Opavě a okolí</t>
  </si>
  <si>
    <t>24/24</t>
  </si>
  <si>
    <t>25/24</t>
  </si>
  <si>
    <t>26/24</t>
  </si>
  <si>
    <t>"NEPEČEME" NA PŘÍRODU</t>
  </si>
  <si>
    <t>28/24</t>
  </si>
  <si>
    <t>Almara</t>
  </si>
  <si>
    <t>29/24</t>
  </si>
  <si>
    <t>Udržitelná výroba</t>
  </si>
  <si>
    <t>31/24</t>
  </si>
  <si>
    <t>Podpora rodin se vzácnými onemocněními a specifickými onemocněními v roce 2024</t>
  </si>
  <si>
    <t>32/24</t>
  </si>
  <si>
    <t>KPVP 3/24</t>
  </si>
  <si>
    <t>Podpora péče v roce 2024</t>
  </si>
  <si>
    <t>34/24</t>
  </si>
  <si>
    <t>01668633</t>
  </si>
  <si>
    <t>Příměstský tábor "S námi život žiješ!"</t>
  </si>
  <si>
    <t>1. 6. - 30. 9. 2024</t>
  </si>
  <si>
    <t>35/24</t>
  </si>
  <si>
    <t>Podpora specializované dopravy</t>
  </si>
  <si>
    <t>36/24</t>
  </si>
  <si>
    <t>39/24</t>
  </si>
  <si>
    <t>Společnost pro ranou péči, pobočka Ostrava</t>
  </si>
  <si>
    <t>75095017</t>
  </si>
  <si>
    <t>Včasné informování o rané péči pro děti se zrakovým hendikepem</t>
  </si>
  <si>
    <t>40/24</t>
  </si>
  <si>
    <t xml:space="preserve">KPVP 5/24 </t>
  </si>
  <si>
    <t>41/24</t>
  </si>
  <si>
    <t>26621908</t>
  </si>
  <si>
    <t>Podpora provozů "Separace pro recyklaci" a "Digitalizace a skartace"</t>
  </si>
  <si>
    <t>43/24</t>
  </si>
  <si>
    <t xml:space="preserve">Podpora pečujících osob Charitou Jablunkov </t>
  </si>
  <si>
    <t>45/24</t>
  </si>
  <si>
    <t>46/24</t>
  </si>
  <si>
    <t>Mezinárodní multioborová akce v rámci EDH Ostrava</t>
  </si>
  <si>
    <t>47/24</t>
  </si>
  <si>
    <t>KOMU SE NELENÍ - TOMU SE ZELENÍ</t>
  </si>
  <si>
    <t>51/24</t>
  </si>
  <si>
    <t>DUŠEVNÍ ZDRAVÍ DĚTÍ A MLÁDEŽE JE NAŠÍ PRIORITOU!</t>
  </si>
  <si>
    <t>48/24</t>
  </si>
  <si>
    <t>Svačíme chytře v roce 2024</t>
  </si>
  <si>
    <t>49/24</t>
  </si>
  <si>
    <t>ZO ČSOP VERONICA</t>
  </si>
  <si>
    <t>13693620</t>
  </si>
  <si>
    <t>1. Psychorehabilitační tábor pro děti se SMA a svalovými dystrofiemi v Centru Veronica Hostětín</t>
  </si>
  <si>
    <t>1. 5. - 31. 10. 2024</t>
  </si>
  <si>
    <t>50/24</t>
  </si>
  <si>
    <t>54/24</t>
  </si>
  <si>
    <t>AlFi příměstský tábor pro děti s PAS 2024</t>
  </si>
  <si>
    <t xml:space="preserve">investiční </t>
  </si>
  <si>
    <t>Podpora pozitivního chování v mezirezortní péči o osoby s intelektovým znevýhodněním a chováním náročným na péči</t>
  </si>
  <si>
    <t>ČMELÁČEK z. s.</t>
  </si>
  <si>
    <t>TRIANON, z.s.</t>
  </si>
  <si>
    <t>Práce patří k životu VII.</t>
  </si>
  <si>
    <t>2. Psychorehabilitační tábor pro děti a mladistvé se SMA a svalovými dystrofiemi v Centru Veronica Hostětín</t>
  </si>
  <si>
    <t>vyrovnávací platba dle pověření, číslo smlouvy 03444/2023/SOC ze dne 11. 10. 2023</t>
  </si>
  <si>
    <t>vyrovnávací platba dle pověření, číslo smlouvy 03772/2023/SOC ze dne 22. 11. 2023</t>
  </si>
  <si>
    <t>vyrovnávací platba dle pověření, číslo smlouvy 03815/2023/SOC ze dne 16. 10. 2023</t>
  </si>
  <si>
    <t>Poskytnutí účelových dotací z rozpočtu kraje v Programu realizace specifických aktivit Moravskoslezského krajského plánu vyrovnávání příležitostí pro občany se zdravotním postižením na rok 2024</t>
  </si>
  <si>
    <t>Celkem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</si>
</sst>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%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_-* #,##0.0\ _K_č_-;\-* #,##0.0\ _K_č_-;_-* &quot;-&quot;??\ _K_č_-;_-@_-"/>
    <numFmt numFmtId="176" formatCode="_-* #,##0\ _K_č_-;\-* #,##0\ _K_č_-;_-* &quot;-&quot;??\ _K_č_-;_-@_-"/>
  </numFmts>
  <fonts count="43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4"/>
      <name val="Tahoma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 shrinkToFit="1"/>
    </xf>
    <xf numFmtId="9" fontId="0" fillId="0" borderId="0" xfId="48" applyFill="1" applyAlignment="1">
      <alignment/>
    </xf>
    <xf numFmtId="0" fontId="0" fillId="0" borderId="0" xfId="0" applyFont="1" applyFill="1" applyAlignment="1">
      <alignment/>
    </xf>
    <xf numFmtId="9" fontId="1" fillId="13" borderId="10" xfId="48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" fillId="13" borderId="10" xfId="48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shrinkToFit="1"/>
    </xf>
    <xf numFmtId="10" fontId="0" fillId="0" borderId="0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7" borderId="10" xfId="0" applyNumberFormat="1" applyFont="1" applyFill="1" applyBorder="1" applyAlignment="1">
      <alignment horizontal="center" vertical="center" wrapText="1" shrinkToFit="1"/>
    </xf>
    <xf numFmtId="0" fontId="0" fillId="7" borderId="10" xfId="0" applyFont="1" applyFill="1" applyBorder="1" applyAlignment="1">
      <alignment horizontal="center" vertical="center" wrapText="1" shrinkToFit="1"/>
    </xf>
    <xf numFmtId="0" fontId="0" fillId="7" borderId="10" xfId="0" applyFont="1" applyFill="1" applyBorder="1" applyAlignment="1">
      <alignment horizontal="center" vertical="center" shrinkToFit="1"/>
    </xf>
    <xf numFmtId="3" fontId="0" fillId="7" borderId="10" xfId="0" applyNumberFormat="1" applyFont="1" applyFill="1" applyBorder="1" applyAlignment="1">
      <alignment horizontal="center" vertical="center" wrapText="1" shrinkToFit="1"/>
    </xf>
    <xf numFmtId="2" fontId="0" fillId="7" borderId="10" xfId="0" applyNumberFormat="1" applyFont="1" applyFill="1" applyBorder="1" applyAlignment="1">
      <alignment horizontal="center" vertical="center" wrapText="1" shrinkToFit="1"/>
    </xf>
    <xf numFmtId="0" fontId="1" fillId="7" borderId="10" xfId="0" applyFont="1" applyFill="1" applyBorder="1" applyAlignment="1">
      <alignment horizontal="center" vertical="center" wrapText="1" shrinkToFit="1"/>
    </xf>
    <xf numFmtId="3" fontId="1" fillId="7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vertical="center" wrapText="1" shrinkToFit="1"/>
    </xf>
    <xf numFmtId="9" fontId="1" fillId="0" borderId="0" xfId="48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/>
    </xf>
    <xf numFmtId="10" fontId="0" fillId="0" borderId="0" xfId="0" applyNumberFormat="1" applyFont="1" applyFill="1" applyBorder="1" applyAlignment="1">
      <alignment horizontal="center" vertical="center" wrapText="1"/>
    </xf>
    <xf numFmtId="49" fontId="3" fillId="13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49" fontId="0" fillId="32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32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3" fontId="0" fillId="32" borderId="10" xfId="0" applyNumberFormat="1" applyFont="1" applyFill="1" applyBorder="1" applyAlignment="1">
      <alignment horizontal="center" vertical="center" wrapText="1" shrinkToFit="1"/>
    </xf>
    <xf numFmtId="2" fontId="0" fillId="32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1"/>
  <sheetViews>
    <sheetView tabSelected="1" view="pageBreakPreview" zoomScale="90" zoomScaleNormal="64" zoomScaleSheetLayoutView="90" zoomScalePageLayoutView="0" workbookViewId="0" topLeftCell="A1">
      <pane ySplit="2" topLeftCell="A39" activePane="bottomLeft" state="frozen"/>
      <selection pane="topLeft" activeCell="B1" sqref="B1"/>
      <selection pane="bottomLeft" activeCell="Q41" sqref="Q41"/>
    </sheetView>
  </sheetViews>
  <sheetFormatPr defaultColWidth="4.75390625" defaultRowHeight="12.75"/>
  <cols>
    <col min="1" max="1" width="9.375" style="0" customWidth="1"/>
    <col min="2" max="2" width="10.25390625" style="0" customWidth="1"/>
    <col min="3" max="3" width="22.875" style="0" customWidth="1"/>
    <col min="4" max="4" width="11.75390625" style="4" customWidth="1"/>
    <col min="5" max="5" width="16.25390625" style="0" customWidth="1"/>
    <col min="6" max="6" width="19.625" style="0" customWidth="1"/>
    <col min="7" max="7" width="12.375" style="0" customWidth="1"/>
    <col min="8" max="8" width="16.75390625" style="0" customWidth="1"/>
    <col min="9" max="9" width="17.875" style="0" customWidth="1"/>
    <col min="10" max="10" width="12.125" style="0" customWidth="1"/>
    <col min="11" max="11" width="14.625" style="2" customWidth="1"/>
    <col min="12" max="12" width="11.75390625" style="2" customWidth="1"/>
    <col min="13" max="13" width="14.875" style="1" customWidth="1"/>
    <col min="14" max="14" width="9.75390625" style="13" customWidth="1"/>
    <col min="15" max="15" width="21.125" style="37" customWidth="1"/>
    <col min="16" max="16384" width="4.75390625" style="13" customWidth="1"/>
  </cols>
  <sheetData>
    <row r="1" spans="1:15" ht="47.25" customHeight="1">
      <c r="A1" s="42" t="s">
        <v>188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35"/>
    </row>
    <row r="2" spans="1:15" s="15" customFormat="1" ht="51">
      <c r="A2" s="17" t="s">
        <v>15</v>
      </c>
      <c r="B2" s="17" t="s">
        <v>16</v>
      </c>
      <c r="C2" s="17" t="s">
        <v>0</v>
      </c>
      <c r="D2" s="23" t="s">
        <v>43</v>
      </c>
      <c r="E2" s="17" t="s">
        <v>5</v>
      </c>
      <c r="F2" s="17" t="s">
        <v>1</v>
      </c>
      <c r="G2" s="17" t="s">
        <v>28</v>
      </c>
      <c r="H2" s="17" t="s">
        <v>29</v>
      </c>
      <c r="I2" s="17" t="s">
        <v>4</v>
      </c>
      <c r="J2" s="17" t="s">
        <v>3</v>
      </c>
      <c r="K2" s="17" t="s">
        <v>53</v>
      </c>
      <c r="L2" s="17" t="s">
        <v>17</v>
      </c>
      <c r="M2" s="17" t="s">
        <v>2</v>
      </c>
      <c r="N2" s="17" t="s">
        <v>22</v>
      </c>
      <c r="O2" s="36"/>
    </row>
    <row r="3" spans="1:15" s="12" customFormat="1" ht="57.75" customHeight="1">
      <c r="A3" s="7" t="s">
        <v>162</v>
      </c>
      <c r="B3" s="7" t="s">
        <v>113</v>
      </c>
      <c r="C3" s="8" t="s">
        <v>40</v>
      </c>
      <c r="D3" s="7" t="s">
        <v>8</v>
      </c>
      <c r="E3" s="8" t="s">
        <v>13</v>
      </c>
      <c r="F3" s="8" t="s">
        <v>47</v>
      </c>
      <c r="G3" s="8" t="s">
        <v>30</v>
      </c>
      <c r="H3" s="8" t="s">
        <v>30</v>
      </c>
      <c r="I3" s="9">
        <v>287000</v>
      </c>
      <c r="J3" s="10">
        <f aca="true" t="shared" si="0" ref="J3:J14">K3/I3*100</f>
        <v>69.68641114982579</v>
      </c>
      <c r="K3" s="9">
        <v>200000</v>
      </c>
      <c r="L3" s="8" t="s">
        <v>7</v>
      </c>
      <c r="M3" s="9" t="s">
        <v>88</v>
      </c>
      <c r="N3" s="11">
        <v>35</v>
      </c>
      <c r="O3" s="34"/>
    </row>
    <row r="4" spans="1:15" s="22" customFormat="1" ht="76.5">
      <c r="A4" s="7" t="s">
        <v>167</v>
      </c>
      <c r="B4" s="7" t="s">
        <v>100</v>
      </c>
      <c r="C4" s="8" t="s">
        <v>33</v>
      </c>
      <c r="D4" s="7" t="s">
        <v>23</v>
      </c>
      <c r="E4" s="8" t="s">
        <v>21</v>
      </c>
      <c r="F4" s="8" t="s">
        <v>168</v>
      </c>
      <c r="G4" s="8">
        <v>8840509</v>
      </c>
      <c r="H4" s="8" t="s">
        <v>185</v>
      </c>
      <c r="I4" s="9">
        <v>85000</v>
      </c>
      <c r="J4" s="10">
        <f t="shared" si="0"/>
        <v>80</v>
      </c>
      <c r="K4" s="9">
        <v>68000</v>
      </c>
      <c r="L4" s="8" t="s">
        <v>7</v>
      </c>
      <c r="M4" s="9" t="s">
        <v>88</v>
      </c>
      <c r="N4" s="11">
        <v>35</v>
      </c>
      <c r="O4" s="34"/>
    </row>
    <row r="5" spans="1:15" s="12" customFormat="1" ht="63.75">
      <c r="A5" s="7" t="s">
        <v>120</v>
      </c>
      <c r="B5" s="7" t="s">
        <v>96</v>
      </c>
      <c r="C5" s="8" t="s">
        <v>86</v>
      </c>
      <c r="D5" s="7" t="s">
        <v>14</v>
      </c>
      <c r="E5" s="8" t="s">
        <v>31</v>
      </c>
      <c r="F5" s="8" t="s">
        <v>25</v>
      </c>
      <c r="G5" s="8" t="s">
        <v>37</v>
      </c>
      <c r="H5" s="8" t="s">
        <v>32</v>
      </c>
      <c r="I5" s="9">
        <v>400000</v>
      </c>
      <c r="J5" s="10">
        <f t="shared" si="0"/>
        <v>50</v>
      </c>
      <c r="K5" s="9">
        <v>200000</v>
      </c>
      <c r="L5" s="8" t="s">
        <v>7</v>
      </c>
      <c r="M5" s="9" t="s">
        <v>88</v>
      </c>
      <c r="N5" s="11">
        <v>34</v>
      </c>
      <c r="O5" s="34"/>
    </row>
    <row r="6" spans="1:15" s="12" customFormat="1" ht="55.5" customHeight="1">
      <c r="A6" s="7" t="s">
        <v>125</v>
      </c>
      <c r="B6" s="7" t="s">
        <v>122</v>
      </c>
      <c r="C6" s="8" t="s">
        <v>11</v>
      </c>
      <c r="D6" s="7" t="s">
        <v>12</v>
      </c>
      <c r="E6" s="8" t="s">
        <v>46</v>
      </c>
      <c r="F6" s="8" t="s">
        <v>126</v>
      </c>
      <c r="G6" s="8" t="s">
        <v>30</v>
      </c>
      <c r="H6" s="8" t="s">
        <v>30</v>
      </c>
      <c r="I6" s="9">
        <v>125000</v>
      </c>
      <c r="J6" s="10">
        <f t="shared" si="0"/>
        <v>80</v>
      </c>
      <c r="K6" s="9">
        <v>100000</v>
      </c>
      <c r="L6" s="8" t="s">
        <v>7</v>
      </c>
      <c r="M6" s="9" t="s">
        <v>88</v>
      </c>
      <c r="N6" s="11">
        <v>34</v>
      </c>
      <c r="O6" s="34"/>
    </row>
    <row r="7" spans="1:15" ht="59.25" customHeight="1">
      <c r="A7" s="7" t="s">
        <v>160</v>
      </c>
      <c r="B7" s="7" t="s">
        <v>142</v>
      </c>
      <c r="C7" s="8" t="s">
        <v>63</v>
      </c>
      <c r="D7" s="7" t="s">
        <v>64</v>
      </c>
      <c r="E7" s="8" t="s">
        <v>46</v>
      </c>
      <c r="F7" s="8" t="s">
        <v>161</v>
      </c>
      <c r="G7" s="8" t="s">
        <v>30</v>
      </c>
      <c r="H7" s="8" t="s">
        <v>30</v>
      </c>
      <c r="I7" s="9">
        <v>64000</v>
      </c>
      <c r="J7" s="10">
        <f t="shared" si="0"/>
        <v>79.6875</v>
      </c>
      <c r="K7" s="9">
        <v>51000</v>
      </c>
      <c r="L7" s="8" t="s">
        <v>7</v>
      </c>
      <c r="M7" s="9" t="s">
        <v>88</v>
      </c>
      <c r="N7" s="11">
        <v>34</v>
      </c>
      <c r="O7" s="34"/>
    </row>
    <row r="8" spans="1:15" ht="80.25" customHeight="1">
      <c r="A8" s="7" t="s">
        <v>171</v>
      </c>
      <c r="B8" s="7" t="s">
        <v>91</v>
      </c>
      <c r="C8" s="8" t="s">
        <v>172</v>
      </c>
      <c r="D8" s="7" t="s">
        <v>173</v>
      </c>
      <c r="E8" s="8" t="s">
        <v>21</v>
      </c>
      <c r="F8" s="8" t="s">
        <v>174</v>
      </c>
      <c r="G8" s="8" t="s">
        <v>30</v>
      </c>
      <c r="H8" s="8" t="s">
        <v>30</v>
      </c>
      <c r="I8" s="9">
        <v>282480</v>
      </c>
      <c r="J8" s="10">
        <f t="shared" si="0"/>
        <v>35.40073633531578</v>
      </c>
      <c r="K8" s="9">
        <v>100000</v>
      </c>
      <c r="L8" s="8" t="s">
        <v>7</v>
      </c>
      <c r="M8" s="9" t="s">
        <v>175</v>
      </c>
      <c r="N8" s="11">
        <v>34</v>
      </c>
      <c r="O8" s="34"/>
    </row>
    <row r="9" spans="1:15" s="12" customFormat="1" ht="91.5" customHeight="1">
      <c r="A9" s="7" t="s">
        <v>176</v>
      </c>
      <c r="B9" s="7" t="s">
        <v>91</v>
      </c>
      <c r="C9" s="8" t="s">
        <v>172</v>
      </c>
      <c r="D9" s="7" t="s">
        <v>173</v>
      </c>
      <c r="E9" s="8" t="s">
        <v>21</v>
      </c>
      <c r="F9" s="8" t="s">
        <v>184</v>
      </c>
      <c r="G9" s="8" t="s">
        <v>30</v>
      </c>
      <c r="H9" s="8" t="s">
        <v>30</v>
      </c>
      <c r="I9" s="9">
        <v>282480</v>
      </c>
      <c r="J9" s="10">
        <f t="shared" si="0"/>
        <v>35.40073633531578</v>
      </c>
      <c r="K9" s="9">
        <v>100000</v>
      </c>
      <c r="L9" s="8" t="s">
        <v>7</v>
      </c>
      <c r="M9" s="9" t="s">
        <v>175</v>
      </c>
      <c r="N9" s="11">
        <v>34</v>
      </c>
      <c r="O9" s="34"/>
    </row>
    <row r="10" spans="1:15" s="12" customFormat="1" ht="32.25" customHeight="1">
      <c r="A10" s="7" t="s">
        <v>99</v>
      </c>
      <c r="B10" s="7" t="s">
        <v>100</v>
      </c>
      <c r="C10" s="8" t="s">
        <v>56</v>
      </c>
      <c r="D10" s="7" t="s">
        <v>57</v>
      </c>
      <c r="E10" s="8" t="s">
        <v>31</v>
      </c>
      <c r="F10" s="8" t="s">
        <v>101</v>
      </c>
      <c r="G10" s="8" t="s">
        <v>30</v>
      </c>
      <c r="H10" s="8" t="s">
        <v>30</v>
      </c>
      <c r="I10" s="9">
        <v>359600</v>
      </c>
      <c r="J10" s="10">
        <f t="shared" si="0"/>
        <v>27.808676307007786</v>
      </c>
      <c r="K10" s="9">
        <v>100000</v>
      </c>
      <c r="L10" s="8" t="s">
        <v>7</v>
      </c>
      <c r="M10" s="9" t="s">
        <v>88</v>
      </c>
      <c r="N10" s="11">
        <v>33</v>
      </c>
      <c r="O10" s="34"/>
    </row>
    <row r="11" spans="1:15" s="12" customFormat="1" ht="89.25">
      <c r="A11" s="7" t="s">
        <v>104</v>
      </c>
      <c r="B11" s="7" t="s">
        <v>100</v>
      </c>
      <c r="C11" s="8" t="s">
        <v>105</v>
      </c>
      <c r="D11" s="7" t="s">
        <v>106</v>
      </c>
      <c r="E11" s="8" t="s">
        <v>21</v>
      </c>
      <c r="F11" s="8" t="s">
        <v>180</v>
      </c>
      <c r="G11" s="8" t="s">
        <v>30</v>
      </c>
      <c r="H11" s="8" t="s">
        <v>30</v>
      </c>
      <c r="I11" s="9">
        <v>125000</v>
      </c>
      <c r="J11" s="10">
        <f t="shared" si="0"/>
        <v>80</v>
      </c>
      <c r="K11" s="9">
        <v>100000</v>
      </c>
      <c r="L11" s="8" t="s">
        <v>7</v>
      </c>
      <c r="M11" s="9" t="s">
        <v>88</v>
      </c>
      <c r="N11" s="11">
        <v>33</v>
      </c>
      <c r="O11" s="34"/>
    </row>
    <row r="12" spans="1:15" s="12" customFormat="1" ht="51">
      <c r="A12" s="7" t="s">
        <v>107</v>
      </c>
      <c r="B12" s="7" t="s">
        <v>142</v>
      </c>
      <c r="C12" s="8" t="s">
        <v>59</v>
      </c>
      <c r="D12" s="7" t="s">
        <v>67</v>
      </c>
      <c r="E12" s="8" t="s">
        <v>46</v>
      </c>
      <c r="F12" s="8" t="s">
        <v>76</v>
      </c>
      <c r="G12" s="8" t="s">
        <v>30</v>
      </c>
      <c r="H12" s="8" t="s">
        <v>60</v>
      </c>
      <c r="I12" s="9">
        <v>108000</v>
      </c>
      <c r="J12" s="10">
        <f t="shared" si="0"/>
        <v>69.44444444444444</v>
      </c>
      <c r="K12" s="9">
        <v>75000</v>
      </c>
      <c r="L12" s="8" t="s">
        <v>7</v>
      </c>
      <c r="M12" s="9" t="s">
        <v>88</v>
      </c>
      <c r="N12" s="11">
        <v>33</v>
      </c>
      <c r="O12" s="34"/>
    </row>
    <row r="13" spans="1:15" ht="36" customHeight="1">
      <c r="A13" s="7" t="s">
        <v>114</v>
      </c>
      <c r="B13" s="7" t="s">
        <v>113</v>
      </c>
      <c r="C13" s="8" t="s">
        <v>42</v>
      </c>
      <c r="D13" s="7" t="s">
        <v>41</v>
      </c>
      <c r="E13" s="8" t="s">
        <v>21</v>
      </c>
      <c r="F13" s="8" t="s">
        <v>183</v>
      </c>
      <c r="G13" s="8" t="s">
        <v>30</v>
      </c>
      <c r="H13" s="8" t="s">
        <v>30</v>
      </c>
      <c r="I13" s="9">
        <v>2060321</v>
      </c>
      <c r="J13" s="10">
        <f t="shared" si="0"/>
        <v>14.560837850024342</v>
      </c>
      <c r="K13" s="9">
        <v>300000</v>
      </c>
      <c r="L13" s="8" t="s">
        <v>7</v>
      </c>
      <c r="M13" s="9" t="s">
        <v>88</v>
      </c>
      <c r="N13" s="11">
        <v>33</v>
      </c>
      <c r="O13" s="34"/>
    </row>
    <row r="14" spans="1:15" s="12" customFormat="1" ht="30.75" customHeight="1">
      <c r="A14" s="46" t="s">
        <v>133</v>
      </c>
      <c r="B14" s="46" t="s">
        <v>113</v>
      </c>
      <c r="C14" s="48" t="s">
        <v>79</v>
      </c>
      <c r="D14" s="46" t="s">
        <v>65</v>
      </c>
      <c r="E14" s="48" t="s">
        <v>18</v>
      </c>
      <c r="F14" s="48" t="s">
        <v>134</v>
      </c>
      <c r="G14" s="48" t="s">
        <v>30</v>
      </c>
      <c r="H14" s="43" t="s">
        <v>30</v>
      </c>
      <c r="I14" s="44">
        <v>710000</v>
      </c>
      <c r="J14" s="43">
        <f t="shared" si="0"/>
        <v>6.197183098591549</v>
      </c>
      <c r="K14" s="9">
        <v>44000</v>
      </c>
      <c r="L14" s="8" t="s">
        <v>7</v>
      </c>
      <c r="M14" s="44" t="s">
        <v>88</v>
      </c>
      <c r="N14" s="45">
        <v>33</v>
      </c>
      <c r="O14" s="54"/>
    </row>
    <row r="15" spans="1:15" s="12" customFormat="1" ht="29.25" customHeight="1">
      <c r="A15" s="46"/>
      <c r="B15" s="47"/>
      <c r="C15" s="48"/>
      <c r="D15" s="46"/>
      <c r="E15" s="48"/>
      <c r="F15" s="48"/>
      <c r="G15" s="48"/>
      <c r="H15" s="43"/>
      <c r="I15" s="44"/>
      <c r="J15" s="43"/>
      <c r="K15" s="9">
        <v>148000</v>
      </c>
      <c r="L15" s="8" t="s">
        <v>179</v>
      </c>
      <c r="M15" s="44"/>
      <c r="N15" s="45"/>
      <c r="O15" s="54"/>
    </row>
    <row r="16" spans="1:15" s="12" customFormat="1" ht="34.5" customHeight="1">
      <c r="A16" s="7" t="s">
        <v>141</v>
      </c>
      <c r="B16" s="7" t="s">
        <v>142</v>
      </c>
      <c r="C16" s="8" t="s">
        <v>45</v>
      </c>
      <c r="D16" s="7" t="s">
        <v>66</v>
      </c>
      <c r="E16" s="8" t="s">
        <v>21</v>
      </c>
      <c r="F16" s="8" t="s">
        <v>143</v>
      </c>
      <c r="G16" s="8" t="s">
        <v>30</v>
      </c>
      <c r="H16" s="10" t="s">
        <v>30</v>
      </c>
      <c r="I16" s="9">
        <v>125000</v>
      </c>
      <c r="J16" s="10">
        <f aca="true" t="shared" si="1" ref="J16:J32">K16/I16*100</f>
        <v>80</v>
      </c>
      <c r="K16" s="9">
        <v>100000</v>
      </c>
      <c r="L16" s="8" t="s">
        <v>7</v>
      </c>
      <c r="M16" s="9" t="s">
        <v>88</v>
      </c>
      <c r="N16" s="11">
        <v>33</v>
      </c>
      <c r="O16" s="34"/>
    </row>
    <row r="17" spans="1:15" ht="45.75" customHeight="1">
      <c r="A17" s="7" t="s">
        <v>92</v>
      </c>
      <c r="B17" s="7" t="s">
        <v>91</v>
      </c>
      <c r="C17" s="8" t="s">
        <v>39</v>
      </c>
      <c r="D17" s="7" t="s">
        <v>26</v>
      </c>
      <c r="E17" s="8" t="s">
        <v>27</v>
      </c>
      <c r="F17" s="8" t="s">
        <v>94</v>
      </c>
      <c r="G17" s="6" t="s">
        <v>32</v>
      </c>
      <c r="H17" s="8" t="s">
        <v>30</v>
      </c>
      <c r="I17" s="9">
        <v>174080</v>
      </c>
      <c r="J17" s="10">
        <f t="shared" si="1"/>
        <v>57.44485294117647</v>
      </c>
      <c r="K17" s="9">
        <v>100000</v>
      </c>
      <c r="L17" s="8" t="s">
        <v>24</v>
      </c>
      <c r="M17" s="9" t="s">
        <v>93</v>
      </c>
      <c r="N17" s="11">
        <v>32</v>
      </c>
      <c r="O17" s="34"/>
    </row>
    <row r="18" spans="1:15" s="12" customFormat="1" ht="58.5" customHeight="1">
      <c r="A18" s="7" t="s">
        <v>108</v>
      </c>
      <c r="B18" s="7" t="s">
        <v>91</v>
      </c>
      <c r="C18" s="8" t="s">
        <v>71</v>
      </c>
      <c r="D18" s="7" t="s">
        <v>72</v>
      </c>
      <c r="E18" s="8" t="s">
        <v>18</v>
      </c>
      <c r="F18" s="8" t="s">
        <v>109</v>
      </c>
      <c r="G18" s="8" t="s">
        <v>30</v>
      </c>
      <c r="H18" s="8" t="s">
        <v>30</v>
      </c>
      <c r="I18" s="9">
        <v>75800</v>
      </c>
      <c r="J18" s="10">
        <f t="shared" si="1"/>
        <v>52.770448548812666</v>
      </c>
      <c r="K18" s="9">
        <v>40000</v>
      </c>
      <c r="L18" s="8" t="s">
        <v>7</v>
      </c>
      <c r="M18" s="9" t="s">
        <v>88</v>
      </c>
      <c r="N18" s="11">
        <v>32</v>
      </c>
      <c r="O18" s="34"/>
    </row>
    <row r="19" spans="1:15" s="12" customFormat="1" ht="50.25" customHeight="1">
      <c r="A19" s="7" t="s">
        <v>118</v>
      </c>
      <c r="B19" s="7" t="s">
        <v>113</v>
      </c>
      <c r="C19" s="8" t="s">
        <v>87</v>
      </c>
      <c r="D19" s="7" t="s">
        <v>54</v>
      </c>
      <c r="E19" s="8" t="s">
        <v>18</v>
      </c>
      <c r="F19" s="8" t="s">
        <v>119</v>
      </c>
      <c r="G19" s="6" t="s">
        <v>30</v>
      </c>
      <c r="H19" s="8" t="s">
        <v>30</v>
      </c>
      <c r="I19" s="9">
        <v>474000</v>
      </c>
      <c r="J19" s="10">
        <f t="shared" si="1"/>
        <v>49.89451476793249</v>
      </c>
      <c r="K19" s="9">
        <v>236500</v>
      </c>
      <c r="L19" s="8" t="s">
        <v>7</v>
      </c>
      <c r="M19" s="9" t="s">
        <v>88</v>
      </c>
      <c r="N19" s="11">
        <v>32</v>
      </c>
      <c r="O19" s="34"/>
    </row>
    <row r="20" spans="1:15" s="12" customFormat="1" ht="64.5" customHeight="1">
      <c r="A20" s="7" t="s">
        <v>127</v>
      </c>
      <c r="B20" s="7" t="s">
        <v>113</v>
      </c>
      <c r="C20" s="8" t="s">
        <v>80</v>
      </c>
      <c r="D20" s="7" t="s">
        <v>38</v>
      </c>
      <c r="E20" s="8" t="s">
        <v>18</v>
      </c>
      <c r="F20" s="8" t="s">
        <v>75</v>
      </c>
      <c r="G20" s="8" t="s">
        <v>30</v>
      </c>
      <c r="H20" s="8" t="s">
        <v>30</v>
      </c>
      <c r="I20" s="9">
        <v>2698500</v>
      </c>
      <c r="J20" s="10">
        <f t="shared" si="1"/>
        <v>11.117287381878821</v>
      </c>
      <c r="K20" s="9">
        <v>300000</v>
      </c>
      <c r="L20" s="9" t="s">
        <v>7</v>
      </c>
      <c r="M20" s="9" t="s">
        <v>88</v>
      </c>
      <c r="N20" s="11">
        <v>32</v>
      </c>
      <c r="O20" s="34"/>
    </row>
    <row r="21" spans="1:15" s="12" customFormat="1" ht="39.75" customHeight="1">
      <c r="A21" s="7" t="s">
        <v>135</v>
      </c>
      <c r="B21" s="7" t="s">
        <v>113</v>
      </c>
      <c r="C21" s="8" t="s">
        <v>84</v>
      </c>
      <c r="D21" s="7" t="s">
        <v>78</v>
      </c>
      <c r="E21" s="8" t="s">
        <v>21</v>
      </c>
      <c r="F21" s="8" t="s">
        <v>136</v>
      </c>
      <c r="G21" s="7" t="s">
        <v>30</v>
      </c>
      <c r="H21" s="7" t="s">
        <v>30</v>
      </c>
      <c r="I21" s="9">
        <v>2018000</v>
      </c>
      <c r="J21" s="10">
        <f t="shared" si="1"/>
        <v>14.043607532210109</v>
      </c>
      <c r="K21" s="9">
        <v>283400</v>
      </c>
      <c r="L21" s="9" t="s">
        <v>7</v>
      </c>
      <c r="M21" s="9" t="s">
        <v>88</v>
      </c>
      <c r="N21" s="26">
        <v>32</v>
      </c>
      <c r="O21" s="34"/>
    </row>
    <row r="22" spans="1:15" ht="60.75" customHeight="1">
      <c r="A22" s="7" t="s">
        <v>148</v>
      </c>
      <c r="B22" s="7" t="s">
        <v>96</v>
      </c>
      <c r="C22" s="8" t="s">
        <v>35</v>
      </c>
      <c r="D22" s="7" t="s">
        <v>36</v>
      </c>
      <c r="E22" s="8" t="s">
        <v>46</v>
      </c>
      <c r="F22" s="8" t="s">
        <v>149</v>
      </c>
      <c r="G22" s="8" t="s">
        <v>30</v>
      </c>
      <c r="H22" s="8" t="s">
        <v>30</v>
      </c>
      <c r="I22" s="9">
        <v>400000</v>
      </c>
      <c r="J22" s="10">
        <f t="shared" si="1"/>
        <v>50</v>
      </c>
      <c r="K22" s="9">
        <v>200000</v>
      </c>
      <c r="L22" s="8" t="s">
        <v>7</v>
      </c>
      <c r="M22" s="9" t="s">
        <v>88</v>
      </c>
      <c r="N22" s="11">
        <v>32</v>
      </c>
      <c r="O22" s="34"/>
    </row>
    <row r="23" spans="1:15" s="12" customFormat="1" ht="55.5" customHeight="1">
      <c r="A23" s="7" t="s">
        <v>151</v>
      </c>
      <c r="B23" s="7" t="s">
        <v>91</v>
      </c>
      <c r="C23" s="8" t="s">
        <v>152</v>
      </c>
      <c r="D23" s="7" t="s">
        <v>153</v>
      </c>
      <c r="E23" s="8" t="s">
        <v>21</v>
      </c>
      <c r="F23" s="8" t="s">
        <v>154</v>
      </c>
      <c r="G23" s="8" t="s">
        <v>30</v>
      </c>
      <c r="H23" s="8" t="s">
        <v>30</v>
      </c>
      <c r="I23" s="9">
        <v>155300</v>
      </c>
      <c r="J23" s="10">
        <f t="shared" si="1"/>
        <v>64.39150032195751</v>
      </c>
      <c r="K23" s="9">
        <v>100000</v>
      </c>
      <c r="L23" s="8" t="s">
        <v>7</v>
      </c>
      <c r="M23" s="9" t="s">
        <v>88</v>
      </c>
      <c r="N23" s="11">
        <v>32</v>
      </c>
      <c r="O23" s="34"/>
    </row>
    <row r="24" spans="1:15" ht="35.25" customHeight="1">
      <c r="A24" s="7" t="s">
        <v>165</v>
      </c>
      <c r="B24" s="7" t="s">
        <v>113</v>
      </c>
      <c r="C24" s="8" t="s">
        <v>33</v>
      </c>
      <c r="D24" s="7" t="s">
        <v>23</v>
      </c>
      <c r="E24" s="8" t="s">
        <v>21</v>
      </c>
      <c r="F24" s="8" t="s">
        <v>166</v>
      </c>
      <c r="G24" s="7" t="s">
        <v>30</v>
      </c>
      <c r="H24" s="7" t="s">
        <v>30</v>
      </c>
      <c r="I24" s="9">
        <v>744800</v>
      </c>
      <c r="J24" s="10">
        <f t="shared" si="1"/>
        <v>32.76047261009667</v>
      </c>
      <c r="K24" s="9">
        <v>244000</v>
      </c>
      <c r="L24" s="9" t="s">
        <v>7</v>
      </c>
      <c r="M24" s="9" t="s">
        <v>88</v>
      </c>
      <c r="N24" s="26">
        <v>32</v>
      </c>
      <c r="O24" s="34"/>
    </row>
    <row r="25" spans="1:15" s="12" customFormat="1" ht="39.75" customHeight="1">
      <c r="A25" s="7" t="s">
        <v>177</v>
      </c>
      <c r="B25" s="7" t="s">
        <v>91</v>
      </c>
      <c r="C25" s="7" t="s">
        <v>85</v>
      </c>
      <c r="D25" s="7" t="s">
        <v>51</v>
      </c>
      <c r="E25" s="8" t="s">
        <v>21</v>
      </c>
      <c r="F25" s="7" t="s">
        <v>178</v>
      </c>
      <c r="G25" s="8" t="s">
        <v>30</v>
      </c>
      <c r="H25" s="10" t="s">
        <v>30</v>
      </c>
      <c r="I25" s="9">
        <v>119400</v>
      </c>
      <c r="J25" s="10">
        <f t="shared" si="1"/>
        <v>67.00167504187606</v>
      </c>
      <c r="K25" s="9">
        <v>80000</v>
      </c>
      <c r="L25" s="8" t="s">
        <v>7</v>
      </c>
      <c r="M25" s="9" t="s">
        <v>175</v>
      </c>
      <c r="N25" s="11">
        <v>32</v>
      </c>
      <c r="O25" s="34"/>
    </row>
    <row r="26" spans="1:15" ht="51">
      <c r="A26" s="7" t="s">
        <v>102</v>
      </c>
      <c r="B26" s="7" t="s">
        <v>103</v>
      </c>
      <c r="C26" s="8" t="s">
        <v>11</v>
      </c>
      <c r="D26" s="7" t="s">
        <v>12</v>
      </c>
      <c r="E26" s="8" t="s">
        <v>46</v>
      </c>
      <c r="F26" s="8" t="s">
        <v>77</v>
      </c>
      <c r="G26" s="8" t="s">
        <v>30</v>
      </c>
      <c r="H26" s="8" t="s">
        <v>30</v>
      </c>
      <c r="I26" s="9">
        <v>125000</v>
      </c>
      <c r="J26" s="10">
        <f t="shared" si="1"/>
        <v>80</v>
      </c>
      <c r="K26" s="9">
        <v>100000</v>
      </c>
      <c r="L26" s="8" t="s">
        <v>7</v>
      </c>
      <c r="M26" s="9" t="s">
        <v>88</v>
      </c>
      <c r="N26" s="11">
        <v>31</v>
      </c>
      <c r="O26" s="34"/>
    </row>
    <row r="27" spans="1:15" s="12" customFormat="1" ht="34.5" customHeight="1">
      <c r="A27" s="7" t="s">
        <v>112</v>
      </c>
      <c r="B27" s="7" t="s">
        <v>113</v>
      </c>
      <c r="C27" s="8" t="s">
        <v>82</v>
      </c>
      <c r="D27" s="7" t="s">
        <v>19</v>
      </c>
      <c r="E27" s="8" t="s">
        <v>31</v>
      </c>
      <c r="F27" s="8" t="s">
        <v>44</v>
      </c>
      <c r="G27" s="8" t="s">
        <v>37</v>
      </c>
      <c r="H27" s="8" t="s">
        <v>30</v>
      </c>
      <c r="I27" s="9">
        <v>1540000</v>
      </c>
      <c r="J27" s="10">
        <f t="shared" si="1"/>
        <v>19.480519480519483</v>
      </c>
      <c r="K27" s="9">
        <v>300000</v>
      </c>
      <c r="L27" s="8" t="s">
        <v>7</v>
      </c>
      <c r="M27" s="9" t="s">
        <v>88</v>
      </c>
      <c r="N27" s="11">
        <v>31</v>
      </c>
      <c r="O27" s="34"/>
    </row>
    <row r="28" spans="1:15" s="12" customFormat="1" ht="56.25" customHeight="1">
      <c r="A28" s="7" t="s">
        <v>115</v>
      </c>
      <c r="B28" s="7" t="s">
        <v>113</v>
      </c>
      <c r="C28" s="8" t="s">
        <v>80</v>
      </c>
      <c r="D28" s="7" t="s">
        <v>38</v>
      </c>
      <c r="E28" s="8" t="s">
        <v>18</v>
      </c>
      <c r="F28" s="8" t="s">
        <v>69</v>
      </c>
      <c r="G28" s="8" t="s">
        <v>30</v>
      </c>
      <c r="H28" s="8" t="s">
        <v>30</v>
      </c>
      <c r="I28" s="9">
        <v>5180000</v>
      </c>
      <c r="J28" s="10">
        <f t="shared" si="1"/>
        <v>5.7915057915057915</v>
      </c>
      <c r="K28" s="9">
        <v>300000</v>
      </c>
      <c r="L28" s="9" t="s">
        <v>7</v>
      </c>
      <c r="M28" s="9" t="s">
        <v>88</v>
      </c>
      <c r="N28" s="11">
        <v>31</v>
      </c>
      <c r="O28" s="34"/>
    </row>
    <row r="29" spans="1:15" s="12" customFormat="1" ht="82.5" customHeight="1">
      <c r="A29" s="7" t="s">
        <v>124</v>
      </c>
      <c r="B29" s="7" t="s">
        <v>100</v>
      </c>
      <c r="C29" s="8" t="s">
        <v>82</v>
      </c>
      <c r="D29" s="7" t="s">
        <v>19</v>
      </c>
      <c r="E29" s="8" t="s">
        <v>31</v>
      </c>
      <c r="F29" s="8" t="s">
        <v>58</v>
      </c>
      <c r="G29" s="8">
        <v>4298794</v>
      </c>
      <c r="H29" s="8" t="s">
        <v>186</v>
      </c>
      <c r="I29" s="9">
        <v>127000</v>
      </c>
      <c r="J29" s="10">
        <f t="shared" si="1"/>
        <v>77.16535433070865</v>
      </c>
      <c r="K29" s="9">
        <v>98000</v>
      </c>
      <c r="L29" s="8" t="s">
        <v>7</v>
      </c>
      <c r="M29" s="9" t="s">
        <v>88</v>
      </c>
      <c r="N29" s="11">
        <v>31</v>
      </c>
      <c r="O29" s="34"/>
    </row>
    <row r="30" spans="1:15" s="12" customFormat="1" ht="85.5" customHeight="1">
      <c r="A30" s="7" t="s">
        <v>128</v>
      </c>
      <c r="B30" s="7" t="s">
        <v>100</v>
      </c>
      <c r="C30" s="8" t="s">
        <v>74</v>
      </c>
      <c r="D30" s="7" t="s">
        <v>73</v>
      </c>
      <c r="E30" s="8" t="s">
        <v>13</v>
      </c>
      <c r="F30" s="8" t="s">
        <v>129</v>
      </c>
      <c r="G30" s="8">
        <v>3459300</v>
      </c>
      <c r="H30" s="8" t="s">
        <v>187</v>
      </c>
      <c r="I30" s="9">
        <v>125000</v>
      </c>
      <c r="J30" s="10">
        <f t="shared" si="1"/>
        <v>80</v>
      </c>
      <c r="K30" s="9">
        <v>100000</v>
      </c>
      <c r="L30" s="8" t="s">
        <v>7</v>
      </c>
      <c r="M30" s="9" t="s">
        <v>88</v>
      </c>
      <c r="N30" s="11">
        <v>31</v>
      </c>
      <c r="O30" s="34"/>
    </row>
    <row r="31" spans="1:15" s="12" customFormat="1" ht="86.25" customHeight="1">
      <c r="A31" s="7" t="s">
        <v>131</v>
      </c>
      <c r="B31" s="7" t="s">
        <v>100</v>
      </c>
      <c r="C31" s="8" t="s">
        <v>74</v>
      </c>
      <c r="D31" s="7" t="s">
        <v>73</v>
      </c>
      <c r="E31" s="8" t="s">
        <v>13</v>
      </c>
      <c r="F31" s="8" t="s">
        <v>130</v>
      </c>
      <c r="G31" s="8">
        <v>4508339</v>
      </c>
      <c r="H31" s="8" t="s">
        <v>187</v>
      </c>
      <c r="I31" s="9">
        <v>125000</v>
      </c>
      <c r="J31" s="10">
        <f t="shared" si="1"/>
        <v>80</v>
      </c>
      <c r="K31" s="9">
        <v>100000</v>
      </c>
      <c r="L31" s="8" t="s">
        <v>7</v>
      </c>
      <c r="M31" s="9" t="s">
        <v>88</v>
      </c>
      <c r="N31" s="11">
        <v>31</v>
      </c>
      <c r="O31" s="34"/>
    </row>
    <row r="32" spans="1:15" s="12" customFormat="1" ht="51">
      <c r="A32" s="7" t="s">
        <v>150</v>
      </c>
      <c r="B32" s="7" t="s">
        <v>100</v>
      </c>
      <c r="C32" s="8" t="s">
        <v>81</v>
      </c>
      <c r="D32" s="7" t="s">
        <v>20</v>
      </c>
      <c r="E32" s="8" t="s">
        <v>31</v>
      </c>
      <c r="F32" s="8" t="s">
        <v>70</v>
      </c>
      <c r="G32" s="8" t="s">
        <v>30</v>
      </c>
      <c r="H32" s="8" t="s">
        <v>30</v>
      </c>
      <c r="I32" s="9">
        <v>280000</v>
      </c>
      <c r="J32" s="10">
        <f t="shared" si="1"/>
        <v>35.714285714285715</v>
      </c>
      <c r="K32" s="9">
        <v>100000</v>
      </c>
      <c r="L32" s="8" t="s">
        <v>7</v>
      </c>
      <c r="M32" s="9" t="s">
        <v>88</v>
      </c>
      <c r="N32" s="11">
        <v>31</v>
      </c>
      <c r="O32" s="34"/>
    </row>
    <row r="33" spans="1:15" ht="36.75" customHeight="1">
      <c r="A33" s="46" t="s">
        <v>155</v>
      </c>
      <c r="B33" s="46" t="s">
        <v>156</v>
      </c>
      <c r="C33" s="48" t="s">
        <v>68</v>
      </c>
      <c r="D33" s="46" t="s">
        <v>61</v>
      </c>
      <c r="E33" s="48" t="s">
        <v>21</v>
      </c>
      <c r="F33" s="48" t="s">
        <v>62</v>
      </c>
      <c r="G33" s="50" t="s">
        <v>30</v>
      </c>
      <c r="H33" s="48" t="s">
        <v>30</v>
      </c>
      <c r="I33" s="44">
        <v>474000</v>
      </c>
      <c r="J33" s="43">
        <v>50</v>
      </c>
      <c r="K33" s="24">
        <v>87000</v>
      </c>
      <c r="L33" s="8" t="s">
        <v>7</v>
      </c>
      <c r="M33" s="44" t="s">
        <v>88</v>
      </c>
      <c r="N33" s="45">
        <v>31</v>
      </c>
      <c r="O33" s="54"/>
    </row>
    <row r="34" spans="1:15" ht="35.25" customHeight="1">
      <c r="A34" s="46"/>
      <c r="B34" s="46"/>
      <c r="C34" s="49"/>
      <c r="D34" s="47"/>
      <c r="E34" s="49"/>
      <c r="F34" s="49"/>
      <c r="G34" s="51"/>
      <c r="H34" s="49"/>
      <c r="I34" s="52"/>
      <c r="J34" s="53"/>
      <c r="K34" s="9">
        <v>150000</v>
      </c>
      <c r="L34" s="8" t="s">
        <v>6</v>
      </c>
      <c r="M34" s="44"/>
      <c r="N34" s="45"/>
      <c r="O34" s="54"/>
    </row>
    <row r="35" spans="1:15" s="12" customFormat="1" ht="48.75" customHeight="1">
      <c r="A35" s="7" t="s">
        <v>163</v>
      </c>
      <c r="B35" s="7" t="s">
        <v>100</v>
      </c>
      <c r="C35" s="8" t="s">
        <v>40</v>
      </c>
      <c r="D35" s="7" t="s">
        <v>8</v>
      </c>
      <c r="E35" s="8" t="s">
        <v>13</v>
      </c>
      <c r="F35" s="8" t="s">
        <v>164</v>
      </c>
      <c r="G35" s="8" t="s">
        <v>30</v>
      </c>
      <c r="H35" s="8" t="s">
        <v>30</v>
      </c>
      <c r="I35" s="9">
        <v>125000</v>
      </c>
      <c r="J35" s="10">
        <f aca="true" t="shared" si="2" ref="J35:J43">K35/I35*100</f>
        <v>80</v>
      </c>
      <c r="K35" s="9">
        <v>100000</v>
      </c>
      <c r="L35" s="8" t="s">
        <v>7</v>
      </c>
      <c r="M35" s="9" t="s">
        <v>88</v>
      </c>
      <c r="N35" s="11">
        <v>31</v>
      </c>
      <c r="O35" s="34"/>
    </row>
    <row r="36" spans="1:15" s="12" customFormat="1" ht="57" customHeight="1">
      <c r="A36" s="7" t="s">
        <v>90</v>
      </c>
      <c r="B36" s="7" t="s">
        <v>91</v>
      </c>
      <c r="C36" s="8" t="s">
        <v>39</v>
      </c>
      <c r="D36" s="7" t="s">
        <v>26</v>
      </c>
      <c r="E36" s="8" t="s">
        <v>27</v>
      </c>
      <c r="F36" s="8" t="s">
        <v>89</v>
      </c>
      <c r="G36" s="6" t="s">
        <v>32</v>
      </c>
      <c r="H36" s="8" t="s">
        <v>30</v>
      </c>
      <c r="I36" s="9">
        <v>326060</v>
      </c>
      <c r="J36" s="10">
        <f t="shared" si="2"/>
        <v>30.669201987364286</v>
      </c>
      <c r="K36" s="9">
        <v>100000</v>
      </c>
      <c r="L36" s="8" t="s">
        <v>24</v>
      </c>
      <c r="M36" s="9" t="s">
        <v>88</v>
      </c>
      <c r="N36" s="11">
        <v>31</v>
      </c>
      <c r="O36" s="34"/>
    </row>
    <row r="37" spans="1:15" s="12" customFormat="1" ht="40.5" customHeight="1">
      <c r="A37" s="7" t="s">
        <v>144</v>
      </c>
      <c r="B37" s="7" t="s">
        <v>91</v>
      </c>
      <c r="C37" s="8" t="s">
        <v>181</v>
      </c>
      <c r="D37" s="7" t="s">
        <v>145</v>
      </c>
      <c r="E37" s="8" t="s">
        <v>21</v>
      </c>
      <c r="F37" s="8" t="s">
        <v>146</v>
      </c>
      <c r="G37" s="8" t="s">
        <v>30</v>
      </c>
      <c r="H37" s="10" t="s">
        <v>30</v>
      </c>
      <c r="I37" s="9">
        <v>61200</v>
      </c>
      <c r="J37" s="10">
        <f t="shared" si="2"/>
        <v>65.84967320261438</v>
      </c>
      <c r="K37" s="9">
        <v>40300</v>
      </c>
      <c r="L37" s="8" t="s">
        <v>7</v>
      </c>
      <c r="M37" s="9" t="s">
        <v>147</v>
      </c>
      <c r="N37" s="11">
        <v>31</v>
      </c>
      <c r="O37" s="34"/>
    </row>
    <row r="38" spans="1:15" ht="83.25" customHeight="1">
      <c r="A38" s="7" t="s">
        <v>139</v>
      </c>
      <c r="B38" s="7" t="s">
        <v>91</v>
      </c>
      <c r="C38" s="8" t="s">
        <v>45</v>
      </c>
      <c r="D38" s="7" t="s">
        <v>66</v>
      </c>
      <c r="E38" s="8" t="s">
        <v>21</v>
      </c>
      <c r="F38" s="8" t="s">
        <v>140</v>
      </c>
      <c r="G38" s="8" t="s">
        <v>30</v>
      </c>
      <c r="H38" s="10" t="s">
        <v>30</v>
      </c>
      <c r="I38" s="9">
        <v>125000</v>
      </c>
      <c r="J38" s="10">
        <f t="shared" si="2"/>
        <v>80</v>
      </c>
      <c r="K38" s="9">
        <v>100000</v>
      </c>
      <c r="L38" s="8" t="s">
        <v>7</v>
      </c>
      <c r="M38" s="9" t="s">
        <v>88</v>
      </c>
      <c r="N38" s="11">
        <v>31</v>
      </c>
      <c r="O38" s="34"/>
    </row>
    <row r="39" spans="1:15" s="12" customFormat="1" ht="34.5" customHeight="1">
      <c r="A39" s="7" t="s">
        <v>95</v>
      </c>
      <c r="B39" s="7" t="s">
        <v>96</v>
      </c>
      <c r="C39" s="7" t="s">
        <v>52</v>
      </c>
      <c r="D39" s="7" t="s">
        <v>48</v>
      </c>
      <c r="E39" s="8" t="s">
        <v>21</v>
      </c>
      <c r="F39" s="7" t="s">
        <v>97</v>
      </c>
      <c r="G39" s="8" t="s">
        <v>30</v>
      </c>
      <c r="H39" s="10" t="s">
        <v>30</v>
      </c>
      <c r="I39" s="9">
        <v>400000</v>
      </c>
      <c r="J39" s="10">
        <f t="shared" si="2"/>
        <v>50</v>
      </c>
      <c r="K39" s="9">
        <v>200000</v>
      </c>
      <c r="L39" s="8" t="s">
        <v>7</v>
      </c>
      <c r="M39" s="9" t="s">
        <v>98</v>
      </c>
      <c r="N39" s="11">
        <v>30</v>
      </c>
      <c r="O39" s="34"/>
    </row>
    <row r="40" spans="1:15" ht="57" customHeight="1">
      <c r="A40" s="18" t="s">
        <v>110</v>
      </c>
      <c r="B40" s="7" t="s">
        <v>91</v>
      </c>
      <c r="C40" s="14" t="s">
        <v>11</v>
      </c>
      <c r="D40" s="18" t="s">
        <v>12</v>
      </c>
      <c r="E40" s="14" t="s">
        <v>46</v>
      </c>
      <c r="F40" s="14" t="s">
        <v>111</v>
      </c>
      <c r="G40" s="14" t="s">
        <v>30</v>
      </c>
      <c r="H40" s="14" t="s">
        <v>30</v>
      </c>
      <c r="I40" s="19">
        <v>136000</v>
      </c>
      <c r="J40" s="20">
        <f t="shared" si="2"/>
        <v>73.52941176470588</v>
      </c>
      <c r="K40" s="19">
        <v>100000</v>
      </c>
      <c r="L40" s="14" t="s">
        <v>7</v>
      </c>
      <c r="M40" s="9" t="s">
        <v>88</v>
      </c>
      <c r="N40" s="21">
        <v>30</v>
      </c>
      <c r="O40" s="34"/>
    </row>
    <row r="41" spans="1:15" s="12" customFormat="1" ht="57.75" customHeight="1">
      <c r="A41" s="7" t="s">
        <v>116</v>
      </c>
      <c r="B41" s="7" t="s">
        <v>91</v>
      </c>
      <c r="C41" s="7" t="s">
        <v>85</v>
      </c>
      <c r="D41" s="7" t="s">
        <v>51</v>
      </c>
      <c r="E41" s="8" t="s">
        <v>21</v>
      </c>
      <c r="F41" s="7" t="s">
        <v>117</v>
      </c>
      <c r="G41" s="8" t="s">
        <v>30</v>
      </c>
      <c r="H41" s="10" t="s">
        <v>30</v>
      </c>
      <c r="I41" s="9">
        <v>159000</v>
      </c>
      <c r="J41" s="10">
        <f t="shared" si="2"/>
        <v>62.893081761006286</v>
      </c>
      <c r="K41" s="9">
        <v>100000</v>
      </c>
      <c r="L41" s="8" t="s">
        <v>7</v>
      </c>
      <c r="M41" s="9" t="s">
        <v>88</v>
      </c>
      <c r="N41" s="11">
        <v>30</v>
      </c>
      <c r="O41" s="34"/>
    </row>
    <row r="42" spans="1:15" ht="59.25" customHeight="1">
      <c r="A42" s="7" t="s">
        <v>121</v>
      </c>
      <c r="B42" s="7" t="s">
        <v>122</v>
      </c>
      <c r="C42" s="8" t="s">
        <v>11</v>
      </c>
      <c r="D42" s="7" t="s">
        <v>12</v>
      </c>
      <c r="E42" s="8" t="s">
        <v>46</v>
      </c>
      <c r="F42" s="8" t="s">
        <v>123</v>
      </c>
      <c r="G42" s="8" t="s">
        <v>30</v>
      </c>
      <c r="H42" s="8" t="s">
        <v>30</v>
      </c>
      <c r="I42" s="9">
        <v>125000</v>
      </c>
      <c r="J42" s="10">
        <f t="shared" si="2"/>
        <v>80</v>
      </c>
      <c r="K42" s="9">
        <v>100000</v>
      </c>
      <c r="L42" s="8" t="s">
        <v>7</v>
      </c>
      <c r="M42" s="9" t="s">
        <v>88</v>
      </c>
      <c r="N42" s="11">
        <v>30</v>
      </c>
      <c r="O42" s="34"/>
    </row>
    <row r="43" spans="1:15" s="12" customFormat="1" ht="36.75" customHeight="1">
      <c r="A43" s="46" t="s">
        <v>132</v>
      </c>
      <c r="B43" s="46" t="s">
        <v>113</v>
      </c>
      <c r="C43" s="48" t="s">
        <v>9</v>
      </c>
      <c r="D43" s="46" t="s">
        <v>10</v>
      </c>
      <c r="E43" s="48" t="s">
        <v>46</v>
      </c>
      <c r="F43" s="48" t="s">
        <v>55</v>
      </c>
      <c r="G43" s="48" t="s">
        <v>30</v>
      </c>
      <c r="H43" s="48" t="s">
        <v>30</v>
      </c>
      <c r="I43" s="44">
        <v>667000</v>
      </c>
      <c r="J43" s="43">
        <f t="shared" si="2"/>
        <v>41.97901049475262</v>
      </c>
      <c r="K43" s="9">
        <v>280000</v>
      </c>
      <c r="L43" s="8" t="s">
        <v>7</v>
      </c>
      <c r="M43" s="44" t="s">
        <v>88</v>
      </c>
      <c r="N43" s="45">
        <v>30</v>
      </c>
      <c r="O43" s="54"/>
    </row>
    <row r="44" spans="1:15" s="12" customFormat="1" ht="31.5" customHeight="1">
      <c r="A44" s="46"/>
      <c r="B44" s="46"/>
      <c r="C44" s="48"/>
      <c r="D44" s="46"/>
      <c r="E44" s="48"/>
      <c r="F44" s="48"/>
      <c r="G44" s="48"/>
      <c r="H44" s="48"/>
      <c r="I44" s="44"/>
      <c r="J44" s="43"/>
      <c r="K44" s="9">
        <v>20000</v>
      </c>
      <c r="L44" s="8" t="s">
        <v>6</v>
      </c>
      <c r="M44" s="44"/>
      <c r="N44" s="45"/>
      <c r="O44" s="54"/>
    </row>
    <row r="45" spans="1:15" ht="45.75" customHeight="1">
      <c r="A45" s="7" t="s">
        <v>137</v>
      </c>
      <c r="B45" s="7" t="s">
        <v>113</v>
      </c>
      <c r="C45" s="8" t="s">
        <v>83</v>
      </c>
      <c r="D45" s="7" t="s">
        <v>34</v>
      </c>
      <c r="E45" s="8" t="s">
        <v>18</v>
      </c>
      <c r="F45" s="8" t="s">
        <v>138</v>
      </c>
      <c r="G45" s="8" t="s">
        <v>30</v>
      </c>
      <c r="H45" s="8" t="s">
        <v>30</v>
      </c>
      <c r="I45" s="9">
        <v>4018000</v>
      </c>
      <c r="J45" s="10">
        <f>K45/I45*100</f>
        <v>6.674962667994026</v>
      </c>
      <c r="K45" s="9">
        <v>268200</v>
      </c>
      <c r="L45" s="8" t="s">
        <v>7</v>
      </c>
      <c r="M45" s="9" t="s">
        <v>88</v>
      </c>
      <c r="N45" s="11">
        <v>30</v>
      </c>
      <c r="O45" s="34"/>
    </row>
    <row r="46" spans="1:15" s="12" customFormat="1" ht="66" customHeight="1">
      <c r="A46" s="7" t="s">
        <v>157</v>
      </c>
      <c r="B46" s="7" t="s">
        <v>113</v>
      </c>
      <c r="C46" s="8" t="s">
        <v>182</v>
      </c>
      <c r="D46" s="7" t="s">
        <v>158</v>
      </c>
      <c r="E46" s="8" t="s">
        <v>21</v>
      </c>
      <c r="F46" s="8" t="s">
        <v>159</v>
      </c>
      <c r="G46" s="6" t="s">
        <v>30</v>
      </c>
      <c r="H46" s="8" t="s">
        <v>30</v>
      </c>
      <c r="I46" s="9">
        <v>209976</v>
      </c>
      <c r="J46" s="10">
        <f>K46/I46*100</f>
        <v>49.9580904484322</v>
      </c>
      <c r="K46" s="9">
        <v>104900</v>
      </c>
      <c r="L46" s="8" t="s">
        <v>7</v>
      </c>
      <c r="M46" s="9" t="s">
        <v>88</v>
      </c>
      <c r="N46" s="11">
        <v>30</v>
      </c>
      <c r="O46" s="34"/>
    </row>
    <row r="47" spans="1:15" s="16" customFormat="1" ht="42.75" customHeight="1">
      <c r="A47" s="7" t="s">
        <v>169</v>
      </c>
      <c r="B47" s="7" t="s">
        <v>113</v>
      </c>
      <c r="C47" s="8" t="s">
        <v>49</v>
      </c>
      <c r="D47" s="7" t="s">
        <v>50</v>
      </c>
      <c r="E47" s="8" t="s">
        <v>18</v>
      </c>
      <c r="F47" s="8" t="s">
        <v>170</v>
      </c>
      <c r="G47" s="8" t="s">
        <v>30</v>
      </c>
      <c r="H47" s="8" t="s">
        <v>30</v>
      </c>
      <c r="I47" s="9">
        <v>1219500</v>
      </c>
      <c r="J47" s="10">
        <f>K47/I47*100</f>
        <v>23.698236982369824</v>
      </c>
      <c r="K47" s="9">
        <v>289000</v>
      </c>
      <c r="L47" s="8" t="s">
        <v>7</v>
      </c>
      <c r="M47" s="9" t="s">
        <v>88</v>
      </c>
      <c r="N47" s="11">
        <v>30</v>
      </c>
      <c r="O47" s="34"/>
    </row>
    <row r="48" spans="1:15" s="12" customFormat="1" ht="26.25" customHeight="1">
      <c r="A48" s="27"/>
      <c r="B48" s="27"/>
      <c r="C48" s="28"/>
      <c r="D48" s="27"/>
      <c r="E48" s="28"/>
      <c r="F48" s="32" t="s">
        <v>189</v>
      </c>
      <c r="G48" s="29"/>
      <c r="H48" s="28"/>
      <c r="I48" s="30"/>
      <c r="J48" s="31"/>
      <c r="K48" s="33">
        <f>SUM(K3:K47)</f>
        <v>6407300</v>
      </c>
      <c r="L48" s="28"/>
      <c r="M48" s="30"/>
      <c r="N48" s="30"/>
      <c r="O48" s="34"/>
    </row>
    <row r="49" spans="1:13" ht="12.75">
      <c r="A49" s="5"/>
      <c r="B49" s="5"/>
      <c r="C49" s="5"/>
      <c r="D49" s="38"/>
      <c r="E49" s="5"/>
      <c r="F49" s="5"/>
      <c r="G49" s="5"/>
      <c r="H49" s="5"/>
      <c r="I49" s="13"/>
      <c r="J49" s="13"/>
      <c r="K49" s="25"/>
      <c r="L49" s="25"/>
      <c r="M49" s="39"/>
    </row>
    <row r="50" spans="1:13" ht="12.75">
      <c r="A50" s="13"/>
      <c r="B50" s="13"/>
      <c r="C50" s="13"/>
      <c r="D50" s="40"/>
      <c r="E50" s="13"/>
      <c r="F50" s="13"/>
      <c r="G50" s="13"/>
      <c r="H50" s="13"/>
      <c r="I50" s="13"/>
      <c r="K50" s="25"/>
      <c r="L50" s="41"/>
      <c r="M50" s="13"/>
    </row>
    <row r="51" spans="10:13" ht="12.75">
      <c r="J51" s="13"/>
      <c r="K51" s="3"/>
      <c r="L51" s="25"/>
      <c r="M51"/>
    </row>
  </sheetData>
  <sheetProtection/>
  <mergeCells count="40">
    <mergeCell ref="O14:O15"/>
    <mergeCell ref="A1:N1"/>
    <mergeCell ref="O43:O44"/>
    <mergeCell ref="N43:N44"/>
    <mergeCell ref="H43:H44"/>
    <mergeCell ref="I43:I44"/>
    <mergeCell ref="J43:J44"/>
    <mergeCell ref="M43:M44"/>
    <mergeCell ref="O33:O34"/>
    <mergeCell ref="N33:N34"/>
    <mergeCell ref="A43:A44"/>
    <mergeCell ref="B43:B44"/>
    <mergeCell ref="C43:C44"/>
    <mergeCell ref="D43:D44"/>
    <mergeCell ref="E43:E44"/>
    <mergeCell ref="F43:F44"/>
    <mergeCell ref="G43:G44"/>
    <mergeCell ref="G33:G34"/>
    <mergeCell ref="H33:H34"/>
    <mergeCell ref="I33:I34"/>
    <mergeCell ref="J33:J34"/>
    <mergeCell ref="M33:M34"/>
    <mergeCell ref="F14:F15"/>
    <mergeCell ref="G14:G15"/>
    <mergeCell ref="A33:A34"/>
    <mergeCell ref="B33:B34"/>
    <mergeCell ref="C33:C34"/>
    <mergeCell ref="D33:D34"/>
    <mergeCell ref="E33:E34"/>
    <mergeCell ref="F33:F34"/>
    <mergeCell ref="H14:H15"/>
    <mergeCell ref="I14:I15"/>
    <mergeCell ref="J14:J15"/>
    <mergeCell ref="M14:M15"/>
    <mergeCell ref="N14:N15"/>
    <mergeCell ref="A14:A15"/>
    <mergeCell ref="B14:B15"/>
    <mergeCell ref="C14:C15"/>
    <mergeCell ref="D14:D15"/>
    <mergeCell ref="E14:E15"/>
  </mergeCells>
  <printOptions horizontalCentered="1"/>
  <pageMargins left="0.1968503937007874" right="0.1968503937007874" top="0.2755905511811024" bottom="0.33" header="0.28" footer="0.16"/>
  <pageSetup fitToHeight="0" fitToWidth="1" horizontalDpi="600" verticalDpi="600" orientation="landscape" paperSize="9" scale="7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Muczková Irena</cp:lastModifiedBy>
  <cp:lastPrinted>2024-02-02T06:57:42Z</cp:lastPrinted>
  <dcterms:created xsi:type="dcterms:W3CDTF">2008-05-07T05:55:04Z</dcterms:created>
  <dcterms:modified xsi:type="dcterms:W3CDTF">2024-02-20T11:29:44Z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