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drea_suchomelova_msk_cz/Documents/Plocha/"/>
    </mc:Choice>
  </mc:AlternateContent>
  <xr:revisionPtr revIDLastSave="43" documentId="13_ncr:1_{8D6B8CA4-CF76-400B-9BF8-5D7C91E82D95}" xr6:coauthVersionLast="47" xr6:coauthVersionMax="47" xr10:uidLastSave="{C5340A66-C675-48B3-9E33-CE2D8B757DE0}"/>
  <bookViews>
    <workbookView xWindow="-120" yWindow="-120" windowWidth="29040" windowHeight="15720" xr2:uid="{F0417F7D-C04A-4875-AE20-F3AA722523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D11" i="1"/>
  <c r="D27" i="1"/>
  <c r="D26" i="1"/>
  <c r="D13" i="1"/>
  <c r="D14" i="1"/>
  <c r="D15" i="1"/>
  <c r="D16" i="1"/>
  <c r="D17" i="1"/>
  <c r="D18" i="1"/>
  <c r="D19" i="1"/>
  <c r="D20" i="1"/>
  <c r="D21" i="1"/>
  <c r="D22" i="1"/>
  <c r="D12" i="1"/>
  <c r="D4" i="1"/>
  <c r="D5" i="1"/>
  <c r="D6" i="1"/>
  <c r="D7" i="1"/>
  <c r="D8" i="1"/>
  <c r="D9" i="1"/>
  <c r="D10" i="1"/>
  <c r="D3" i="1"/>
  <c r="C23" i="1"/>
  <c r="B23" i="1"/>
</calcChain>
</file>

<file path=xl/sharedStrings.xml><?xml version="1.0" encoding="utf-8"?>
<sst xmlns="http://schemas.openxmlformats.org/spreadsheetml/2006/main" count="31" uniqueCount="31">
  <si>
    <t>Projekt</t>
  </si>
  <si>
    <t>Instalace FVE - oblast Frýdek-Místek</t>
  </si>
  <si>
    <t>Instalace FVE - oblast Krnov</t>
  </si>
  <si>
    <t>Instalace FVE - oblast Nový Jičín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</si>
  <si>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</si>
  <si>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</si>
  <si>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</si>
  <si>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</si>
  <si>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oblast Opava</t>
  </si>
  <si>
    <t>Instalace FVE - Gymnázium Mikuláše Koperníka, Bílovec</t>
  </si>
  <si>
    <t>Instalace FVE - Zdravotnická záchranná služba Moravskoslezského kraje, Bruntál</t>
  </si>
  <si>
    <t>Instalace FVE - Muzeum Těšínska, historická budova Český Těšín</t>
  </si>
  <si>
    <t>Instalace FVE - Zdravotnická záchranná služba Moravskoslezského kraje, Havířov</t>
  </si>
  <si>
    <t>Instalace FVE - Gymnázium a Střední odborná škola, Rýmařov</t>
  </si>
  <si>
    <t>Instalace FVE - Gymnázium, Třinec</t>
  </si>
  <si>
    <t>Instalace FVE - Základní škola a Mateřská škola, Ostrava - Poruba, Ukrajinská 19</t>
  </si>
  <si>
    <t>Instalace FVE - Gymnázium Josefa Božka, Český Těšín</t>
  </si>
  <si>
    <t>Instalace FVE - Nemocnice Karviná - Ráj</t>
  </si>
  <si>
    <t>Instalace FVE - Nemocnice Třinec</t>
  </si>
  <si>
    <t>Instalace FVE - Hotelová škola, Frenštát pod Radhoštěm</t>
  </si>
  <si>
    <t>Instalace FVE - Střední odborná škola, Frýdek-Místek</t>
  </si>
  <si>
    <t>Celkem</t>
  </si>
  <si>
    <t>Celkové neuznatelné náklady projektu (kofinancování MSK)</t>
  </si>
  <si>
    <t>Podíl EU (max. 45 % profinancování ve výzvě RES 4 a 30 % profinancování ve výzvě RES 1)</t>
  </si>
  <si>
    <t>Předpokládaná struktura financování projektů instalace fotovoltaických elektráren</t>
  </si>
  <si>
    <t>Předpokládané náklady (profinancování a kofinancování MSK)</t>
  </si>
  <si>
    <t>Předpokládané uznatelné náklady</t>
  </si>
  <si>
    <t>Instalace FVE metodou Design &amp; Build - Náš svět</t>
  </si>
  <si>
    <t>Instalace FVE metodou Design &amp; Build - GaSPŠ, Frenštát pod Radhoštěm</t>
  </si>
  <si>
    <t xml:space="preserve">Předpokládaná struktura financování zbývajících projektů, u kterých nedochází ke změně </t>
  </si>
  <si>
    <t>Podíl MSK (kofinancování MSK)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</si>
</sst>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1" xfId="0" applyNumberFormat="1" applyFont="1" applyBorder="1"/>
    <xf numFmtId="164" fontId="2" fillId="0" borderId="6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1" fillId="0" borderId="7" xfId="0" applyFont="1" applyBorder="1" applyAlignment="1">
      <alignment wrapText="1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2" borderId="11" xfId="0" applyFont="1" applyFill="1" applyBorder="1" applyAlignment="1">
      <alignment horizontal="center" vertical="center" wrapText="1"/>
    </xf>
    <xf numFmtId="164" fontId="2" fillId="0" borderId="12" xfId="0" applyNumberFormat="1" applyFont="1" applyBorder="1"/>
    <xf numFmtId="164" fontId="1" fillId="0" borderId="13" xfId="0" applyNumberFormat="1" applyFont="1" applyBorder="1"/>
    <xf numFmtId="165" fontId="0" fillId="0" borderId="11" xfId="0" applyNumberFormat="1" applyBorder="1"/>
    <xf numFmtId="165" fontId="0" fillId="0" borderId="13" xfId="0" applyNumberForma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D7D4-FEA3-41C2-A991-2746E81DCFDF}">
  <dimension ref="A1:F27"/>
  <sheetViews>
    <sheetView tabSelected="1" zoomScaleNormal="100" workbookViewId="0">
      <selection activeCell="I22" sqref="I22"/>
    </sheetView>
  </sheetViews>
  <sheetFormatPr defaultRowHeight="15" x14ac:dyDescent="0.25"/>
  <cols>
    <col min="1" max="1" width="48" customWidth="1"/>
    <col min="2" max="3" width="15.7109375" bestFit="1" customWidth="1"/>
    <col min="4" max="5" width="17.42578125" customWidth="1"/>
    <col min="6" max="6" width="17.42578125" bestFit="1" customWidth="1"/>
  </cols>
  <sheetData>
    <row r="1" spans="1:6" ht="16.5" thickBot="1" x14ac:dyDescent="0.3">
      <c r="A1" s="21" t="s">
        <v>24</v>
      </c>
      <c r="B1" s="21"/>
      <c r="C1" s="21"/>
      <c r="D1" s="21"/>
      <c r="E1" s="21"/>
      <c r="F1" s="21"/>
    </row>
    <row r="2" spans="1:6" ht="66.75" customHeight="1" x14ac:dyDescent="0.25">
      <c r="A2" s="4" t="s">
        <v>0</v>
      </c>
      <c r="B2" s="5" t="s">
        <v>25</v>
      </c>
      <c r="C2" s="5" t="s">
        <v>26</v>
      </c>
      <c r="D2" s="5" t="s">
        <v>23</v>
      </c>
      <c r="E2" s="16" t="s">
        <v>30</v>
      </c>
      <c r="F2" s="6" t="s">
        <v>22</v>
      </c>
    </row>
    <row r="3" spans="1:6" x14ac:dyDescent="0.25">
      <c r="A3" s="1" t="s">
        <v>1</v>
      </c>
      <c r="B3" s="2">
        <v>2780000</v>
      </c>
      <c r="C3" s="2">
        <v>2780000</v>
      </c>
      <c r="D3" s="2">
        <f>0.45*C3</f>
        <v>1251000</v>
      </c>
      <c r="E3" s="17">
        <v>1529000</v>
      </c>
      <c r="F3" s="3">
        <v>0</v>
      </c>
    </row>
    <row r="4" spans="1:6" x14ac:dyDescent="0.25">
      <c r="A4" s="1" t="s">
        <v>2</v>
      </c>
      <c r="B4" s="2">
        <v>5560000</v>
      </c>
      <c r="C4" s="2">
        <v>5560000</v>
      </c>
      <c r="D4" s="2">
        <f t="shared" ref="D4:D10" si="0">0.45*C4</f>
        <v>2502000</v>
      </c>
      <c r="E4" s="17">
        <v>3058000</v>
      </c>
      <c r="F4" s="3">
        <v>0</v>
      </c>
    </row>
    <row r="5" spans="1:6" x14ac:dyDescent="0.25">
      <c r="A5" s="1" t="s">
        <v>3</v>
      </c>
      <c r="B5" s="2">
        <v>2380000</v>
      </c>
      <c r="C5" s="2">
        <v>2380000</v>
      </c>
      <c r="D5" s="2">
        <f t="shared" si="0"/>
        <v>1071000</v>
      </c>
      <c r="E5" s="17">
        <v>1309000</v>
      </c>
      <c r="F5" s="3">
        <v>0</v>
      </c>
    </row>
    <row r="6" spans="1:6" x14ac:dyDescent="0.25">
      <c r="A6" s="1" t="s">
        <v>4</v>
      </c>
      <c r="B6" s="2">
        <v>10520000</v>
      </c>
      <c r="C6" s="2">
        <v>10520000</v>
      </c>
      <c r="D6" s="2">
        <f t="shared" si="0"/>
        <v>4734000</v>
      </c>
      <c r="E6" s="17">
        <v>5786000</v>
      </c>
      <c r="F6" s="3">
        <v>0</v>
      </c>
    </row>
    <row r="7" spans="1:6" x14ac:dyDescent="0.25">
      <c r="A7" s="1" t="s">
        <v>5</v>
      </c>
      <c r="B7" s="2">
        <v>15320000</v>
      </c>
      <c r="C7" s="2">
        <v>15320000</v>
      </c>
      <c r="D7" s="2">
        <f t="shared" si="0"/>
        <v>6894000</v>
      </c>
      <c r="E7" s="17">
        <v>8426000</v>
      </c>
      <c r="F7" s="3">
        <v>0</v>
      </c>
    </row>
    <row r="8" spans="1:6" x14ac:dyDescent="0.25">
      <c r="A8" s="1" t="s">
        <v>6</v>
      </c>
      <c r="B8" s="2">
        <v>10640000</v>
      </c>
      <c r="C8" s="2">
        <v>10640000</v>
      </c>
      <c r="D8" s="2">
        <f t="shared" si="0"/>
        <v>4788000</v>
      </c>
      <c r="E8" s="17">
        <v>5852000</v>
      </c>
      <c r="F8" s="3">
        <v>0</v>
      </c>
    </row>
    <row r="9" spans="1:6" x14ac:dyDescent="0.25">
      <c r="A9" s="1" t="s">
        <v>7</v>
      </c>
      <c r="B9" s="2">
        <v>8660000</v>
      </c>
      <c r="C9" s="2">
        <v>8660000</v>
      </c>
      <c r="D9" s="2">
        <f t="shared" si="0"/>
        <v>3897000</v>
      </c>
      <c r="E9" s="17">
        <v>4763000</v>
      </c>
      <c r="F9" s="3">
        <v>0</v>
      </c>
    </row>
    <row r="10" spans="1:6" x14ac:dyDescent="0.25">
      <c r="A10" s="1" t="s">
        <v>8</v>
      </c>
      <c r="B10" s="2">
        <v>9560000</v>
      </c>
      <c r="C10" s="2">
        <v>9560000</v>
      </c>
      <c r="D10" s="2">
        <f t="shared" si="0"/>
        <v>4302000</v>
      </c>
      <c r="E10" s="17">
        <v>5258000</v>
      </c>
      <c r="F10" s="3">
        <v>0</v>
      </c>
    </row>
    <row r="11" spans="1:6" x14ac:dyDescent="0.25">
      <c r="A11" s="1" t="s">
        <v>20</v>
      </c>
      <c r="B11" s="2">
        <v>4415000</v>
      </c>
      <c r="C11" s="2">
        <v>4415000</v>
      </c>
      <c r="D11" s="2">
        <f t="shared" ref="D11:D22" si="1">0.3*C11</f>
        <v>1324500</v>
      </c>
      <c r="E11" s="17">
        <v>3090500</v>
      </c>
      <c r="F11" s="3"/>
    </row>
    <row r="12" spans="1:6" x14ac:dyDescent="0.25">
      <c r="A12" s="1" t="s">
        <v>9</v>
      </c>
      <c r="B12" s="2">
        <v>1980000</v>
      </c>
      <c r="C12" s="2">
        <v>1980000</v>
      </c>
      <c r="D12" s="2">
        <f>0.3*C12</f>
        <v>594000</v>
      </c>
      <c r="E12" s="17">
        <v>1386000</v>
      </c>
      <c r="F12" s="3">
        <v>0</v>
      </c>
    </row>
    <row r="13" spans="1:6" ht="26.25" x14ac:dyDescent="0.25">
      <c r="A13" s="1" t="s">
        <v>10</v>
      </c>
      <c r="B13" s="2">
        <v>1880000</v>
      </c>
      <c r="C13" s="2">
        <v>1880000</v>
      </c>
      <c r="D13" s="2">
        <f t="shared" si="1"/>
        <v>564000</v>
      </c>
      <c r="E13" s="17">
        <v>1316000</v>
      </c>
      <c r="F13" s="3">
        <v>0</v>
      </c>
    </row>
    <row r="14" spans="1:6" ht="26.25" x14ac:dyDescent="0.25">
      <c r="A14" s="1" t="s">
        <v>11</v>
      </c>
      <c r="B14" s="2">
        <v>772900</v>
      </c>
      <c r="C14" s="2">
        <v>772900</v>
      </c>
      <c r="D14" s="2">
        <f t="shared" si="1"/>
        <v>231870</v>
      </c>
      <c r="E14" s="17">
        <v>541030</v>
      </c>
      <c r="F14" s="3">
        <v>0</v>
      </c>
    </row>
    <row r="15" spans="1:6" ht="26.25" x14ac:dyDescent="0.25">
      <c r="A15" s="1" t="s">
        <v>12</v>
      </c>
      <c r="B15" s="2">
        <v>2480000</v>
      </c>
      <c r="C15" s="2">
        <v>2480000</v>
      </c>
      <c r="D15" s="2">
        <f t="shared" si="1"/>
        <v>744000</v>
      </c>
      <c r="E15" s="17">
        <v>1736000</v>
      </c>
      <c r="F15" s="3">
        <v>0</v>
      </c>
    </row>
    <row r="16" spans="1:6" ht="26.25" x14ac:dyDescent="0.25">
      <c r="A16" s="1" t="s">
        <v>13</v>
      </c>
      <c r="B16" s="2">
        <v>772900</v>
      </c>
      <c r="C16" s="2">
        <v>772900</v>
      </c>
      <c r="D16" s="2">
        <f t="shared" si="1"/>
        <v>231870</v>
      </c>
      <c r="E16" s="17">
        <v>541030</v>
      </c>
      <c r="F16" s="3">
        <v>0</v>
      </c>
    </row>
    <row r="17" spans="1:6" x14ac:dyDescent="0.25">
      <c r="A17" s="1" t="s">
        <v>14</v>
      </c>
      <c r="B17" s="2">
        <v>2600000</v>
      </c>
      <c r="C17" s="2">
        <v>2600000</v>
      </c>
      <c r="D17" s="2">
        <f t="shared" si="1"/>
        <v>780000</v>
      </c>
      <c r="E17" s="17">
        <v>1820000</v>
      </c>
      <c r="F17" s="3">
        <v>0</v>
      </c>
    </row>
    <row r="18" spans="1:6" ht="26.25" x14ac:dyDescent="0.25">
      <c r="A18" s="1" t="s">
        <v>15</v>
      </c>
      <c r="B18" s="2">
        <v>780000</v>
      </c>
      <c r="C18" s="2">
        <v>780000</v>
      </c>
      <c r="D18" s="2">
        <f t="shared" si="1"/>
        <v>234000</v>
      </c>
      <c r="E18" s="17">
        <v>546000</v>
      </c>
      <c r="F18" s="3">
        <v>0</v>
      </c>
    </row>
    <row r="19" spans="1:6" x14ac:dyDescent="0.25">
      <c r="A19" s="1" t="s">
        <v>16</v>
      </c>
      <c r="B19" s="2">
        <v>6880000</v>
      </c>
      <c r="C19" s="2">
        <v>6880000</v>
      </c>
      <c r="D19" s="2">
        <f t="shared" si="1"/>
        <v>2064000</v>
      </c>
      <c r="E19" s="17">
        <v>4816000</v>
      </c>
      <c r="F19" s="3">
        <v>0</v>
      </c>
    </row>
    <row r="20" spans="1:6" x14ac:dyDescent="0.25">
      <c r="A20" s="1" t="s">
        <v>17</v>
      </c>
      <c r="B20" s="2">
        <v>11746800</v>
      </c>
      <c r="C20" s="2">
        <v>11746800</v>
      </c>
      <c r="D20" s="2">
        <f t="shared" si="1"/>
        <v>3524040</v>
      </c>
      <c r="E20" s="17">
        <v>8222760</v>
      </c>
      <c r="F20" s="3">
        <v>0</v>
      </c>
    </row>
    <row r="21" spans="1:6" x14ac:dyDescent="0.25">
      <c r="A21" s="1" t="s">
        <v>18</v>
      </c>
      <c r="B21" s="2">
        <v>13520250</v>
      </c>
      <c r="C21" s="2">
        <v>13520250</v>
      </c>
      <c r="D21" s="2">
        <f t="shared" si="1"/>
        <v>4056075</v>
      </c>
      <c r="E21" s="17">
        <v>9464175</v>
      </c>
      <c r="F21" s="3">
        <v>0</v>
      </c>
    </row>
    <row r="22" spans="1:6" x14ac:dyDescent="0.25">
      <c r="A22" s="1" t="s">
        <v>19</v>
      </c>
      <c r="B22" s="2">
        <v>3689000</v>
      </c>
      <c r="C22" s="2">
        <v>3689000</v>
      </c>
      <c r="D22" s="2">
        <f t="shared" si="1"/>
        <v>1106700</v>
      </c>
      <c r="E22" s="17">
        <v>2582300</v>
      </c>
      <c r="F22" s="3">
        <v>0</v>
      </c>
    </row>
    <row r="23" spans="1:6" ht="15.75" thickBot="1" x14ac:dyDescent="0.3">
      <c r="A23" s="13" t="s">
        <v>21</v>
      </c>
      <c r="B23" s="14">
        <f>SUM(B3:B22)</f>
        <v>116936850</v>
      </c>
      <c r="C23" s="14">
        <f>SUM(C3:C22)</f>
        <v>116936850</v>
      </c>
      <c r="D23" s="14">
        <f>SUM(D3:D22)</f>
        <v>44894055</v>
      </c>
      <c r="E23" s="18">
        <f>SUM(E3:E22)</f>
        <v>72042795</v>
      </c>
      <c r="F23" s="15">
        <v>0</v>
      </c>
    </row>
    <row r="25" spans="1:6" ht="15.75" thickBot="1" x14ac:dyDescent="0.3">
      <c r="A25" s="22" t="s">
        <v>29</v>
      </c>
      <c r="B25" s="22"/>
      <c r="C25" s="22"/>
      <c r="D25" s="22"/>
      <c r="E25" s="22"/>
      <c r="F25" s="22"/>
    </row>
    <row r="26" spans="1:6" x14ac:dyDescent="0.25">
      <c r="A26" s="7" t="s">
        <v>27</v>
      </c>
      <c r="B26" s="9">
        <v>6249650</v>
      </c>
      <c r="C26" s="9">
        <v>6249650</v>
      </c>
      <c r="D26" s="9">
        <f>0.3*C26</f>
        <v>1874895</v>
      </c>
      <c r="E26" s="19">
        <v>4375755</v>
      </c>
      <c r="F26" s="10">
        <v>0</v>
      </c>
    </row>
    <row r="27" spans="1:6" ht="27" thickBot="1" x14ac:dyDescent="0.3">
      <c r="A27" s="8" t="s">
        <v>28</v>
      </c>
      <c r="B27" s="11">
        <v>6249650</v>
      </c>
      <c r="C27" s="11">
        <v>6249650</v>
      </c>
      <c r="D27" s="11">
        <f>0.3*C27</f>
        <v>1874895</v>
      </c>
      <c r="E27" s="20">
        <v>4375755</v>
      </c>
      <c r="F27" s="12">
        <v>0</v>
      </c>
    </row>
  </sheetData>
  <mergeCells count="2">
    <mergeCell ref="A1:F1"/>
    <mergeCell ref="A25:F25"/>
  </mergeCells>
  <pageMargins left="0.7" right="0.7" top="0.78740157499999996" bottom="0.78740157499999996" header="0.3" footer="0.3"/>
  <pageSetup paperSize="9" orientation="landscape" horizontalDpi="200" verticalDpi="200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Kuchár Michal</dc:creator>
  <cp:lastModifiedBy>Suchomelová Andrea</cp:lastModifiedBy>
  <cp:lastPrinted>2024-05-02T11:14:37Z</cp:lastPrinted>
  <dcterms:created xsi:type="dcterms:W3CDTF">2024-05-02T10:00:15Z</dcterms:created>
  <dcterms:modified xsi:type="dcterms:W3CDTF">2024-05-13T06:13:50Z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2024-05-02T10:14:08Z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432e5172-7ebc-41e9-9430-298202095aa7</vt:lpwstr>
  </property>
  <property fmtid="{D5CDD505-2E9C-101B-9397-08002B2CF9AE}" pid="8" name="MSIP_Label_215ad6d0-798b-44f9-b3fd-112ad6275fb4_ContentBits">
    <vt:lpwstr>2</vt:lpwstr>
  </property>
</Properties>
</file>