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SOC\PSP_Program na podporu aktivit sociálního podnikání\2024\2_Materiály RK, ZK, Výbor\"/>
    </mc:Choice>
  </mc:AlternateContent>
  <xr:revisionPtr revIDLastSave="0" documentId="13_ncr:1_{86A46135-C889-4C52-AD8D-141ACA0C18F5}" xr6:coauthVersionLast="47" xr6:coauthVersionMax="47" xr10:uidLastSave="{00000000-0000-0000-0000-000000000000}"/>
  <bookViews>
    <workbookView xWindow="-120" yWindow="-120" windowWidth="29040" windowHeight="15720" xr2:uid="{3CF9BA70-D96F-454A-90E6-ADBADC5662BB}"/>
  </bookViews>
  <sheets>
    <sheet name="příloha č.1_poskytnutí dotací" sheetId="1" r:id="rId1"/>
  </sheets>
  <definedNames>
    <definedName name="_xlnm._FilterDatabase" localSheetId="0" hidden="1">'příloha č.1_poskytnutí dotací'!$B$3:$N$18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2" i="1"/>
  <c r="J14" i="1"/>
  <c r="J15" i="1"/>
  <c r="J17" i="1"/>
  <c r="K18" i="1"/>
  <c r="J16" i="1"/>
</calcChain>
</file>

<file path=xl/sharedStrings.xml><?xml version="1.0" encoding="utf-8"?>
<sst xmlns="http://schemas.openxmlformats.org/spreadsheetml/2006/main" count="139" uniqueCount="91">
  <si>
    <t>neinvestiční</t>
  </si>
  <si>
    <t>společnost s ručením omezeným</t>
  </si>
  <si>
    <t>PSP 1/24</t>
  </si>
  <si>
    <t>1. 1. 2024 - 31. 12. 2024</t>
  </si>
  <si>
    <t>1. 3. 2024 - 31. 12. 2024</t>
  </si>
  <si>
    <t>Podpora rozvoje pracovního programu a zkvalitnění zázemí pro OZP - členy zahradní a úklidové služby</t>
  </si>
  <si>
    <t>spolek</t>
  </si>
  <si>
    <t>26591014</t>
  </si>
  <si>
    <t>ANIMA VIVA z. s.</t>
  </si>
  <si>
    <t>13/24</t>
  </si>
  <si>
    <t>investiční</t>
  </si>
  <si>
    <t>Výroba vitamínových kapslí (malé šarže)</t>
  </si>
  <si>
    <t>28657985</t>
  </si>
  <si>
    <t>P&amp;A Thrax, s.r.o.</t>
  </si>
  <si>
    <t>PSP 2/24</t>
  </si>
  <si>
    <t>15/24</t>
  </si>
  <si>
    <t>1. 5. 2024 - 31. 12. 2024</t>
  </si>
  <si>
    <t>Vybavení nové balírny v MELIVITĚ</t>
  </si>
  <si>
    <t>05012538</t>
  </si>
  <si>
    <t>MELIVITA s.r.o.</t>
  </si>
  <si>
    <t>09/24</t>
  </si>
  <si>
    <t>Nový vysokozdvižný vozík</t>
  </si>
  <si>
    <t>evidovaná právnická osoba dle zákona č. 3/2002 Sb.</t>
  </si>
  <si>
    <t>43964591</t>
  </si>
  <si>
    <t>Charita Opava</t>
  </si>
  <si>
    <t>01/24</t>
  </si>
  <si>
    <t>OPRAVY, NÁKUPY A UDRŽOVÁNÍ ZAŘÍZENÍ V CHRÁNĚNÝCH DÍLNÁCH</t>
  </si>
  <si>
    <t>26520788</t>
  </si>
  <si>
    <t>Charita sv. Alexandra</t>
  </si>
  <si>
    <t>06/24</t>
  </si>
  <si>
    <t>Pořízení průmyslových strojů, opravy a údržba vozidel a provozu sociálního podniku</t>
  </si>
  <si>
    <t>04537386</t>
  </si>
  <si>
    <t>Prádelna PRAPOS s.r.o.</t>
  </si>
  <si>
    <t>05/24</t>
  </si>
  <si>
    <t>Pracujeme - žijeme</t>
  </si>
  <si>
    <t>ústav</t>
  </si>
  <si>
    <t>29451736</t>
  </si>
  <si>
    <t>Spirála Ostrava, z.ú.</t>
  </si>
  <si>
    <t>02/24</t>
  </si>
  <si>
    <t>Pomalá móda</t>
  </si>
  <si>
    <t>04319192</t>
  </si>
  <si>
    <t>PUNTIK s.r.o.</t>
  </si>
  <si>
    <t>16/24</t>
  </si>
  <si>
    <t>1. 5. 2024 - 30. 11. 2024</t>
  </si>
  <si>
    <t>Rozšíření prodejních míst - Medoo Silesia</t>
  </si>
  <si>
    <t>05909732</t>
  </si>
  <si>
    <t>Medoo Silesia s.r.o.</t>
  </si>
  <si>
    <t>08/24</t>
  </si>
  <si>
    <t>Rozvoj sociálně-podnikatelských aktivit v TRIANON, z.s.</t>
  </si>
  <si>
    <t>26621908</t>
  </si>
  <si>
    <t>TRIANON, z.s.</t>
  </si>
  <si>
    <t>03/24</t>
  </si>
  <si>
    <t>1. 5. 2024 - 30. 9. 2024</t>
  </si>
  <si>
    <t>Pořízení kompresoru a nákup plánovacího systému IMEs</t>
  </si>
  <si>
    <t>26640899</t>
  </si>
  <si>
    <t>Ergon - sociální podnik, z.s.</t>
  </si>
  <si>
    <t>12/24</t>
  </si>
  <si>
    <t>NEPEČEME NA PŘÍRODU, MYSLÍME NA LIDI - závěrečná etapa</t>
  </si>
  <si>
    <t>07219733</t>
  </si>
  <si>
    <t>1. Jinačí s.r.o.</t>
  </si>
  <si>
    <t>04/24</t>
  </si>
  <si>
    <t>Počet bodů</t>
  </si>
  <si>
    <t>Doba realizace projektu</t>
  </si>
  <si>
    <t>Druh dotace</t>
  </si>
  <si>
    <t xml:space="preserve">Schválená dotace v Kč </t>
  </si>
  <si>
    <t>% spoluúčast dotace na CUN</t>
  </si>
  <si>
    <t>Celkové uznatelné náklady projektu             (v Kč)</t>
  </si>
  <si>
    <t>Veřejná podpora</t>
  </si>
  <si>
    <t>Název projektu</t>
  </si>
  <si>
    <t>Právní forma žadatele</t>
  </si>
  <si>
    <t>IČO</t>
  </si>
  <si>
    <t>Název žadatele</t>
  </si>
  <si>
    <t>Kód dotačního titulu</t>
  </si>
  <si>
    <t>Číslo žádosti</t>
  </si>
  <si>
    <t>NE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</si>
  <si>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</si>
  <si>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</si>
  <si>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</si>
  <si>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</si>
  <si>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</si>
  <si>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</si>
  <si>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</si>
  <si>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</si>
  <si>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</si>
  <si>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</si>
  <si>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</si>
  <si>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</si>
  <si>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Poskytnutí účelových  dotací z rozpočtu kraje v Programu na podporu aktivit sociálního podnikání v Moravskoslezském kraji na rok 2024</t>
  </si>
  <si>
    <t>12.</t>
  </si>
  <si>
    <t>Příloha č. 1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</si>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</sst>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 CE"/>
      <charset val="238"/>
    </font>
    <font>
      <sz val="10"/>
      <name val="Arial "/>
      <charset val="238"/>
    </font>
    <font>
      <b/>
      <sz val="10"/>
      <name val="Arial 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3" borderId="0" xfId="0" applyFill="1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E3D2-C2CB-483E-BC6F-3B67A67C8F39}">
  <sheetPr>
    <pageSetUpPr fitToPage="1"/>
  </sheetPr>
  <dimension ref="A1:N25"/>
  <sheetViews>
    <sheetView tabSelected="1" zoomScaleNormal="100" workbookViewId="0"/>
  </sheetViews>
  <sheetFormatPr defaultRowHeight="12.75"/>
  <cols>
    <col min="1" max="2" width="10.85546875" customWidth="1"/>
    <col min="3" max="3" width="10.7109375" customWidth="1"/>
    <col min="4" max="4" width="15.85546875" customWidth="1"/>
    <col min="6" max="6" width="16.5703125" customWidth="1"/>
    <col min="7" max="7" width="26.85546875" customWidth="1"/>
    <col min="8" max="8" width="8.7109375" customWidth="1"/>
    <col min="9" max="9" width="15" customWidth="1"/>
    <col min="10" max="10" width="11" customWidth="1"/>
    <col min="11" max="11" width="13.140625" customWidth="1"/>
    <col min="12" max="12" width="13.28515625" customWidth="1"/>
    <col min="13" max="13" width="11.140625" customWidth="1"/>
  </cols>
  <sheetData>
    <row r="1" spans="1:14" ht="13.5" thickBot="1">
      <c r="A1" s="46" t="s">
        <v>89</v>
      </c>
    </row>
    <row r="2" spans="1:14" ht="32.1" customHeight="1" thickBot="1">
      <c r="A2" s="57" t="s">
        <v>87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</row>
    <row r="3" spans="1:14" ht="64.5" thickBot="1">
      <c r="A3" s="24" t="s">
        <v>75</v>
      </c>
      <c r="B3" s="25" t="s">
        <v>73</v>
      </c>
      <c r="C3" s="25" t="s">
        <v>72</v>
      </c>
      <c r="D3" s="26" t="s">
        <v>71</v>
      </c>
      <c r="E3" s="25" t="s">
        <v>70</v>
      </c>
      <c r="F3" s="26" t="s">
        <v>69</v>
      </c>
      <c r="G3" s="26" t="s">
        <v>68</v>
      </c>
      <c r="H3" s="26" t="s">
        <v>67</v>
      </c>
      <c r="I3" s="27" t="s">
        <v>66</v>
      </c>
      <c r="J3" s="28" t="s">
        <v>65</v>
      </c>
      <c r="K3" s="27" t="s">
        <v>64</v>
      </c>
      <c r="L3" s="26" t="s">
        <v>63</v>
      </c>
      <c r="M3" s="27" t="s">
        <v>62</v>
      </c>
      <c r="N3" s="29" t="s">
        <v>61</v>
      </c>
    </row>
    <row r="4" spans="1:14" ht="44.25" customHeight="1">
      <c r="A4" s="30" t="s">
        <v>76</v>
      </c>
      <c r="B4" s="31" t="s">
        <v>60</v>
      </c>
      <c r="C4" s="31" t="s">
        <v>2</v>
      </c>
      <c r="D4" s="32" t="s">
        <v>59</v>
      </c>
      <c r="E4" s="31" t="s">
        <v>58</v>
      </c>
      <c r="F4" s="32" t="s">
        <v>1</v>
      </c>
      <c r="G4" s="32" t="s">
        <v>57</v>
      </c>
      <c r="H4" s="32" t="s">
        <v>74</v>
      </c>
      <c r="I4" s="33">
        <v>96000</v>
      </c>
      <c r="J4" s="34">
        <f t="shared" ref="J4:J9" si="0">K4/I4*100</f>
        <v>79.166666666666657</v>
      </c>
      <c r="K4" s="33">
        <v>76000</v>
      </c>
      <c r="L4" s="32" t="s">
        <v>0</v>
      </c>
      <c r="M4" s="35" t="s">
        <v>3</v>
      </c>
      <c r="N4" s="36">
        <v>23</v>
      </c>
    </row>
    <row r="5" spans="1:14" ht="30" customHeight="1">
      <c r="A5" s="10" t="s">
        <v>77</v>
      </c>
      <c r="B5" s="6" t="s">
        <v>56</v>
      </c>
      <c r="C5" s="6" t="s">
        <v>14</v>
      </c>
      <c r="D5" s="1" t="s">
        <v>55</v>
      </c>
      <c r="E5" s="6" t="s">
        <v>54</v>
      </c>
      <c r="F5" s="5" t="s">
        <v>6</v>
      </c>
      <c r="G5" s="1" t="s">
        <v>53</v>
      </c>
      <c r="H5" s="7" t="s">
        <v>74</v>
      </c>
      <c r="I5" s="3">
        <v>1397600</v>
      </c>
      <c r="J5" s="4">
        <f t="shared" si="0"/>
        <v>42.930738408700634</v>
      </c>
      <c r="K5" s="3">
        <v>600000</v>
      </c>
      <c r="L5" s="1" t="s">
        <v>10</v>
      </c>
      <c r="M5" s="2" t="s">
        <v>52</v>
      </c>
      <c r="N5" s="37">
        <v>23</v>
      </c>
    </row>
    <row r="6" spans="1:14" ht="44.25" customHeight="1">
      <c r="A6" s="10" t="s">
        <v>78</v>
      </c>
      <c r="B6" s="6" t="s">
        <v>51</v>
      </c>
      <c r="C6" s="6" t="s">
        <v>2</v>
      </c>
      <c r="D6" s="1" t="s">
        <v>50</v>
      </c>
      <c r="E6" s="6" t="s">
        <v>49</v>
      </c>
      <c r="F6" s="1" t="s">
        <v>6</v>
      </c>
      <c r="G6" s="1" t="s">
        <v>48</v>
      </c>
      <c r="H6" s="1" t="s">
        <v>74</v>
      </c>
      <c r="I6" s="3">
        <v>108000</v>
      </c>
      <c r="J6" s="4">
        <f t="shared" si="0"/>
        <v>77.777777777777786</v>
      </c>
      <c r="K6" s="3">
        <v>84000</v>
      </c>
      <c r="L6" s="1" t="s">
        <v>0</v>
      </c>
      <c r="M6" s="2" t="s">
        <v>3</v>
      </c>
      <c r="N6" s="37">
        <v>22</v>
      </c>
    </row>
    <row r="7" spans="1:14" ht="38.25">
      <c r="A7" s="10" t="s">
        <v>79</v>
      </c>
      <c r="B7" s="6" t="s">
        <v>47</v>
      </c>
      <c r="C7" s="6" t="s">
        <v>14</v>
      </c>
      <c r="D7" s="1" t="s">
        <v>46</v>
      </c>
      <c r="E7" s="6" t="s">
        <v>45</v>
      </c>
      <c r="F7" s="5" t="s">
        <v>1</v>
      </c>
      <c r="G7" s="1" t="s">
        <v>44</v>
      </c>
      <c r="H7" s="1" t="s">
        <v>74</v>
      </c>
      <c r="I7" s="3">
        <v>856400</v>
      </c>
      <c r="J7" s="4">
        <f t="shared" si="0"/>
        <v>70.002335357309661</v>
      </c>
      <c r="K7" s="3">
        <v>599500</v>
      </c>
      <c r="L7" s="1" t="s">
        <v>10</v>
      </c>
      <c r="M7" s="2" t="s">
        <v>43</v>
      </c>
      <c r="N7" s="37">
        <v>22</v>
      </c>
    </row>
    <row r="8" spans="1:14" ht="38.25">
      <c r="A8" s="10" t="s">
        <v>80</v>
      </c>
      <c r="B8" s="6" t="s">
        <v>42</v>
      </c>
      <c r="C8" s="6" t="s">
        <v>2</v>
      </c>
      <c r="D8" s="1" t="s">
        <v>41</v>
      </c>
      <c r="E8" s="6" t="s">
        <v>40</v>
      </c>
      <c r="F8" s="1" t="s">
        <v>1</v>
      </c>
      <c r="G8" s="1" t="s">
        <v>39</v>
      </c>
      <c r="H8" s="7" t="s">
        <v>74</v>
      </c>
      <c r="I8" s="3">
        <v>120000</v>
      </c>
      <c r="J8" s="4">
        <f t="shared" si="0"/>
        <v>80</v>
      </c>
      <c r="K8" s="3">
        <v>96000</v>
      </c>
      <c r="L8" s="1" t="s">
        <v>0</v>
      </c>
      <c r="M8" s="2" t="s">
        <v>3</v>
      </c>
      <c r="N8" s="37">
        <v>22</v>
      </c>
    </row>
    <row r="9" spans="1:14" ht="38.25">
      <c r="A9" s="10" t="s">
        <v>81</v>
      </c>
      <c r="B9" s="6" t="s">
        <v>38</v>
      </c>
      <c r="C9" s="6" t="s">
        <v>2</v>
      </c>
      <c r="D9" s="1" t="s">
        <v>37</v>
      </c>
      <c r="E9" s="6" t="s">
        <v>36</v>
      </c>
      <c r="F9" s="1" t="s">
        <v>35</v>
      </c>
      <c r="G9" s="1" t="s">
        <v>34</v>
      </c>
      <c r="H9" s="1" t="s">
        <v>74</v>
      </c>
      <c r="I9" s="3">
        <v>149600</v>
      </c>
      <c r="J9" s="4">
        <f t="shared" si="0"/>
        <v>79.946524064171115</v>
      </c>
      <c r="K9" s="3">
        <v>119600</v>
      </c>
      <c r="L9" s="1" t="s">
        <v>0</v>
      </c>
      <c r="M9" s="2" t="s">
        <v>3</v>
      </c>
      <c r="N9" s="37">
        <v>21</v>
      </c>
    </row>
    <row r="10" spans="1:14" ht="24.95" customHeight="1">
      <c r="A10" s="62" t="s">
        <v>82</v>
      </c>
      <c r="B10" s="55" t="s">
        <v>33</v>
      </c>
      <c r="C10" s="55" t="s">
        <v>14</v>
      </c>
      <c r="D10" s="47" t="s">
        <v>32</v>
      </c>
      <c r="E10" s="55" t="s">
        <v>31</v>
      </c>
      <c r="F10" s="47" t="s">
        <v>1</v>
      </c>
      <c r="G10" s="47" t="s">
        <v>30</v>
      </c>
      <c r="H10" s="47" t="s">
        <v>74</v>
      </c>
      <c r="I10" s="49">
        <v>474100</v>
      </c>
      <c r="J10" s="51">
        <f>(K10+K11)/I10*100</f>
        <v>69.921957392955065</v>
      </c>
      <c r="K10" s="3">
        <v>216500</v>
      </c>
      <c r="L10" s="1" t="s">
        <v>0</v>
      </c>
      <c r="M10" s="52" t="s">
        <v>3</v>
      </c>
      <c r="N10" s="60">
        <v>21</v>
      </c>
    </row>
    <row r="11" spans="1:14" ht="24.95" customHeight="1">
      <c r="A11" s="63"/>
      <c r="B11" s="48"/>
      <c r="C11" s="48"/>
      <c r="D11" s="48"/>
      <c r="E11" s="56"/>
      <c r="F11" s="48"/>
      <c r="G11" s="48"/>
      <c r="H11" s="48"/>
      <c r="I11" s="50"/>
      <c r="J11" s="48"/>
      <c r="K11" s="3">
        <v>115000</v>
      </c>
      <c r="L11" s="1" t="s">
        <v>10</v>
      </c>
      <c r="M11" s="48"/>
      <c r="N11" s="61"/>
    </row>
    <row r="12" spans="1:14" ht="24.95" customHeight="1">
      <c r="A12" s="62" t="s">
        <v>83</v>
      </c>
      <c r="B12" s="55" t="s">
        <v>29</v>
      </c>
      <c r="C12" s="55" t="s">
        <v>14</v>
      </c>
      <c r="D12" s="47" t="s">
        <v>28</v>
      </c>
      <c r="E12" s="55" t="s">
        <v>27</v>
      </c>
      <c r="F12" s="48" t="s">
        <v>22</v>
      </c>
      <c r="G12" s="47" t="s">
        <v>26</v>
      </c>
      <c r="H12" s="47" t="s">
        <v>74</v>
      </c>
      <c r="I12" s="49">
        <v>510600</v>
      </c>
      <c r="J12" s="51">
        <f>(K12+K13)/I12*100</f>
        <v>69.780650215432829</v>
      </c>
      <c r="K12" s="3">
        <v>321300</v>
      </c>
      <c r="L12" s="1" t="s">
        <v>0</v>
      </c>
      <c r="M12" s="52" t="s">
        <v>3</v>
      </c>
      <c r="N12" s="53">
        <v>21</v>
      </c>
    </row>
    <row r="13" spans="1:14" ht="24.95" customHeight="1">
      <c r="A13" s="63"/>
      <c r="B13" s="48"/>
      <c r="C13" s="48"/>
      <c r="D13" s="48"/>
      <c r="E13" s="56"/>
      <c r="F13" s="48"/>
      <c r="G13" s="48"/>
      <c r="H13" s="48"/>
      <c r="I13" s="50"/>
      <c r="J13" s="48"/>
      <c r="K13" s="3">
        <v>35000</v>
      </c>
      <c r="L13" s="1" t="s">
        <v>10</v>
      </c>
      <c r="M13" s="48"/>
      <c r="N13" s="54"/>
    </row>
    <row r="14" spans="1:14" ht="51">
      <c r="A14" s="10" t="s">
        <v>84</v>
      </c>
      <c r="B14" s="6" t="s">
        <v>25</v>
      </c>
      <c r="C14" s="6" t="s">
        <v>14</v>
      </c>
      <c r="D14" s="1" t="s">
        <v>24</v>
      </c>
      <c r="E14" s="6" t="s">
        <v>23</v>
      </c>
      <c r="F14" s="5" t="s">
        <v>22</v>
      </c>
      <c r="G14" s="1" t="s">
        <v>21</v>
      </c>
      <c r="H14" s="1" t="s">
        <v>74</v>
      </c>
      <c r="I14" s="3">
        <v>380100</v>
      </c>
      <c r="J14" s="4">
        <f>K14/I14*100</f>
        <v>69.981583793738494</v>
      </c>
      <c r="K14" s="3">
        <v>266000</v>
      </c>
      <c r="L14" s="1" t="s">
        <v>10</v>
      </c>
      <c r="M14" s="2" t="s">
        <v>3</v>
      </c>
      <c r="N14" s="37">
        <v>20</v>
      </c>
    </row>
    <row r="15" spans="1:14" ht="38.25">
      <c r="A15" s="10" t="s">
        <v>85</v>
      </c>
      <c r="B15" s="6" t="s">
        <v>20</v>
      </c>
      <c r="C15" s="6" t="s">
        <v>2</v>
      </c>
      <c r="D15" s="1" t="s">
        <v>19</v>
      </c>
      <c r="E15" s="6" t="s">
        <v>18</v>
      </c>
      <c r="F15" s="5" t="s">
        <v>1</v>
      </c>
      <c r="G15" s="1" t="s">
        <v>17</v>
      </c>
      <c r="H15" s="1" t="s">
        <v>74</v>
      </c>
      <c r="I15" s="3">
        <v>118000</v>
      </c>
      <c r="J15" s="4">
        <f>K15/I15*100</f>
        <v>79.66101694915254</v>
      </c>
      <c r="K15" s="3">
        <v>94000</v>
      </c>
      <c r="L15" s="1" t="s">
        <v>0</v>
      </c>
      <c r="M15" s="2" t="s">
        <v>16</v>
      </c>
      <c r="N15" s="37">
        <v>20</v>
      </c>
    </row>
    <row r="16" spans="1:14" ht="51">
      <c r="A16" s="9" t="s">
        <v>86</v>
      </c>
      <c r="B16" s="1" t="s">
        <v>9</v>
      </c>
      <c r="C16" s="6" t="s">
        <v>2</v>
      </c>
      <c r="D16" s="1" t="s">
        <v>8</v>
      </c>
      <c r="E16" s="6" t="s">
        <v>7</v>
      </c>
      <c r="F16" s="5" t="s">
        <v>6</v>
      </c>
      <c r="G16" s="1" t="s">
        <v>5</v>
      </c>
      <c r="H16" s="1" t="s">
        <v>74</v>
      </c>
      <c r="I16" s="3">
        <v>138800</v>
      </c>
      <c r="J16" s="4">
        <f>K16/I16*100</f>
        <v>79.250720461095099</v>
      </c>
      <c r="K16" s="3">
        <v>110000</v>
      </c>
      <c r="L16" s="1" t="s">
        <v>0</v>
      </c>
      <c r="M16" s="2" t="s">
        <v>4</v>
      </c>
      <c r="N16" s="37">
        <v>20</v>
      </c>
    </row>
    <row r="17" spans="1:14" ht="39" thickBot="1">
      <c r="A17" s="38" t="s">
        <v>88</v>
      </c>
      <c r="B17" s="39" t="s">
        <v>15</v>
      </c>
      <c r="C17" s="39" t="s">
        <v>14</v>
      </c>
      <c r="D17" s="40" t="s">
        <v>13</v>
      </c>
      <c r="E17" s="39" t="s">
        <v>12</v>
      </c>
      <c r="F17" s="40" t="s">
        <v>1</v>
      </c>
      <c r="G17" s="40" t="s">
        <v>11</v>
      </c>
      <c r="H17" s="41" t="s">
        <v>74</v>
      </c>
      <c r="I17" s="42">
        <v>470000</v>
      </c>
      <c r="J17" s="43">
        <f>K17/I17*100</f>
        <v>68.085106382978722</v>
      </c>
      <c r="K17" s="42">
        <v>320000</v>
      </c>
      <c r="L17" s="40" t="s">
        <v>10</v>
      </c>
      <c r="M17" s="42" t="s">
        <v>4</v>
      </c>
      <c r="N17" s="44">
        <v>20</v>
      </c>
    </row>
    <row r="18" spans="1:14" ht="33" customHeight="1" thickBot="1">
      <c r="A18" s="21"/>
      <c r="B18" s="22"/>
      <c r="C18" s="22"/>
      <c r="D18" s="22" t="s">
        <v>90</v>
      </c>
      <c r="E18" s="22"/>
      <c r="F18" s="22"/>
      <c r="G18" s="22"/>
      <c r="H18" s="22"/>
      <c r="I18" s="22"/>
      <c r="J18" s="22"/>
      <c r="K18" s="23">
        <f>SUM(K4:K17)</f>
        <v>3052900</v>
      </c>
      <c r="L18" s="22"/>
      <c r="M18" s="22"/>
      <c r="N18" s="45"/>
    </row>
    <row r="19" spans="1:14" ht="27.95" customHeight="1">
      <c r="A19" s="14"/>
      <c r="B19" s="14"/>
      <c r="C19" s="14"/>
      <c r="D19" s="12"/>
      <c r="E19" s="14"/>
      <c r="F19" s="12"/>
      <c r="G19" s="64"/>
      <c r="H19" s="65"/>
      <c r="I19" s="16"/>
      <c r="J19" s="17"/>
      <c r="K19" s="16"/>
      <c r="L19" s="12"/>
      <c r="M19" s="16"/>
      <c r="N19" s="16"/>
    </row>
    <row r="20" spans="1:14" ht="27.95" customHeight="1">
      <c r="A20" s="14"/>
      <c r="B20" s="14"/>
      <c r="C20" s="14"/>
      <c r="D20" s="12"/>
      <c r="E20" s="14"/>
      <c r="F20" s="12"/>
      <c r="G20" s="12"/>
      <c r="H20" s="15"/>
      <c r="I20" s="16"/>
      <c r="J20" s="17"/>
      <c r="K20" s="16"/>
      <c r="L20" s="12"/>
      <c r="M20" s="16"/>
      <c r="N20" s="16"/>
    </row>
    <row r="21" spans="1:14">
      <c r="A21" s="14"/>
      <c r="B21" s="14"/>
      <c r="C21" s="14"/>
      <c r="D21" s="12"/>
      <c r="E21" s="14"/>
      <c r="F21" s="12"/>
      <c r="G21" s="12"/>
      <c r="H21" s="15"/>
      <c r="I21" s="16"/>
      <c r="J21" s="17"/>
      <c r="K21" s="16"/>
      <c r="L21" s="12"/>
      <c r="M21" s="16"/>
      <c r="N21" s="16"/>
    </row>
    <row r="22" spans="1:14">
      <c r="A22" s="18"/>
      <c r="B22" s="14"/>
      <c r="C22" s="14"/>
      <c r="D22" s="12"/>
      <c r="E22" s="14"/>
      <c r="F22" s="12"/>
      <c r="G22" s="12"/>
      <c r="H22" s="15"/>
      <c r="I22" s="19"/>
      <c r="J22" s="17"/>
      <c r="K22" s="19"/>
      <c r="L22" s="12"/>
      <c r="M22" s="16"/>
      <c r="N22" s="16"/>
    </row>
    <row r="23" spans="1:14">
      <c r="A23" s="18"/>
      <c r="B23" s="14"/>
      <c r="C23" s="14"/>
      <c r="D23" s="12"/>
      <c r="E23" s="14"/>
      <c r="F23" s="12"/>
      <c r="G23" s="12"/>
      <c r="H23" s="12"/>
      <c r="I23" s="19"/>
      <c r="J23" s="17"/>
      <c r="K23" s="19"/>
      <c r="L23" s="12"/>
      <c r="M23" s="16"/>
      <c r="N23" s="16"/>
    </row>
    <row r="24" spans="1:14">
      <c r="A24" s="18"/>
      <c r="B24" s="14"/>
      <c r="C24" s="14"/>
      <c r="D24" s="12"/>
      <c r="E24" s="14"/>
      <c r="F24" s="13"/>
      <c r="G24" s="12"/>
      <c r="H24" s="12"/>
      <c r="I24" s="19"/>
      <c r="J24" s="17"/>
      <c r="K24" s="19"/>
      <c r="L24" s="12"/>
      <c r="M24" s="16"/>
      <c r="N24" s="16"/>
    </row>
    <row r="25" spans="1:14" s="8" customFormat="1" ht="30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20"/>
      <c r="L25" s="11"/>
      <c r="M25" s="11"/>
      <c r="N25" s="11"/>
    </row>
  </sheetData>
  <mergeCells count="26">
    <mergeCell ref="G19:H19"/>
    <mergeCell ref="G10:G11"/>
    <mergeCell ref="H10:H11"/>
    <mergeCell ref="G12:G13"/>
    <mergeCell ref="F10:F11"/>
    <mergeCell ref="F12:F13"/>
    <mergeCell ref="A2:N2"/>
    <mergeCell ref="N10:N11"/>
    <mergeCell ref="A10:A11"/>
    <mergeCell ref="A12:A13"/>
    <mergeCell ref="B10:B11"/>
    <mergeCell ref="B12:B13"/>
    <mergeCell ref="C12:C13"/>
    <mergeCell ref="C10:C11"/>
    <mergeCell ref="I10:I11"/>
    <mergeCell ref="J10:J11"/>
    <mergeCell ref="M10:M11"/>
    <mergeCell ref="D12:D13"/>
    <mergeCell ref="E12:E13"/>
    <mergeCell ref="E10:E11"/>
    <mergeCell ref="D10:D11"/>
    <mergeCell ref="H12:H13"/>
    <mergeCell ref="I12:I13"/>
    <mergeCell ref="J12:J13"/>
    <mergeCell ref="M12:M13"/>
    <mergeCell ref="N12:N13"/>
  </mergeCells>
  <phoneticPr fontId="4" type="noConversion"/>
  <printOptions horizontalCentered="1"/>
  <pageMargins left="0" right="0" top="0.78740157480314965" bottom="0.78740157480314965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č.1_poskytnutí dotací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Schromová Monika</dc:creator>
  <cp:lastModifiedBy>Becková Ivana</cp:lastModifiedBy>
  <cp:lastPrinted>2024-05-14T04:11:16Z</cp:lastPrinted>
  <dcterms:created xsi:type="dcterms:W3CDTF">2024-05-06T10:20:11Z</dcterms:created>
  <dcterms:modified xsi:type="dcterms:W3CDTF">2024-05-14T04:15:10Z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2024-05-09T12:13:08Z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41383e73-1ca0-4af7-b56f-5cff460145f1</vt:lpwstr>
  </property>
  <property fmtid="{D5CDD505-2E9C-101B-9397-08002B2CF9AE}" pid="8" name="MSIP_Label_bc18e8b5-cf04-4356-9f73-4b8f937bc4ae_ContentBits">
    <vt:lpwstr>0</vt:lpwstr>
  </property>
</Properties>
</file>