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defaultThemeVersion="166925"/>
  <mc:AlternateContent xmlns:mc="http://schemas.openxmlformats.org/markup-compatibility/2006">
    <mc:Choice Requires="x15">
      <x15ac:absPath xmlns:x15ac="http://schemas.microsoft.com/office/spreadsheetml/2010/11/ac" url="https://mskraj-my.sharepoint.com/personal/renata_kubikova_msk_cz/Documents/Plocha/Materiál 19.8/"/>
    </mc:Choice>
  </mc:AlternateContent>
  <xr:revisionPtr revIDLastSave="230" documentId="8_{75585BAD-3158-4841-BFDC-F582A8217EB7}" xr6:coauthVersionLast="47" xr6:coauthVersionMax="47" xr10:uidLastSave="{1534AFC5-DF0D-46E4-94E9-1357F5C70DF7}"/>
  <bookViews>
    <workbookView xWindow="-120" yWindow="-120" windowWidth="29040" windowHeight="15840" xr2:uid="{00000000-000D-0000-FFFF-FFFF00000000}"/>
  </bookViews>
  <sheets>
    <sheet name="Příloha č. 2 Nové závazky 2025" sheetId="8" r:id="rId1"/>
    <sheet name="ŠMS" sheetId="1" state="hidden" r:id="rId2"/>
    <sheet name="KUL" sheetId="2" state="hidden" r:id="rId3"/>
    <sheet name="DOP" sheetId="3" state="hidden" r:id="rId4"/>
    <sheet name="SOC" sheetId="5" state="hidden" r:id="rId5"/>
    <sheet name="ZDR" sheetId="6" state="hidden" r:id="rId6"/>
    <sheet name="MSK" sheetId="7" state="hidden" r:id="rId7"/>
  </sheets>
  <definedNames>
    <definedName name="_xlnm._FilterDatabase" localSheetId="3" hidden="1">DOP!$A$5:$AG$5</definedName>
    <definedName name="_xlnm._FilterDatabase" localSheetId="2" hidden="1">KUL!$A$5:$AG$5</definedName>
    <definedName name="_xlnm._FilterDatabase" localSheetId="6" hidden="1">MSK!$A$5:$AG$5</definedName>
    <definedName name="_xlnm._FilterDatabase" localSheetId="0" hidden="1">'Příloha č. 2 Nové závazky 2025'!$A$7:$AC$53</definedName>
    <definedName name="_xlnm._FilterDatabase" localSheetId="4" hidden="1">SOC!$A$5:$AG$5</definedName>
    <definedName name="_xlnm._FilterDatabase" localSheetId="1" hidden="1">ŠMS!$A$5:$AG$38</definedName>
    <definedName name="_xlnm._FilterDatabase" localSheetId="5" hidden="1">ZDR!$A$5:$AG$5</definedName>
    <definedName name="_xlnm.Print_Titles" localSheetId="3">DOP!$1:$3</definedName>
    <definedName name="_xlnm.Print_Titles" localSheetId="2">KUL!$1:$3</definedName>
    <definedName name="_xlnm.Print_Titles" localSheetId="6">MSK!$1:$3</definedName>
    <definedName name="_xlnm.Print_Titles" localSheetId="4">SOC!$1:$3</definedName>
    <definedName name="_xlnm.Print_Titles" localSheetId="1">ŠMS!$1:$3</definedName>
    <definedName name="_xlnm.Print_Titles" localSheetId="5">ZDR!$1:$3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4" i="8" l="1"/>
  <c r="W64" i="8" l="1"/>
  <c r="J64" i="8"/>
  <c r="P64" i="8"/>
  <c r="K64" i="8"/>
  <c r="L64" i="8"/>
  <c r="M64" i="8"/>
  <c r="N64" i="8"/>
  <c r="O64" i="8"/>
  <c r="Q64" i="8"/>
  <c r="R64" i="8"/>
  <c r="S64" i="8"/>
  <c r="T64" i="8"/>
  <c r="U64" i="8"/>
  <c r="V64" i="8"/>
  <c r="W55" i="8"/>
  <c r="W56" i="8"/>
  <c r="W57" i="8"/>
  <c r="W58" i="8"/>
  <c r="W59" i="8"/>
  <c r="W60" i="8"/>
  <c r="W61" i="8"/>
  <c r="W62" i="8"/>
  <c r="W54" i="8"/>
  <c r="B63" i="8"/>
  <c r="I63" i="8"/>
  <c r="K63" i="8"/>
  <c r="L63" i="8"/>
  <c r="M63" i="8"/>
  <c r="N63" i="8"/>
  <c r="O63" i="8"/>
  <c r="P63" i="8"/>
  <c r="Q63" i="8"/>
  <c r="R63" i="8"/>
  <c r="S63" i="8"/>
  <c r="T63" i="8"/>
  <c r="U63" i="8"/>
  <c r="V63" i="8"/>
  <c r="J63" i="8"/>
  <c r="W63" i="8" l="1"/>
  <c r="J53" i="8"/>
  <c r="B38" i="8"/>
  <c r="W53" i="8" l="1"/>
  <c r="V53" i="8"/>
  <c r="U53" i="8"/>
  <c r="T53" i="8"/>
  <c r="S53" i="8"/>
  <c r="R53" i="8"/>
  <c r="Q53" i="8"/>
  <c r="P53" i="8"/>
  <c r="O53" i="8"/>
  <c r="N53" i="8"/>
  <c r="M53" i="8"/>
  <c r="L53" i="8"/>
  <c r="K53" i="8"/>
  <c r="I53" i="8"/>
  <c r="B53" i="8"/>
  <c r="K41" i="8"/>
  <c r="L41" i="8"/>
  <c r="M41" i="8"/>
  <c r="N41" i="8"/>
  <c r="O41" i="8"/>
  <c r="P41" i="8"/>
  <c r="Q41" i="8"/>
  <c r="R41" i="8"/>
  <c r="S41" i="8"/>
  <c r="T41" i="8"/>
  <c r="U41" i="8"/>
  <c r="V41" i="8"/>
  <c r="W41" i="8"/>
  <c r="J41" i="8"/>
  <c r="B41" i="8"/>
  <c r="W38" i="8"/>
  <c r="V38" i="8"/>
  <c r="U38" i="8"/>
  <c r="T38" i="8"/>
  <c r="S38" i="8"/>
  <c r="R38" i="8"/>
  <c r="Q38" i="8"/>
  <c r="P38" i="8"/>
  <c r="O38" i="8"/>
  <c r="N38" i="8"/>
  <c r="M38" i="8"/>
  <c r="L38" i="8"/>
  <c r="K38" i="8"/>
  <c r="J38" i="8"/>
  <c r="I38" i="8"/>
  <c r="I64" i="8" s="1"/>
  <c r="B18" i="6" l="1"/>
  <c r="I18" i="6"/>
  <c r="J18" i="6"/>
  <c r="K18" i="6"/>
  <c r="L18" i="6"/>
  <c r="M18" i="6"/>
  <c r="N18" i="6"/>
  <c r="O18" i="6"/>
  <c r="P18" i="6"/>
  <c r="Q18" i="6"/>
  <c r="R18" i="6"/>
  <c r="S18" i="6"/>
  <c r="T18" i="6"/>
  <c r="U18" i="6"/>
  <c r="V18" i="6"/>
  <c r="W18" i="6"/>
  <c r="X18" i="6"/>
  <c r="B26" i="3"/>
  <c r="I26" i="3"/>
  <c r="J26" i="3"/>
  <c r="K26" i="3"/>
  <c r="L26" i="3"/>
  <c r="M26" i="3"/>
  <c r="N26" i="3"/>
  <c r="O26" i="3"/>
  <c r="P26" i="3"/>
  <c r="Q26" i="3"/>
  <c r="R26" i="3"/>
  <c r="S26" i="3"/>
  <c r="T26" i="3"/>
  <c r="U26" i="3"/>
  <c r="V26" i="3"/>
  <c r="W26" i="3"/>
  <c r="X26" i="3"/>
  <c r="B8" i="2"/>
  <c r="I8" i="2"/>
  <c r="J8" i="2"/>
  <c r="K8" i="2"/>
  <c r="L8" i="2"/>
  <c r="M8" i="2"/>
  <c r="N8" i="2"/>
  <c r="O8" i="2"/>
  <c r="P8" i="2"/>
  <c r="Q8" i="2"/>
  <c r="R8" i="2"/>
  <c r="S8" i="2"/>
  <c r="T8" i="2"/>
  <c r="U8" i="2"/>
  <c r="V8" i="2"/>
  <c r="W8" i="2"/>
  <c r="X8" i="2"/>
  <c r="X38" i="1"/>
  <c r="J38" i="1"/>
  <c r="K38" i="1"/>
  <c r="L38" i="1"/>
  <c r="M38" i="1"/>
  <c r="N38" i="1"/>
  <c r="O38" i="1"/>
  <c r="P38" i="1"/>
  <c r="Q38" i="1"/>
  <c r="R38" i="1"/>
  <c r="S38" i="1"/>
  <c r="T38" i="1"/>
  <c r="U38" i="1"/>
  <c r="V38" i="1"/>
  <c r="W38" i="1"/>
  <c r="I38" i="1"/>
  <c r="B38" i="1"/>
</calcChain>
</file>

<file path=xl/sharedStrings.xml><?xml version="1.0" encoding="utf-8"?>
<sst xmlns="http://schemas.openxmlformats.org/spreadsheetml/2006/main" count="1776" uniqueCount="305">
  <si>
    <t>Schválení nových závazků - Přehled nových požadavků reprodukce majetku kraje na rok 2025 a další léta</t>
  </si>
  <si>
    <r>
      <t xml:space="preserve">Kód kategorie stavebně technické </t>
    </r>
    <r>
      <rPr>
        <b/>
        <sz val="22"/>
        <rFont val="Arial"/>
        <family val="2"/>
        <charset val="238"/>
      </rPr>
      <t>"1"</t>
    </r>
  </si>
  <si>
    <t>Kód akce</t>
  </si>
  <si>
    <t>Název odvětví - nadřízený útvar</t>
  </si>
  <si>
    <t>Okres</t>
  </si>
  <si>
    <t>Žadatel</t>
  </si>
  <si>
    <t>Název akce</t>
  </si>
  <si>
    <t>Typ požadavku</t>
  </si>
  <si>
    <t>Stav WF</t>
  </si>
  <si>
    <t>Zařazení požadavku do rozpočtu na rok</t>
  </si>
  <si>
    <t>Rok nákladu &lt; 2025</t>
  </si>
  <si>
    <t>Rok nákladu 2025</t>
  </si>
  <si>
    <t>Rok nákladu 2026</t>
  </si>
  <si>
    <t>Rok nákladu 2027</t>
  </si>
  <si>
    <t>Rok nákladu 2028</t>
  </si>
  <si>
    <t>Rok nákladu &gt; 2028</t>
  </si>
  <si>
    <t>Částka celkem</t>
  </si>
  <si>
    <t>Kód kategorie stavebně technické</t>
  </si>
  <si>
    <t>Kód kategorie koncepční</t>
  </si>
  <si>
    <t>Kód kategorie energetické</t>
  </si>
  <si>
    <t>Vyhodnocení</t>
  </si>
  <si>
    <t>Investiční referent</t>
  </si>
  <si>
    <t>Popis a zdůvodnění akce</t>
  </si>
  <si>
    <t>z rozpočtu MSK</t>
  </si>
  <si>
    <t>Vlastní zdroje</t>
  </si>
  <si>
    <t>jiné zdroje</t>
  </si>
  <si>
    <t>1206/2023/003</t>
  </si>
  <si>
    <t>Odvětví Školství</t>
  </si>
  <si>
    <t>Ostrava-město</t>
  </si>
  <si>
    <t>Obchodní akademie, Ostrava-Poruba, příspěvková organizace</t>
  </si>
  <si>
    <t>Rekonstrukce kanalizace a rozvodů vody</t>
  </si>
  <si>
    <t>z_RK</t>
  </si>
  <si>
    <t>Zařazeno do limitních sestav</t>
  </si>
  <si>
    <t>1</t>
  </si>
  <si>
    <t>4</t>
  </si>
  <si>
    <t>I.</t>
  </si>
  <si>
    <t>Hrabalová Marcela, Ing.</t>
  </si>
  <si>
    <t xml:space="preserve">Organizace opakovaně zaznamenává zvýšené problémy s funkčností kanalizačního řádu budovy školy, které výrazně omezuje používání sociálních zařízení studenty a personálem školy. Škola vyřešila uvedené problémy u pavilonu 3 (tělocvična) položení nového venkovního ležatého svodu včetně revizních a napojovacích šachet.
Je navrhováno zajistit v roce 2025 opravu kanalizačního řadu (ležatých rozvodů) včetně  revizních a napojovacích šachet a ležatých rozvodů vody u všech zbývajících pavilonů školy. 
V roce 2025 bude zpracována PD pro veškeré potřebné opravy včetně etapizace akce, která bude podkladem pro požadavky pro roky 2026 a následující.
</t>
  </si>
  <si>
    <t>1101/2020/001</t>
  </si>
  <si>
    <t>Matiční gymnázium, Ostrava, příspěvková organizace</t>
  </si>
  <si>
    <t>Kompletní rekonstrukce rozvodů vody a odpadů</t>
  </si>
  <si>
    <t>3</t>
  </si>
  <si>
    <t>S ohledem na stav rozvodů vody a odpadů, které jsou stále původní, je navrhováno provést celkovou rekonstrukci rozvodů vody a odpadů ve všech budovách MGO. 
Svislé odpadní kanalizační potrubí z roku 1962 je za hranou životnosti a dosud prováděné dílčí opravy jsou neefektivní a nákladné, některé jsou nerealizovatelné, neboť jsou zcela degradovány. 
Hlavní odvod z budovy je v základové části rozdrcen a odpadní vody prosakují pod budovu a chodníky (kamerové šetření).
Jedinou generálně opravenou částí je hlavní odpadní svod - horizontální, pod budovou A,B. Ten je opraven a vyveden až do řadu v ulici. V rámci celkové rekosntrukce bude vyměněno kompletní sanitární zařízení.
Náklady na realizaci stavby a etapizace budou upřesněny po zhotovení PD v roce 2025.</t>
  </si>
  <si>
    <t>1204/2024/003</t>
  </si>
  <si>
    <t>Střední průmyslová škola, Ostrava-Vítkovice, příspěvková organizace</t>
  </si>
  <si>
    <t>Rekonstrukce elektroinstalačních rozvodů</t>
  </si>
  <si>
    <t>2</t>
  </si>
  <si>
    <t>Stávající elektroinstalace je původní a v současné době již neodpovídá současným platným normám. Dle vyjádření revizního technika je nutná rekonstrukce celkové elektroinstalace. 
V rámci kompletní rekonstrukce elektroinstalace bude spočívat v kompletní výměně silnoproudých rozvodů včetně demontáže starého zařízení, výměna rozvaděčů, světelných rozvodů, kabelů, zásuvek, vypínačů, krabic a svítidel a kompletní výměně slaboproudých rozvodů včetně montážních prací a dalších souvisejících stavebních a dokončovacích prací. Přesné stanovení rozsahu prací bude upřesněno po vyhotovení projektové dokumentace.
V roce 2024 si příspěvková organizace zajistí z vlastních zdrojů prostředků projektovou dokumentaci na zhotovení celkové rekonstrukce elektroinstalace ve škole, podle které budou upřesněny předpokládané náklady na realizaci.
Realizace stavební části je s ohledem na provoz školy plánovaná přes letní prázdniny v roce 2025.</t>
  </si>
  <si>
    <t>1204/2024/001</t>
  </si>
  <si>
    <t>Rekonstrukce sociálních zařízení</t>
  </si>
  <si>
    <t xml:space="preserve">Jedná se o pokračování další fáze rekonstrukce sociálních zařízení - traktu A, B navazující na již realizované části C a D v roce 2024.
V rámci prací budou odmontovány všechny zařizovací předměty, v toaletách bude
provedeno vybourání dělících příček, obkladu, dlažby včetně podkladních vrstev a
potěrů. Budou provedeny nové rozvody vody a kanalizace. Stropy budou celoplošně
očištěny, zbaveny starých maleb, vyspraveny štukem a sádrováním. Stávající i nové
zdivo bude opatřeno novou vrstvou souvrství omítek a obklady.
Nové rozvody elektřiny budou napojeny do stávajících krabic, instalovány nové rozvody
zdravotechniky, budou upraveny povrchy stěn a podlah (nový obklad) a instalováno
nové sanitární vybavení.
Po rekonstrukci bude sociální zařízení školy splňovat současné legislativní a hygienické požadavky. </t>
  </si>
  <si>
    <t>1305/2019/008</t>
  </si>
  <si>
    <t>Střední škola stavební a dřevozpracující, Ostrava, příspěvková organizace</t>
  </si>
  <si>
    <t>Oprava střech vybraných objektů školy</t>
  </si>
  <si>
    <t xml:space="preserve">Stav střech budovy školy, spojovacího krčku mezi školou a správní budovou, správní budovy a zdravotního střediska je již několik let v nevyhovujícím až havarijním stavu. Na všech zmíněných střechách došlo v roce 2009 k rekonstrukci, jejíž součástí, bylo zateplení, nové atiky, nové střešní fólie. Nyní se ovšem dostáváme do situace, kdy jsme téměř za hranicí životností střešních fólií. A to zejména z důvodů, že fólie ztrácí svou elasticitu, stává se tvrdou a dochází k pnutí, kdy začíná samovolně praskat. Začínají se také objevovat vlákna vyztužující polyesterové mřížky, ty se začínají třepit a praskat. Fólie, tak není schopna odolat vnějším vlivům a postupně se smršťuje a degraduje, což vede k její deformaci. Tím také trpí atiky, které jsou díky smršťování  folií vytrhávány. Vznikají tak další náklady na opravu. Fólie jsou také ve stavu, kdy už téměř není možné na ně navařit novou fólii, tak aby mohlo dojít k lokální opravě.
Cílem akce je oprava střech vybraných objektů školy - škola, bývalé zdravotní středisko, pavilon stravování včetně propojovacích krčků., vyjma střechy objektu, na které bude osazena FVE.
V roce 2024 bude provedena oprava oprava střešní krytiny na správním objektu.
Z prostředků akce bude v roce 2025 provedena PD včetně realizace akce.
</t>
  </si>
  <si>
    <t>1408/2019/008</t>
  </si>
  <si>
    <t>Střední škola prof. Zdeňka Matějčka, Ostrava-Poruba, příspěvková organizace</t>
  </si>
  <si>
    <t>Výměna svislých rozvodů TZB a výměna elektroinstalace v budově A</t>
  </si>
  <si>
    <t xml:space="preserve">Předmětem akce je zpracování projektové dokumentace na komplexní výměnu stoupacího vedení TZB a elektroinstalace v budově B. Jedná se o několik primárních větví stupaček pětipodlažní budovy s dalším rozvětvením vč. odpadů, které byly v budově instalovány při výstavbě předmětné budovy školy tj. v roce 1964. Stoupací vedení již vykazuje významné defekty a jejich průběžná údržba je velmi náročná.  Výměna stoupaček bude obsahovat - výměnu svislých rozvodů teplé a studené vody, výměnu svislého kanalizačního a dešťového odpadu s napojením na ležaté rozvody, výměnu zařizovacích předmětů a související stavební práce s výměnou TZB.
Dále stávající elektroinstalace, která je původní z 60. let minulého století, je nevyhovující a vykazuje provozní závady. Kompletní výměna elektroinstalace bude provedena částečně v 2. NP a kompletně v 3. NP - 5. NP budovy B. V rámci kompletní elektroinstalace bude provedena demontáž starého zařízení, výměna slaboproudých a silnoproudých rozvodů (rozvaděčů, kabelů, zásuvek, vypínačů, krabic, svítidel, telefonní rozvody, rozhlas, elektronický zabezpečovací a požární systém atd.) včetně montážních prací a dalších stavebních a dokončovacích prací.    
Projektová dokumentace bude, v návaznosti na provoz školy, zpracována do dvou etap. 
Realizační náklady budou upřesněny po zpracování projektové dokumentace a položkového rozpočtu.
</t>
  </si>
  <si>
    <t>1307/2024/005</t>
  </si>
  <si>
    <t>Střední škola společného stravování, Ostrava-Hrabůvka, příspěvková organizace</t>
  </si>
  <si>
    <t>Rekonstrukce střechy hlavní budovy</t>
  </si>
  <si>
    <t>Střecha je značně poškozená, opravy probíhají vždy na lokálním místě po zatečení. Tzn., že po dešti nebo napadaném sněhu v zimě, vždy dojde k zatečení a nutnosti opravy. Tyto opravy ale neřeší příčinu. Střecha se skládá se ze tří částí, rozdělených dilatací, kde zatéká přes spoje pláště střechy, atiku, oplechování střechy je ve velmi špatném stavu, na střeše vznikly vzduchové bubliny, kde se drží voda, a celá střecha je značně popraskaná. Střecha je celkově ve velmi špatném stavu, viz. foto v příloze. Zatéká i do posledního patra, do místností a pokojů Domova mládeže v 5.NP.
Ze statického posudku vyplývá nutnost provést rekonstrukci střechy na hlavní budově, aby bylo možné instalovat fotovoltaické panely.  Hlavní budova, kde ve třech patrech sídlí Domov mládeže a ve dvou patrech je administrativa školy, třídy a gastrocentrum, je největším odběratelem elektrické energie.
K požadavku je připojen zpracovaný statický posudek, v připojené dokumentaci jsou přiloženy fotografie současného stavu střechy. 
Zároveň jsme byli vyzváni k zadání dalšího posudku včetně sond. přepokládáme dodání do 31.7.2024.</t>
  </si>
  <si>
    <t>1109/2015/004</t>
  </si>
  <si>
    <t>Karviná</t>
  </si>
  <si>
    <t>Gymnázium Františka Živného, Bohumín, Jana Palacha 794, příspěvková organizace</t>
  </si>
  <si>
    <t>Rekonstrukce sociálního zařízení</t>
  </si>
  <si>
    <t>Fábryová Radomíra, Mgr.</t>
  </si>
  <si>
    <t xml:space="preserve">Jedná se o celkovou rekonstrukci sociálního zařízení (sprchy a WC) v přízemí hlavní budovy u tělocvičny školy, které je ve špatném technickém stavu. V rámci akce budou provedeny následující práce:
a) Odstranění původních obkladů, dlažby, sprch a toaletních mís.
b) Oprava a úprava rozvodů vody a elektroinstalace.
c) Oprava odpadající omítky.
d) Pokládka nové dlažby a nových obkladů, montáž nových sprch a toaletních mís.
e) Malování
</t>
  </si>
  <si>
    <t>1115/2024/002</t>
  </si>
  <si>
    <t>Gymnázium a Obchodní akademie, Orlová, příspěvková organizace</t>
  </si>
  <si>
    <t xml:space="preserve">Rekonstrukce obloukové střechy </t>
  </si>
  <si>
    <t>Z důvodu stáří střešní krytiny (r. 1997) a stavu, kdy dochází k zatékání do budovy,  je zapotřebí v roce 2025 realizovat rekonstrukci obloukové střechy budovy gymnázia. Provést výměnu střešního pláště vyhovující požadavkům platné ČSN. 
Návrh musí být proveden s vyloučením kondenzace na ocelové nosné konstrukci obloukové střechy.</t>
  </si>
  <si>
    <t>1211/2023/006</t>
  </si>
  <si>
    <t>Střední průmyslová škola elektrotechnická, Havířov, příspěvková organizace</t>
  </si>
  <si>
    <t>Revitalizace tělocvičny</t>
  </si>
  <si>
    <t>Heřmanská Karolína, Ing.</t>
  </si>
  <si>
    <t>Havarijní stav učeben v budově tělocvičny, které se nacházejí v úrovni terénu. Vzhledem k vlhkosti a zatékání vody skrz porušenou hydroizolaci dochází ke vzniku plísní a je nutné učebny každý týden chemicky ošetřovat. Toto řešení je ovšem krátkodobého charakteru a hrozí to, že tyto učebny nebude možné dále využívat pro výuku z hygienických důvodů. Vzhledem k naplněnosti stavu učeben v rámci celé školy nelze výuku přesunout do jiných učeben - z hlediska kapacitních i vybaveností. 
Odborný posudek stavu objektu a dílen je přiložen.</t>
  </si>
  <si>
    <t>1214/2024/006</t>
  </si>
  <si>
    <t>Střední průmyslová škola, Karviná, příspěvková organizace</t>
  </si>
  <si>
    <t>Modernizace šaten studentů v objektu B</t>
  </si>
  <si>
    <t xml:space="preserve">Modernizace původních, již nevyhovujících, neodvětrávaných šaten z roku 1988. Výměna za šatní skříňky pro 480 studentů, výměna podlahové krytiny, výměna osvětlení za úsporné, výmalba, zednické práce. </t>
  </si>
  <si>
    <t>1214/2015/005</t>
  </si>
  <si>
    <t>Rekonstrukce podlahy v tělocvičně školy</t>
  </si>
  <si>
    <t xml:space="preserve">Stávající podlaha je původní z roku 1988, jedná se o umělý povrch PVC – svařené pásy na betonovém potěru bez jakýkoli opatření proti vstřebávání nárazů končetin. 
Nevyhovuje již hygienickým požadavkům a bezpečnosti provozu. Je opotřebovaná, v několika místech se povrch odlepuje.
Realizace skladby podlahy:
Dřevěný rošt s plnoplošnými deskami – hydroizolační podložka, pružné podkladky, dvojitý křížený rošt, PE folie, dřevotřískové nebo OSB desky šroubované
Sportovní povrch: 
Povrchová krytina určená pro sportovní povrchy, svařování spojů, lajnování
Celková podlahová plocha 522 m2.
V tělocvičně bude položena nová podlaha – dřevěný odpružený rošt + plnoplošné desky šroubované do roštu + přilepený sportovní povrch. 
Podlaha bude plně vyhovovat současným požadavkům na bezpečnost a hygienu provozu.
</t>
  </si>
  <si>
    <t>1514/2023/004</t>
  </si>
  <si>
    <t>Střední škola, Základní škola a Mateřská škola, Karviná, příspěvková organizace</t>
  </si>
  <si>
    <t>Rekonstrukce elektroinstalace včetně výměny osvětlovacích těles</t>
  </si>
  <si>
    <t>Osvětlení a elektroinstalace jsou zastaralé, neodpovídají současným nárokům a jejich technický stav je velmi špatný. Některá osvětlovací tělesa se dokonce rozpadají (např. osvětlení tabulí), pocházejí z devadesátých let minulého století a nejsou osazena úspornými žárovkami. Průběžné opravy a výměny svítidel jsou nerentabilní. Cílem akce je celková rekonstrukce elektroinstalace a instalace nového osvětlení.</t>
  </si>
  <si>
    <t>1409/2023/001</t>
  </si>
  <si>
    <t>Mateřská škola Paraplíčko, Havířov, příspěvková organizace</t>
  </si>
  <si>
    <t>Rekonstrukce hygienického zařízení</t>
  </si>
  <si>
    <t xml:space="preserve">Rozvody vody v budově jsou staré, na místech připevnění vodovodních baterií uvolněné a prohnilé. Hrozí jejich praskání přímo ve zdech. Odpadní potrubí je rovněž popraskané - přes nátěr prostupuje rez. Sanitární vybavení a vodovodní baterie jsou starší 20-30 let , dětské toalety popraskané. Soustavné drobné opravy jsou nerentabilní. Sprchovací kouty pro provádění nutné hygieny dětí jsou nevyhovující. Nátěr smaltových vaniček vydřený, slabý proud vody. Toalety jsou připojeny hadičkami, které často praskají. Splachovací zařízení často protéká - neustále řešíme opravy. Obklady v koupelnách a záchodech jsou starší 30 let. </t>
  </si>
  <si>
    <t>1316/2015/010</t>
  </si>
  <si>
    <t>Albrechtova střední škola, Český Těšín, příspěvková organizace</t>
  </si>
  <si>
    <t>Rekonstrukce podhledů a osvětlení v tělocvičně</t>
  </si>
  <si>
    <t xml:space="preserve">Akce rekonstrukce podhledu a osvětlení sportovní haly navazuje na rekonstrukci podlahy TV (rok 2015) a rekonstrukci střešní krytiny (rok 2022-2023).
Záměrem akce je rekonstrukce starých pohledů zničených dřívějším zatékáním. Podhledy odpadávají, vypadávají z nich hřebíky a akustické desky. Hrozí nebezpečí úrazů žáků. Je potřeba zajistit výměnu stropních podhledů a současně výměnu starých výbojkových svítidel s velmi vysokou spotřebou elektrické energie. Celková výměra podhledů je cca 800 m2. Vzhledem k zabránění následných úrazů žáků považuje škola rekonstrukci za nezbytnou. 
</t>
  </si>
  <si>
    <t>1314/2022/001</t>
  </si>
  <si>
    <t>Střední škola, Havířov-Prostřední Suchá, příspěvková organizace</t>
  </si>
  <si>
    <t>Rekonstrukce ZTI</t>
  </si>
  <si>
    <t xml:space="preserve">Nutná výměna stávající kanalizace za nové potrubí, v důsledku poddolování dochází k pohybu podloží.Výměna původních litinových svislých a plastových novodurových vodorovných kanalizačních svodů (připojovací svody) budovy B v počtu 14 kusů, kdy dochází k průsakům do vnitřních prostor, které způsobují vlhnutí stěn a vznik plísně (včetně napojení na veřejnou kanalizační síť).  
</t>
  </si>
  <si>
    <t>1317/2021/007</t>
  </si>
  <si>
    <t>Střední škola techniky a služeb, Karviná, příspěvková organizace</t>
  </si>
  <si>
    <t>Rekonstrukce elektroinstalace budov školy</t>
  </si>
  <si>
    <t>Elektroinstalace je za hranicí životnosti. Většina instalace je provedena hliníkovými vodiči, některé dokonce místy s textilní izolací. V těchto budovách není nouzové osvětlení. Elektroinstalace neodpovídá současným požadavkům. V rozvaděčích je spousta dnes již nepoužívaných obvodů. Ve všech budovách školy je nutno provést výměnu osvětlení, v souladu s dnešními hygienickými požadavky. Cílem akce je komplexní rekonstrukce elektroinstalace včetně nového osvětlení, která bude probíhat ve dvou etapách v letech 2025 a 2026.</t>
  </si>
  <si>
    <t>1627/2024/001</t>
  </si>
  <si>
    <t>Nový Jičín</t>
  </si>
  <si>
    <t>Základní umělecká škola J. A. Komenského, Studénka, příspěvková organizace</t>
  </si>
  <si>
    <t>Rekonstrukce systému ochrany před bleskem</t>
  </si>
  <si>
    <t>Odesláno na odvětvový odbor</t>
  </si>
  <si>
    <t xml:space="preserve">Při pravidelné revizi hromosvodů dne 2.5.2024 byly zjištěny tyto závady na hromosvodné soustavě.
Závady: Koroze nadstřešní části, nedodrženy odstupy od povrchů, svody deformovány, konzole svodu vytržena ze zdi.
Provozovatel je upozorněn na vhodnost naplánovat úpravy systému ochrany před bleskem dle norem ČSN EN 62305.
</t>
  </si>
  <si>
    <t>1220/2024/004</t>
  </si>
  <si>
    <t>Mendelova střední škola, Nový Jičín, příspěvková organizace</t>
  </si>
  <si>
    <t>Rekonstrukce fasády včetně výměny oken - pracoviště Šenov</t>
  </si>
  <si>
    <t xml:space="preserve">Cílem akce je dosáhnout energetických úspor na budově pracoviště Ekonomika zateplením obvodového pláště a výměnou okenních výplní za 3-komorová izolační plastová okna.
Projektová dokumentace je ve stádiu přípravy, bude doložena na konci roku 2024.
</t>
  </si>
  <si>
    <t>1330/2024/002</t>
  </si>
  <si>
    <t>Odborné učiliště a Praktická škola, Nový Jičín, příspěvková organizace</t>
  </si>
  <si>
    <t>Sanace sklepních prostorů v budově DM</t>
  </si>
  <si>
    <t xml:space="preserve">Jedná se o sanaci sklepů proti vlhkosti. Ve sklepních prostorech je i kotelna. Omítka ze zdí padá, ve sklepech se udržuje vlhkost a při větších deštěch se objevuje ve sklepních prostorech voda. </t>
  </si>
  <si>
    <t>1324/2018/009</t>
  </si>
  <si>
    <t>Hotelová škola, Frenštát pod Radhoštěm, příspěvková organizace</t>
  </si>
  <si>
    <t xml:space="preserve">Rekonstrukce elektroinstalace včetně rozvodů vody a kanalizace </t>
  </si>
  <si>
    <t xml:space="preserve">Akce zahrnuje komplexní výměnu silno a slaboproudé instalace budovy E (Domova mládeže) areálu školy včetně požární signalizace, evakuačního a zabezpečovacího systému. V rámce akce bude dále řešená rekonstrukce vnitřních rozvodů vody a kanalizace, které jsou již za hranicí životnosti. Realizace je prioritní akcí 1. kategorie z důvodu zajištění bezpečnosti ubytovaných žáků a dalších osob, vychovatelů a obsluhujícího personálu v případě mimořádné situace, neboť nově vybudovaný systém požární signalizace, evakuačního rozhlasu a zabezpečovacího systému v ostatních objektech organizace není propojen s budovou Domova mládeže.
</t>
  </si>
  <si>
    <t>1120/2024/002</t>
  </si>
  <si>
    <t>Opava</t>
  </si>
  <si>
    <t>Gymnázium Josefa Kainara, Hlučín, příspěvková organizace</t>
  </si>
  <si>
    <t>Sanace zdiva</t>
  </si>
  <si>
    <t>Kollarová Marie, Ing.</t>
  </si>
  <si>
    <t>Odborné firmě jsme zadali úkol provést technický průzkum objektu školy vč. tělocvičny (samostatná budova v úrovni terénu) a objektu školních bytů. Budovy jsou 100 let staré, v suterénu je vlhko, odpadává omítka, tvoří se plísně. Sondy prokázaly, že hydroizolace již neplní svou funkci, vlhkostní defekty jsou viditelné v celém suterénu na svislém zdivu. 
V suterénu se nachází šatny žáků, výdejna stravy, jídelna a technické zázemí školy. U tělocvičny se nachází kabinet, nářaďovny a šatny žáků, u služebních bytů se jedná o sklepní prostory.
Navržená sanace se týká všech objektů. V rámci akce budou vyměněny dešťové okapy, svody a oplechování střechy, které jsou nyní na hranici životnosti.
V roce 2025 bude zpracována projektová dokumentace včetně všech průzkumů a zkoušek a následně zahájena realizace.</t>
  </si>
  <si>
    <t>1414/2024/001</t>
  </si>
  <si>
    <t>Mateřská škola Eliška, Opava, příspěvková organizace</t>
  </si>
  <si>
    <t>Rekonstrukce oplocení školní zahrady</t>
  </si>
  <si>
    <t>5</t>
  </si>
  <si>
    <t xml:space="preserve">Oplocení zahrady a pozemku mateřské školy je v již nevyhovujícím stavu zejména z hlediska bezpečnosti  dětí i majetku MSK. Části oplocení jsou již opakovaně opravovány náhradním pletivem, v některých částech jsou díry, které již nejdou opravit a hrozí poranění či únik dětí. Sloupky, na kterých je pletivo kotveno, jsou v již nefunkčním stavu. Podezdívka se v některých částech vydroluje a odpadává, takže hrozí zborcení horních pletivových panelů, které jsou v podezdívce kotveny a tím opět k ohrožení bezpečnosti dětí, případně kolemjdoucích.
</t>
  </si>
  <si>
    <t>1336/2024/002</t>
  </si>
  <si>
    <t>Odborné učiliště a Praktická škola, Hlučín, příspěvková organizace</t>
  </si>
  <si>
    <t>Výměna osobního výtahu</t>
  </si>
  <si>
    <t>Osobní výtah v hlavní budově školy na ulici Čs. armády 336/4a, pochází z roku 1996. V současné době již neodpovídá platným předpisům a jeho používání není doporučeno revizními a servisními pracovníky. Po posouzení odbornou firmou se došlo k závěru, že je  nutno vyměnit celé technické zařízení výtahové šachty - vodítka klece, rozvaděč, samotná klec, nosná lana, el. instalace osvětlení, dosedů klece, kabelů, apod. U strojovny výtahu je nutná výměna výtahového stroje, rozvaděče, el. instalace strojovny, omezovače rychlosti. S tím souvisí i příslušné stavební práce. 
Důvodem  pro obnovení bezpečného provozu výtahu je zvyšující se počet postižených nechodících žáků. Výtah byl  v poslední době  používán jen výjimečně úklidovými pracovníky, pro jeho zastaralé ovládání a stav. . Některé učebny, zejména odborné jsou umístěny v různých patrech budovy. Poslední servisní a inspekční zpráva je z 11.12.2023</t>
  </si>
  <si>
    <t>1232/2023/008</t>
  </si>
  <si>
    <t>Bruntál</t>
  </si>
  <si>
    <t>Střední průmyslová škola a Obchodní akademie, Bruntál, příspěvková organizace</t>
  </si>
  <si>
    <t>Rekonstrukce elektroinstalace v budově jídelny</t>
  </si>
  <si>
    <t>Původní elektroinstalace je nevyhovující, dokonce v loňském roce vyhořela rozvodna, proto je důležitá celková rekonstrukce.
Aktuálně došlo k vypracování projektové dokumentace v rozsahu DPS pro opravu silnoproudé elektroinstalace. Stávající nevyhovující silnoproudá elektroinstalace budovy kuchyně a jídelny bude nahrazena. S výjimkou několika vybraných částí, kde je elektro po rekonstrukci se předpokládá řešení kompletně nové elektroinstalace. Hodnota prací nepřesáhne 121 000 Kč vč. DPH. Součástí dodávky bude i následný Autorský dozor jehož hodnota nepřesáhne  36 300 Kč vč. DPH
Je přiložen položkový rozpočet pro realizaci.</t>
  </si>
  <si>
    <t>1539/2024/001</t>
  </si>
  <si>
    <t>Základní škola, Bruntál, Rýmařovská 15, příspěvková organizace</t>
  </si>
  <si>
    <t>Rekonstrukce oplocení</t>
  </si>
  <si>
    <t>Stav oplocení areálu základní školy je ve stavu, který je nutno řešit. Jedná se zejména o úseky z ul. Rýmařovská a Zeyerova a také ze strany souseda. Stávající betonové díly jsou na hranici životnosti, mnohdy jsou již nalomené, rozpraskané či vyboulené. Kovové prvky jsou napadeny hloubkovou korozí bez možnosti jejich opravy. Plotové výplně jsou předmětem neustálého vandalství a stávají se možným rizikem úrazu veřejnosti.
V rámci akce bude řešena kompletní rekonstrukce plotu, bude odbourán stávající plot a navržena realizován úplně nový. Konkrétní vhodné řešení nového plotu vzejde z projekční přípravy, která současně zpřesní realizační náklady.
V roce 2025 proběhne projekční příprava a související inženýring.
V roce 2026 by byla akce realizována.</t>
  </si>
  <si>
    <t>1539/2024/002</t>
  </si>
  <si>
    <t>Demolice staré kotelny</t>
  </si>
  <si>
    <t>Objekt bývalé kotelny na pevná paliva je již cca 20 let nevyužíván. Jedná se o jednopodlažní objekt, který je přistaven ke štítu jednoho z učebních pavilonů. Škola zabezpečuje vytápění svých pavilonů lokálně plynovými kotly v každém pavilonu. Objekt kotelny je tedy pro školu nepotřebný a pokusy k jeho využití jsou vzhledem k jeho stavebně-technickému stavu a bývalému využití zbytečně vynakládaným výdajem.
V rámci akce dojde ke kompletní demolici, přičemž na místě demolované stavby nevznikne žádná další nová stavba, pouze bude upraven a zkultivován terén a zapravena fasáda přilehlého zatepleného pavilonu.
V roce 2025 projekční příprava akce, která upřesní zatím hrubě odhadnuté náklady.
V roce 2026 proběhne realizace demolice.</t>
  </si>
  <si>
    <t>1536/2024/001</t>
  </si>
  <si>
    <t>Frýdek-Místek</t>
  </si>
  <si>
    <t>Základní škola a Mateřská škola, Frýdlant nad Ostravicí, Náměstí 7, příspěvková organizace</t>
  </si>
  <si>
    <t xml:space="preserve">Havarijní stav kanalizace </t>
  </si>
  <si>
    <t xml:space="preserve">Na základě zprávy SmVaK Ostrava a.s. ze dne 26.02.2024 je nutno realizovat novou kanalizační přípojku do kanalizace SmVaK nebo do kanalizace Svazku Obcí čistá Odra. 
Byla provedena kamerová prohlídka kanalizační přípojky u objektu ZŠ a MŠ Frýdlant 
nad Ostravicí, Náměstí 7.
Bylo zjištěno, že splaškové vody nejsou odváděny do kanalizace pro veřejnou potřebu
v majetku či provozování společnosti SmVaK Ostrava, a.s. (viz. Zápis z místního šetření). 
</t>
  </si>
  <si>
    <t>1536/2020/003</t>
  </si>
  <si>
    <t>Oprava zpevněné plochy</t>
  </si>
  <si>
    <t xml:space="preserve">Oprava zpevněné plochy povrchu dvoru školy na základě položkového rozpočtu.
Asfaltový povrch dvoru školy je v současné době nevyhovující (praskliny, propadliny …..), Je v závadách dle inspekční zprávy.
</t>
  </si>
  <si>
    <t>1348/2024/003</t>
  </si>
  <si>
    <t>Střední odborná škola a Základní škola, Město Albrechtice, příspěvková organizace</t>
  </si>
  <si>
    <t>Rekonstrukce spojovacího krčku</t>
  </si>
  <si>
    <t>Rekonstrukce přízemního krčku (z roku 1977) mezi objekty tělocvičny a hlavní budovou, který nebyl dlouhodobě využíván v části služebního bytu, je nutná jak ze stavebního hlediska (odpadající obložení z kabřince, praskliny ve zdech), tak v souvislosti se snížením energetické náročnosti a změnou dispozičního řešení vyvolanou nutností vybudování šaten pro studenty OV z důvodu demolice objektu domova mládeže, kde jsou šatny nyní umístěny.</t>
  </si>
  <si>
    <t>1348/2024/005</t>
  </si>
  <si>
    <t>Rekonstrukce střechy dílen OV</t>
  </si>
  <si>
    <t xml:space="preserve">Rekonstrukce střechy včetně zateplení, které je doporučeno MEC v PENB, je nutná z důvodu snížení energetické náročnosti. Krytina střechy z AZBCEM vlnovek je již za životností.  Krytina je křehká a drsná, na jejím povrchu dochází k uchycení a růstu mechů, které zadržují vodu, narušují krytinu a tím dochází k zatékání.  </t>
  </si>
  <si>
    <t>Počet požadavků</t>
  </si>
  <si>
    <t>Celkem za odvětví ŠMS</t>
  </si>
  <si>
    <t>4001/2023/013</t>
  </si>
  <si>
    <t>Odvětví Kultura</t>
  </si>
  <si>
    <t>Galerie výtvarného umění v Ostravě, příspěvková organizace</t>
  </si>
  <si>
    <t>Výměna EPS, napojení na PCO HZS - Dům umění</t>
  </si>
  <si>
    <t>Grochol Rostislav, Mgr.</t>
  </si>
  <si>
    <t xml:space="preserve">Dům umění je výstavním objektem Galerie výtvarného umění v Ostravě, v němž se prezentují významná umělecké díla a jsou zde uloženy umělecké sbírky značných hodnot z čehož vyplývá prioritní potřeba fungující elektrické požární signalizace (EPS).
V současné době je systém EPS zastaralý a technicky neudržitelný (byl instalován v roce 2002) a vyžaduje celkovou modernizaci, jelikož výrobce stávajícího systému EPS již před 4 lety přerušil výrobu, podporu a dodávky náhradních dílů, je z dlouhodobého hlediska nutná jeho kompletní výměna. 
Cílem akce je kompletní výměna a modernizace systému EPS včetně kabeláže. Z technického a bezpečnostního hlediska je pro nový systém doporučen dvoustupňový režim, který bude odpovídat nejen současným bezpečnostním požadavkům, legislativě, ale i trendům. Nový systém bude napojen na pult centralizované ochrany Hasičského záchranného sboru Moravskoslezského kraje, čímž bude zajištěna maximální ochrana vystavených uměleckých děl a uložených uměleckých sbírek.
V roce 2022 byl odbornou firmou F.S.C. posouzen současný stav systému EPS a zpracován návrh na nový systém vč. rozpočtu
</t>
  </si>
  <si>
    <t>4003/2020/005</t>
  </si>
  <si>
    <t>Muzeum Těšínska, příspěvková organizace</t>
  </si>
  <si>
    <t>Oprava střechy a fasády budovy konzervačního pracoviště v Horní Suché</t>
  </si>
  <si>
    <t>Jedná se o objekt konzervačního pracoviště a depozitářů, kde je uloženo velké množství muzejních sbírek, v případě zatečení hrozí jejich poškození nebo zničení.
Střecha- zjevné vady:
-	chybí vnitřní rohová lišta podél atiky
-	nedostatečný spád střechy- tvoří se kaluže
-	místy uvolněné kotvy, které se propisují do střešní folie
-	 sanační komínky- neplní funkci, zhoršují izolaci střechy
-	 střecha má pouze jednu vpusť - hrozí ucpání a minulosti již došlo k zatopení - neodpovídá požadavkům ČSN 73 1901
-	odvětrávací komínky kanalizace - neodborně provedené spoje - netěsnost
-	odstranění sanačních komínků - neplní funkci, zhoršují izolaci střechy
Stávající skladba není řádně kotvena dle zásad pro kotvení střešních plášťů, zejména chybí vnitřní atiková lišta, počet kotev na okraji střechy a v rozích je nedostatečný.    
Na základě provedených sond  a zjevných vad, které vykazuje střešní plášť, kdy hrozí závažná porucha střešního pláště, která by způsobila významné zatečení do objektu, byla doporučena kompletní oprava střešního pláště v nejbližším vhodném termínu s ohledem na klimatické podmínky a projekční připravenost.  
Dále je nutné provedení lokální opravy fasády pro zvýšení odolnosti a životnosti povrchu (očištění fasády tlakovou vodou a opravný fasádní nátěr s fungicidními a hydrofobními prostředky pro dlouhodobou ochranu, výměna shnilých dveří na střechu)
Opravit fasádu z důvodu výskytu znečištění a mechů. Vlivem vlhkosti u terénu místy opadává.</t>
  </si>
  <si>
    <t>Celkem za odvětví KUL</t>
  </si>
  <si>
    <t>5000/2023/003</t>
  </si>
  <si>
    <t>Odvětví Zdravotnictví</t>
  </si>
  <si>
    <t>Sdružené zdravotnické zařízení Krnov, příspěvková organizace</t>
  </si>
  <si>
    <t>Pavilon A - výměna střešní krytiny</t>
  </si>
  <si>
    <t>Pavilon A - hlavní nemocniční budova.
Jedná se o opravu a výměnu střešní krytiny hlavní nemocniční budovy - části která patří MsK. V letech 2022 -  2023 probíhá a bude ukončena oprava části střechy ve vlastnictví Města Krnov. Součástí oprav bude i nový hromosvod.</t>
  </si>
  <si>
    <t>5006/2024/001</t>
  </si>
  <si>
    <t>Odborný léčebný ústav Metylovice-Moravskoslezské sanatorium, příspěvková organizace kraje</t>
  </si>
  <si>
    <t>Oprava koupelen pro ubytovací jednotky 6-10</t>
  </si>
  <si>
    <t>Jedná se o opravu sociálních zařízení pro 5 ubytovacích jednotek. Ubytovací jednotky slouží pro pobyty dětí s doprovodem.
Každé sociální zařízení - koupelna - je vybaveno sprchovým koutem, WC, umyvadlem, sušákem na ručníky a dalším nezbytným vybavením.
Důvod opravy je nefunkční hydroizolace pod obklady a dlažbou, kdy dochází k průsakům vody do interiérů přilehlých pokojů.
Tato hydroizolace musí být obnovena. V rámci stavebních prací dojde k výměně již nevyhovujícího opotřebovaného vybavení.</t>
  </si>
  <si>
    <t>5003/2024/007</t>
  </si>
  <si>
    <t>Nemocnice ve Frýdku-Místku, příspěvková organizace</t>
  </si>
  <si>
    <t>Výtah budova C</t>
  </si>
  <si>
    <t>Jedná se o celkovou rekonstrukci výtahu v budově C. Dojde ke kompletní výměně, kdy bude do stávající výtahové šachty namontován nový výtah.
Bylo zadáno zpracování projektové dokumentace. Pokud to bude dispozičně možné bez stavebních úprav, předpokládá se montáž většího výtahu oproti současnosti se širším vstupemm
Výtah je starý s velmi opotřebovanými prvky, což zvyšuje náklady na opravy a servis. Dle zápisů v provozních knihách je uskutečněno velké množství jízd.</t>
  </si>
  <si>
    <t>5003/2024/006</t>
  </si>
  <si>
    <t>Výtah budova B</t>
  </si>
  <si>
    <t>Jedná se o celkovou rekonstrukci výtahu v budově B. Dojde ke kompletní výměně, kdy bude do stávající výtahové šachty namontován nový výtah.
Bylo zadáno zpracování projektové dokumentace. Pokud to bude dispozičně možné bez stavebních úprav, předpokládá se montáž většího výtahu oproti současnosti se širším vstupemm
Výtah je starý s velmi opotřebovanými prvky, což zvyšuje náklady na opravy a servis. Dle zápisů v provozních knihách je uskutečněno velké množství jízd.</t>
  </si>
  <si>
    <t>5004/2022/058</t>
  </si>
  <si>
    <t>Nemocnice Třinec, příspěvková organizace</t>
  </si>
  <si>
    <t>Rekonstrukce kanalizace</t>
  </si>
  <si>
    <t xml:space="preserve">Cílem akce je rekonstrukce splaškové kanalizace u Hospodářské budovy. Kanalizace je zborcena a došlo k deformaci potrubí. Vyžaduje časté komplexní čištění. Dochází k pravidelnému ucpání kanalizace a vzedmutí odpadní vody s průnikem do druhého suterénu. Finanční prostředky jsou určeny na zpracování projektové dokumentace a zahájení první etapy akce.
</t>
  </si>
  <si>
    <t>5004/2021/067</t>
  </si>
  <si>
    <t>Oprava fasády a střech objektu kotelny a přístřešku</t>
  </si>
  <si>
    <t xml:space="preserve">Cílem akce je oprava fasády a střech objektu kotelny a přístřešku  v areálu kotelny nemocnice. Stav fasády i střechy je v nevyhovujícím technickém stavu. Objekt kotelny je poslední v areálu nemocnice v původním stavu.
V roce 2021 došlo ke zpracování projektové dokumentace, předpokládané náklady na realizaci akce činí 20 mil. Kč.
</t>
  </si>
  <si>
    <t>5008/2019/004</t>
  </si>
  <si>
    <t>Nemocnice Karviná - Ráj, příspěvková organizace</t>
  </si>
  <si>
    <t>Doplnění náhradního zdroje elektro Orlová</t>
  </si>
  <si>
    <t>Je nutné vybudovat nový záložní zdroj el. energie 400 V , pro potřebu zálohování všech objektů areálu v době výpadku el. energie z distribuční sítě celé  provozovny Orlová. Stávající náhradní zdroj je původní z doby výstavby nemocnice, je technicky i morálně po 40 létech provozu zastaralý a nespolehlivý. Vysokonapěťová rozvodna nemocnice disponuje dvěma přívodními linkami 22 KV., přičemž může být v provozu vždy jen jedna. Při výpadku VN napájení a potřebě zprovoznění druhé VN linky je nutná manipulace ze strany ČEZ Distribuce a.s. pohotovostní služba a ze zákona má distribuční společnost 2 hodiny na zahájení manipulace na převedení linek. Tato skutečnost klade velkou a zásadní důležitost na spolehlivost a funkčnost náhradního zdroje pro zálohování el. energií stěžejních zdravotnických oddělení. Daná potřeba  je umocněna  skutečností umístění oddělení NIP- následné intenzívní dlouhodobé péče , kde je každý pacient na řízené ventilaci a přerušení dodávky el. energie znamená přímé ohrožení života.</t>
  </si>
  <si>
    <t>5008/2022/011</t>
  </si>
  <si>
    <t>Odvětrávání výtahů monoblok Orlová</t>
  </si>
  <si>
    <t xml:space="preserve">Účelem této akce je zajistit splnění bezpečnostních požadavků z hlediska větrání čerstvým vzduchem ve výtahových šachtách po dobu evakuace v případě požáru. 
Pro dodržení hygienických předpisů zejména vyhovujících parametrů stavu vzduchu pro práci a pohyb osob v prostoru je nutné instalovat vzduchotechnické zařízení.  
Jedná se o havarijní větrání evakuačních výtahů. V r. 2021 byla zpracována PD. 
</t>
  </si>
  <si>
    <t>5008/2018/004</t>
  </si>
  <si>
    <t>Rekonstrukce páteřních rozvodů vody v nemocnici Orlová</t>
  </si>
  <si>
    <t>Jedná se o výměnu páteřního rozvodu teplé vody, cirkulace, studené vody pracoviště Orlová. Stávající rozvody jsou z plastového potrubí PPR  jsou na hranici své životnosti. Páteřní rozvody je nutno vyměnit v rozsahu hlavního přívodu od hlavní předávací stanice tepla v kotelně, vedené podzemním energo koridorem do budov včetně celého rozsahu větvení páteřních rozvodů v 1.PP budovy monobloku, polikliniky, lékárny..</t>
  </si>
  <si>
    <t>5008/2020/008</t>
  </si>
  <si>
    <t>Protipožární opatření nemocnice Orlová</t>
  </si>
  <si>
    <t>Nemocnice v Orlové byla postavena na konci 70. let minulého století. V rámci stavby nebyly budovy rozděleny do jednotlivých požárních úseků, nesplňují tedy současnou legislativu na úseku požární ochrany – Zákon o požární ochraně č. 133/1985 Sb. ve znění pozdějších předpisů, Vyhláška o požární prevenci 246/2001 ve znění vyhlášky č. 221/2014.
Jedná se především o dvě hlavní budovy – monoblok a polikliniku, prostorově rozsáhlé a vícepatrové budovy. Třetí velká – budova LDN – byla dostavěna později a tam již požární úseky jsou stanovené. 
Z výše popsaných důvodů je proto nutné v první fázi zpracovat PBŘ (požárně bezpečnostní řešení) obou objektů se zaměřením na rozdělení požárních úseků, rozmístěním hydrantů a hasících přístrojů, rozmístění požárních hlásičů, evakuační rozhlas. Rovněž je třeba navrhnout opatření  pro zřízení chráněné únikové cesty a zabezpečení nástupní plochy před výtahy jako prostoru bez požárního rizika. 
Zpracované PBŘ projedná projektant s HZS MSK.  Na základě tohoto jednání bude zpracována PD navržených opatření (2 fáze). Mimo základní stavební části budou řešeny i související práce jednotlivých řemesel – silnoproud a slaboproud, VZT, ZTI, příp. další i s návaznosti na zabezpečení průchodů jednotlivých medií mezi požárními úseky – požární uzávěry, klapky, ucpávky, utěsnění prostupů..  
Následná realizace všech opatření podstatně zvýší bezpečnost pacientů lůžkových oddělení i ambulantních ordinací a ošetřujícího personálu</t>
  </si>
  <si>
    <t>5008/2016/016</t>
  </si>
  <si>
    <t>Všechny rozvody jsou v hlinikovém provedení, což neodpovídá dnešním normám. V r. 2017 byla provedena rekonstrukce hlavní napěťové rozvodny. V první fázi bude provedena PD, následně bude realizovaná rekonstrukce elektroinstalace. Předmětem této akce je rekonstrukce jednotlivých objektových rozvoden a samostatných rozvodů na jednotlivých odděleních.
Realizace se bude odvíjet od zpracované PD a koncepce zřizovatele.</t>
  </si>
  <si>
    <t>5018/2020/011</t>
  </si>
  <si>
    <t>Zdravotnická záchranná služba Moravskoslezského kraje, příspěvková organizace</t>
  </si>
  <si>
    <t>Úpravy vnitřních prostor VS Orlová</t>
  </si>
  <si>
    <t xml:space="preserve">V prostorách zajišťujících provoz výjezdových skupin ZZS Orlová je nezbytné provést stavební úpravy prostor sloužících jako denní a sociální zázemí členů jednotek. Dále je nezbytně nutné provést stavební úpravy vnitřních prostor sloužících pro hygienickou očistu kontaminovaných nástrojů a technických prostředků užívaných výjezdovými skupinami ZZS.
Jedná se o nutnou úpravu havarijního stavu vnitřních rozvodů el. energie a sociálního zázemí pro v roce 2019 nově vzniklou posádku RZP v důsledku navýšení kapacit v souvislosti s uzavřením odb. ambulancí Nemocnice v Orlové, a navýšením kapacit posádek v lokalitě pro zajištění ošetření pacientů ve vzdál. nemocnicích. Od systémového rozhodnutí kraje nebylo do této oblasti pro ZZS investováno, ZZS nouzově pokryla personální zajištění, vozidlo RV bylo přesunuto z jiného stanoviště, zázemí pro posádku není dostačující a potřebuje rozšířit a zrekonstruovat.
Byla vypracována studie redispozice a stavebních úprav. </t>
  </si>
  <si>
    <t>Celkem za odvětví ZDR</t>
  </si>
  <si>
    <t>Počet požadavků celkem za všechna odvětví</t>
  </si>
  <si>
    <t>Celkem za všechna odvětví</t>
  </si>
  <si>
    <t>Financování reprodukce majetku</t>
  </si>
  <si>
    <t>Čáska skutečnost</t>
  </si>
  <si>
    <t>Priorita zadavatele</t>
  </si>
  <si>
    <t>1348/2024/004</t>
  </si>
  <si>
    <t>Sanace suterénu hlavní budovy školy</t>
  </si>
  <si>
    <t>Z důvodu soustavné dlouhodobé vysoké vlhkosti zdí I.PP je nutná sanace zdiva. Na zdivu se tvoří mokré mapy, vnější i vnitřní omítky bobtnají a opadávají. Ve sklepních místnostech je i přes celoroční větrání zatuchlý zápach, na stěnách se objevuje plíseň. V období, kdy více prší je část sklepních prostor pod vodou.</t>
  </si>
  <si>
    <t>6000/2022/069</t>
  </si>
  <si>
    <t>Odvětví Doprava</t>
  </si>
  <si>
    <t>Správa silnic Moravskoslezského kraje, příspěvková organizace</t>
  </si>
  <si>
    <t xml:space="preserve">Oprava povrchu silnice III/46620 Ostrava ul. Martinovská, II. etapa – 1. část </t>
  </si>
  <si>
    <t>H</t>
  </si>
  <si>
    <t>Šigutová Vladislava, Ing.</t>
  </si>
  <si>
    <t xml:space="preserve">Základní koncepce řešení stavby je oprava silnice III/46620 na základě podrobného diagnostického průzkumu. Předmětem stavby je oprava povrchu silnice III/46620 ul. Martinovská v souvislé délce 1,1 km. Opravovaný úsek je vymezen křižovatkou s MK ul. Provozní a MK ul. 1. československého armádního sboru v Ostravě (přesněji v rozhraní opravy před AZ „Čistírny“) a křižovatkou s MK ul. Aleše Hrdličky (přesněji v rozhraní opravy před AZ „Dílny DP Ostrava“). Součástí opravy silnice III/46620 je i oprava 1 mostu.
Předmětný úsek komunikace je porušeny četnými trhlinami, nerovností, ztrátou asfaltového tmelu, vysprávkami a vyjetými kolejemi. Oprava bude spočívat ve vyfrézování stávajících asfaltových vrstev vozovky a položení nových krytových asfaltových vrstev. Důvodem opravy je špatný stavebně technický stav komunikace a mostu, po které je provozována mimo jiné také městská hromadná doprava.
</t>
  </si>
  <si>
    <t>6000/2024/032</t>
  </si>
  <si>
    <t>Rekonstrukce a modernizace silnice  II/473 Frýdek-Místek, ul. 17. listopadu</t>
  </si>
  <si>
    <t>Akce řeší rekonstrukci  silnice II/473 v úseku ul. 17. listopadu od km 1,161 - 2,096 .  Celková délka rekonstruovaného úseku je 935 m. Rekonstrukce bude provedena při zachování stávajícího směrového vedení komunikace a s výškovou úpravou vyplývající z navržené technologie opravy.  Úsek je porušen ztrátou makrotextury,  četnými trhlinami, nerovností, plošnou deformaci. Důvodem opravy je špatný stavebně technický stav komunikace.</t>
  </si>
  <si>
    <t>6000/2022/058</t>
  </si>
  <si>
    <t>Oprava silnice III/4735 Horní Bludovice I. a II. etapa</t>
  </si>
  <si>
    <t xml:space="preserve">Akce řeší opravu krajské silnice III/4735 v průjezdním úseku obce Horní Bludovice. Řešené části navazují na již zrealizovaný úsek souvislé opravy III. etapa. Celková délka rekonstruovaného úseku I. a II. etapy je 2.685 m. Oprava bude provedena při zachování současného směrového, výškového a šířkového uspořádání.
Povrch silnice vykazuje výrazné poruchy. K zamezení zatékání na sousední pozemky budou v problémovém úseku osazeny silniční obruby. Stávající litinové poklopy a uliční vpusti budou výškově upraveny do nivelety komunikace. Poklopy uličních vpustí s rámy budou vyměněny. Součástí opravy je zřízení krajnic a vodorovného dopravního značení. 
Důvodem opravy je špatný stavebně technický stav komunikace 
</t>
  </si>
  <si>
    <t>6000/2024/027</t>
  </si>
  <si>
    <t>Rekonstrukce mostu ev. č. 04810-1 přes potok Luha v obci Jeseník nad Odrou</t>
  </si>
  <si>
    <t>Na základě hlavní prohlídky mostního objektu 04/2012 byly zjištěny poruchy mostní konstrukce vyžadující rekonstrukci mostu ev. č. 04810-1 přes potok Luha v obci Jeseník nad Odrou. Vznikají trhliny v pracovních spárách opěr a křídel. Dochází k zatékání v koncích nosníků, porušení izolace nosné konstrukce. Degradace betonu v římsách – koroze výztuže. Dojde k demolici původního mostu a výstavbě nového, železobetonové rámové konstrukce přemostěním cca 20 m.</t>
  </si>
  <si>
    <t>6000/2024/011</t>
  </si>
  <si>
    <t>Rekonstrukce silnice II/471 Rychvald - Bohumín - Záblatí II. etapa</t>
  </si>
  <si>
    <t>Stavbou bude provedena rekonstrukce a modernizace silnice II/471 od uzlového bodu 1542 A 018 (respektive od konce stavby I. etapy) po uzlový bod 1542 A 017 za účelem zlepšení technických parametrů (podélný profil, výškové i šířkové uspořádání, směrové vedení) až po křižovatku se silnicí III/4711 v délce cca 350 m. Stavba silnice je na pozemcích v majetku MSK a točna autobusů se nově nachází na pozemcích, které vykupuje Město Rychvald a převádí do svého majetku. Rekonstrukce bude navazovat na stavbu realizovanou v roce 2012 "Rekonstrukce silnice II / 471 Rychvald – Bohumín-Záblatí I. etapa" a počítá se změnou v uspořádání v křižovatce II/471 x III/4712 a MK. Modernizace se týká zřízení točny autobusů včetně jejího nasvětlení, zřízení nástupišť a míst pro přecházení včetně prvků pro osoby se sníženou schopností pohybu a orientace dále části chodníků včetně odvodnění v návaznosti na další budované chodníky a odvodnění v přilehlých úsecích. Po realizaci I. etapy rekonstrukce (v roce 2012), byla v roce 2019 zahájena projekční příprava II. etapy. Stavba má platné územní rozhodnutí. V roce 2023 byla zpracována DSP-PDPS a vydáno stavební povolení. Realizace stavby se předpokládá v roce 2025, po vyřešení vyvlastnění zbývajících pozemků dle nové legislativy. Předpokládá se spolufinancování města Rychvald.</t>
  </si>
  <si>
    <t>6000/2024/026</t>
  </si>
  <si>
    <t>Okružní křižovatka ulic Štefánikova, tř. Dr. E. Beneše - Bohumín,obec Bohumín, m. č. Nový Bohumín</t>
  </si>
  <si>
    <t>Stávající styková křižovatka silnice III/4711, silnice III/46818 a MK tř. Dr. E. Beneše šířkově nevyhovuje průjezdu autobusů a nákladních vozidel. Nová čtyřramenná okružní křižovatka s betonovým povrchem je bezpečnějším a modernějším řešením, které zároveň upraví plochy pro pohyb chodců a parkování podél třídy Dr. E. Beneše. Součástí stavby jsou nezbytné přeložky inženýrských sítí pod stavbou, veřejné osvětlení, chodníky, parkoviště, včetně sadových a parkových úprav. Celková cena díla je dle CU 2022 36,6 mil. Kč. MSK se na této stavbě bude podílet 40 % a 60 % se bude na této stavbě podílet město Bohumín.</t>
  </si>
  <si>
    <t>6000/2022/096</t>
  </si>
  <si>
    <t xml:space="preserve">Silnice III/4787 – Rekonstrukce mostu ev. č. 4787- 1c.1 a ev. č. 4787-1c.2 přes ulici Dolní na ulici Výškovická v Zábřehu </t>
  </si>
  <si>
    <t xml:space="preserve">Stavba se nachází v intravilánu městského obvodu Ostrava Jih. Stávající mosty budou opraveny s tím, že postup prací bude rozdělen do tří fází: 1-oprava pravého mostu, 2-oprava levého mostu, 3-práce pod mostem Stávající mosty budou opraveny – bude vyměněn mostní svršek se záchytným bezpečnostním systémem včetně nové hydroizolace. Dále budou provedeny nové závěrné zídky, výměna mostních závěrů, sanace čel nosníků nosné konstrukce; ložiska budou sanována. Dutiny mezi nosníky budou odvodněny. Dělící pásy mezi silniční komunikací a tramvajovou tratí budou zatravněny, od silnice budou odděleny kamennými obrubníky, od tramvaje betonovými. V prostoru pod mostem dojde pouze k provedení sanace podhledu nosné konstrukce, sanace pohledových ploch opěr a křídel a k výměně a doplnění svodů od mostních odvodňovačů. Bude rovněž zřízeno opevnění svahů podél křídel. Do zpevněných ploch pod mostem (silnice, chodníky, ostatní plochy) nebude zasahováno.
Stavba bude probíhat za částečného vyloučení silničního provozu (po fázích výstavby bude docházet k úplným uzavírkám jízdních pásů v jednotlivých směrech) a za částečného omezení tramvajového provozu (provizorní jednokolejný tramvajový provoz).
</t>
  </si>
  <si>
    <t>6000/2023/011</t>
  </si>
  <si>
    <t>Úprava křižovatky ul. Záhumenní II/480 a ul. Kpt. Jaroše v Kopřivnici</t>
  </si>
  <si>
    <t>Na místě původní průsečné křižovatky ul. Záhumenní II/480 a ul. Kpt. Jaroše v Kopřivnici bude nově postavena okružní křižovatka.
Bude tak zvýšena bezpečnost provozu a snížení zahlcování křižovatky v době dopravní špičky.
K této stavbě je mezi MSK a městem Kopřivnice uzavřena Rámcova smlouva schválená zastupitelstvem kraje usnesením č. 13/1545 ze dne12.9.2019 deklarující společný zájem na přestavbě této křižovatky.</t>
  </si>
  <si>
    <t>6000/2024/031</t>
  </si>
  <si>
    <t>Rekonstrukce silnice II/452 Bílčice</t>
  </si>
  <si>
    <t>Stavba řeší rekonstrukci krajské komunikace II/452 v úseku lom Bílčice – obec Bílčice. Řešená část navazuje na další připravovaný úsek. Celková délka rekonstruovaného úseku je 2.010 m. Rekonstrukce silnice bude provedena včetně úpravy stávajícího šířkového uspořádání komunikace a s výškovou úpravou vyplývající z navržené technologie opravy.  Součástí stavby bude rekonstrukce mostu 452-018 spočívající v provedení nové železobetonové monolitické kotvené desky a dále rekonstrukce 3 propustků, reprofilace příkop, zřízení nezpevněných krajnic. Důvodem opravy je havarijní stav komunikace, v dotčeném úseku se vyskytují četné trhliny, poklesy, hrboly a plošné deformace vozovky, výtluky a vysprávky, ztráta asfaltového tmelu a koroze obrusné vrstvy.</t>
  </si>
  <si>
    <t>6000/2022/068</t>
  </si>
  <si>
    <t xml:space="preserve">Modernizace silnice III/0581 Ostrava ul. Švermova/Slovenská </t>
  </si>
  <si>
    <t xml:space="preserve">Předmětem stavby je oprava povrchu silnice III/0581 ul. Slovenská v souvislé délce 2,77 km. Opravovaný úsek je vymezen křižovatkou s rampou silnice II/647 ul. Grmelova a okružní křižovatky s dálnici D1. II. etapa navazuje na tu první a pokračuje dále až ke křižovatce s rampou silnice II/647 ul. Grmelova. Součástí opravy silnice III/0581 je i oprava 3 mostů.
Úseky jsou porušeny četnými trhlinami, nerovností, ztrátou asfaltového tmelu, vysprávkami a vyjetými kolejemi. Oprava bude spočívat ve vyfrézování stávajících asfaltových vrstev vozovky a položení nových krytových asfaltových vrstev. Důvodem opravy je špatný stavebně technický stav komunikace a mostů, po které je provozována mimo jiné také městská hromadná doprava.
</t>
  </si>
  <si>
    <t>6000/2024/007</t>
  </si>
  <si>
    <t>Rekonstrukce mostu 469-005, přes řeku Opavu v obci Děhylov</t>
  </si>
  <si>
    <t>Předmětem rekonstrukce je most ev. č. 469-005, přes řeku Opavu v obci Děhylov. Most je ve špatném stavebně technickém stavu a proto je nezbytná sanace opěr a mostního svršku. Bude provedena sanace nosné konstrukce, nová mostní izolace, římsy, asfaltové hutněné vrstvy, zábradlí, dilatační závěry. Bude provedeno nové odláždění pod mostem.</t>
  </si>
  <si>
    <t>6000/2022/091</t>
  </si>
  <si>
    <t>Silnice II/474 - rekonstrukce mostu  ev.č. 474-008 přes řeku Olši v městě Jablunkov</t>
  </si>
  <si>
    <t>Stávající most bude snesen, jeho vodorovná nosná konstrukce je nevyhovující. Nový most bude o jednom poli se světlostí 29 m bez vnitřních podpěr. Je navržen předpjatý železobetonový rám o jednom poli založený na vrtaných pilotách. Tento návrh umožňuje dosáhnout minimální konstrukční výšky průřezu ve středu rozpětí (0,8 m). Při světlosti 29 m je konstrukcí velmi vhodnou, robustní, bez ocelových částí jako jsou ložiska a mostní zá_x0002_věry. Mostovka je navržena mírně klenutá, tím zvětšuje stávající světlou výšku pro průchod povodňových vod.</t>
  </si>
  <si>
    <t>6000/2024/008</t>
  </si>
  <si>
    <t>Rekonstrukce mostu, 477-033 přes potok Bystrý v obci Baška</t>
  </si>
  <si>
    <t>Bude provedena celková rekonstrukce mostu č. 477-033 přes potok Bystrý v obci Baška, včetně jeho rozšíření. Most nevyhovuje z důvodů šířkového uspořádání a rozhledových poměrů. Most bude cely demolován a proběhne výstavba nového mostu rámové monolitické konstrukce, asfaltové vozovky a chodníky na římsách zábradlí. Stavba nového mostu si vyžádá dopravní omezení.</t>
  </si>
  <si>
    <t>6000/2024/029</t>
  </si>
  <si>
    <t>Rekonstrukce silnice II/483 Hodslavice – Veřovice</t>
  </si>
  <si>
    <t xml:space="preserve">Základní koncepce řešení stavby je oprava silnice II/483 na základě podrobného diagnostického průzkumu. Oprava proběhne ve dvou úsecích: První úsek je dlouhý 2,35 km a prochází obcemi Hodslavice a Mořkov. Druhý úsek je dlouhý 2,31 km a prochází obcemi Mořkov a Životice u Nového Jičína. Součástí opravy silnice II/483 je i oprava pěti propustků. Úseky jsou porušeny četnými trhlinami, nerovností, ztrátou asfaltového tmelu. V místech významných lokálních poruch diagnostický průzkum vozovky stanovuje odstranění dalších vrstev a materiálů podloží v tl. 400 mm a jejich obnovení ve stejné tloušťce. Důvodem opravy je špatný stavebně technický stav komunikace.
</t>
  </si>
  <si>
    <t>6000/2024/033</t>
  </si>
  <si>
    <t>Silnice III/4793 – rekonstrukce mostů ev. č. ev.č. 4793-1, ev.č. 4793-2..1 a ev.č. 4793-2..2 na ul. 28. října (Frýdlantské mosty)</t>
  </si>
  <si>
    <t>Stavba řeší rekonstrukci stávajících mostních objektů. Bude provedena sanace spodní stavby, úložných prahů, nosná konstrukce bude zesílena spřaženou ŽB deskou, provedena nová izolace a celý nový mostní svršek včetně nových živičných povrchů. Akce je koordinována se záměrem revitalizace prostor SMO. Mosty jsou v havarijním stavu.</t>
  </si>
  <si>
    <t>6000/2022/045</t>
  </si>
  <si>
    <t xml:space="preserve">Silnice III/48415  Zlatník - Visalaje – rekonstrukce silnice </t>
  </si>
  <si>
    <t xml:space="preserve">Rekonstrukce silnice se bude provádět z důvodu odstranění bodové závady ve směrovém a šířkovém vedení silnice. Komunikace je místy značně nepřehledná a její stavebně technický stav je nevyhovující. Stavba si vyžádá zábor nesilničních pozemků. Součástí stavby bude rekonstrukce propustků, zřízení nové zdi a celkové odvodnění silničního tělesa. </t>
  </si>
  <si>
    <t>6000/2024/030</t>
  </si>
  <si>
    <t xml:space="preserve">Oprava silnice III/04738 Fulnek – Jestřabí </t>
  </si>
  <si>
    <t>Akce řeší opravu krajské silnice III/04738 v úseku Fulnek – Jestřabí. Řešená část navazuje na již zrealizované úseky. Celková délka rekonstruovaného úseku je 5290 m. Oprava bude provedena při zachování stávajícího směrového vedení komunikace a s výškovou úpravou vyplývající z navržené technologie opravy. Součástí opravy komunikace je i oprava 10 propustků. Úsek je porušen četnými trhlinami, nerovností, ztrátou asfaltového tmelu. Důvodem opravy je špatný stavebně technický stav komunikace.</t>
  </si>
  <si>
    <t>6000/2022/087</t>
  </si>
  <si>
    <t>Rekonstrukce a modernizace silnice III/46419 - opěrná zeď v obci Velké Albrechtice v km 1,463-1,558</t>
  </si>
  <si>
    <t>Stávající silnice III/46419 vykazuje v úseku km 1,463 - 1,558 (u školky) poklesy a deformace vlivem nestability svahu s možným zavodňováním. V místě opěrných zdí dochází k erozi spárování a následného vypadávání kamenného zdiva. Základy jsou v úrovni toku poškozeny čímž dochází k deformaci opěrné zdi. Projektová dokumentace navrhuje rekonstrukce opěrných zdí v souběhu s vodním tokem Bílovka. Opěrná zeď bude železobetonová šířky 0,8 m. Bude zřízeno nové ochranné zábradlí se svislou výplní.</t>
  </si>
  <si>
    <t>6000/2022/067</t>
  </si>
  <si>
    <t>Oprava povrchu silnice III/4621 v úseku km 0,040–4,225, Vítkov</t>
  </si>
  <si>
    <t xml:space="preserve">Stavba řeší opravu silnice ve stávající trase, konkrétně v úseku km 0,040 – 4,225 (od křižovatky se sil. II/462 ve Vítkově po křižovatku se sil. III/4426 v Nových Těchanovicích). Na základě provedeného diagnostického průzkumu je v intravilánu navrženo odfrézování stávajících konstrukčních vrstev do hloubky 50 mm, budou provedeny lokální sanace plochy a trhlin a následná pokládka obrusné vrstvy. V extravilánu bude provedeno odfrézování stávajících konstrukčních vrstev do hloubky 40 mm, recyklace zbylého konstrukčního souvrství vozovky za studena v tl. 220 mm a následná pokládka dvouvrstvého asfaltového krytu vozovky. V rámci stavby bude provedena rekonstrukce 3 propustků, stavební údržba 2 propustků, reprofilace příkop, zřízení nezpevněných krajnic a bude provedena obnova vodorovného dopravního značení. Běžná údržba zde je již neefektivní a neekonomická - povrch vozovky v celém úseku vykazuje zejména bohatý výskyt mozaikových a podélných trhlin, dochází k hloubkové degradaci pojiva obrusné vrstvy, vyskytují se výtluky a hloubková koroze obrusné vrstvy.
</t>
  </si>
  <si>
    <t>6000/2024/028</t>
  </si>
  <si>
    <t>Rekonstrukce most ev.č. 04817 – 1 přes potok Jičínka v obci Nový Jičín</t>
  </si>
  <si>
    <t>Spodní stavba – krajní opěry bet. jen úložné prahy žb, žb. křídla jsou rovnoběžná zavěšená, žb. pilíře 2 a 3 jsou stěnové. Nosná konstrukce o 3 polích je žb. trámová s náběhy a příčníky, na krajích jsou vysazeny chodník. konzoly. V podélném směru konstr. působí jako nosník s převislými konci, krajní pole mají výrazně kratší rozpětí a nadzvedávání konců NK brání ocelové objímky kotvené v jednotlivých trámech . Na základě hlavní prohlídky mostního objektu 05/2022 byly zjištěny poruchy nosné konstrukce trhliny v nosnících a koroze hlavní nosné výztuže. Kotvení proti nadzvedávání je poškozeno korozí a přestává být funkční, což je příčinou poškozených závěrů a částečnému nadzvedávání konců NK, závady jsou neopravitelné. Mostní objekt nelze opravit, je nutné ho zbourat a nahradit novým mostem ŽB konstrukce.</t>
  </si>
  <si>
    <t>Nejsou k zadané žádné požadvky s kategorií stavebně technickou s hodnotou "1"</t>
  </si>
  <si>
    <t>Or_Doplnění náhradního zdroje elektro Orlová</t>
  </si>
  <si>
    <t>Or_Rekonstrukce páteřních rozvodů vody v nemocnici Orlová</t>
  </si>
  <si>
    <t>Or_Protipožární opatření nemocnice Orlová</t>
  </si>
  <si>
    <t xml:space="preserve">Or_Rekonstrukce elektroinstalace Orlová </t>
  </si>
  <si>
    <t>Manažer akce</t>
  </si>
  <si>
    <t>příspěvková organizace</t>
  </si>
  <si>
    <t>x</t>
  </si>
  <si>
    <t xml:space="preserve">Úpravy vnitřních prostor výjezdových skupin Orlová  </t>
  </si>
  <si>
    <t>Celkem za odvětví DOPR</t>
  </si>
  <si>
    <t>Oprava povrchu silnice III/4621, Vítkov – křiž. sil. III/4426</t>
  </si>
  <si>
    <t xml:space="preserve">Stavba řeší opravu silnice ve stávající trase, konkrétně v úseku km 0,004 – 4,225 (od křižovatky se sil. II/462 ve Vítkově po křižovatku se sil. III/4426 v Nových Těchanovicích). Na základě provedeného diagnostického průzkumu je v intravilánu navrženo odfrézování stávajících konstrukčních vrstev do hloubky 50 mm, budou provedeny lokální sanace plochy a trhlin a následná pokládka obrusné vrstvy. V extravilánu bude provedeno odfrézování stávajících konstrukčních vrstev do hloubky 40 mm, recyklace zbylého konstrukčního souvrství vozovky za studena v tl. 220 mm a následná pokládka dvouvrstvého asfaltového krytu vozovky. V rámci stavby bude provedena rekonstrukce 3 propustků, stavební údržba 2 propustků, reprofilace příkop, zřízení nezpevněných krajnic a bude provedena obnova vodorovného dopravního značení. Běžná údržba zde je již neefektivní a neekonomická - povrch vozovky v celém úseku vykazuje zejména bohatý výskyt mozaikových a podélných trhlin, dochází k hloubkové degradaci pojiva obrusné vrstvy, vyskytují se výtluky a hloubková koroze obrusné vrstvy.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</si>
</sst>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10405]General"/>
  </numFmts>
  <fonts count="12" x14ac:knownFonts="1">
    <font>
      <sz val="10"/>
      <name val="Arial"/>
    </font>
    <font>
      <sz val="10"/>
      <color indexed="8"/>
      <name val="Arial"/>
      <family val="2"/>
      <charset val="238"/>
    </font>
    <font>
      <b/>
      <sz val="8"/>
      <color indexed="8"/>
      <name val="Arial"/>
      <family val="2"/>
      <charset val="238"/>
    </font>
    <font>
      <sz val="8"/>
      <color indexed="8"/>
      <name val="Arial"/>
      <family val="2"/>
      <charset val="238"/>
    </font>
    <font>
      <b/>
      <sz val="13.95"/>
      <color indexed="8"/>
      <name val="Arial"/>
      <family val="2"/>
      <charset val="238"/>
    </font>
    <font>
      <sz val="10"/>
      <name val="Arial"/>
      <family val="2"/>
      <charset val="238"/>
    </font>
    <font>
      <b/>
      <sz val="10"/>
      <name val="Arial"/>
      <family val="2"/>
      <charset val="238"/>
    </font>
    <font>
      <b/>
      <sz val="24"/>
      <name val="Tahoma"/>
      <family val="2"/>
      <charset val="238"/>
    </font>
    <font>
      <sz val="22"/>
      <name val="Arial"/>
      <family val="2"/>
      <charset val="238"/>
    </font>
    <font>
      <b/>
      <sz val="10"/>
      <color indexed="8"/>
      <name val="Arial"/>
      <family val="2"/>
      <charset val="238"/>
    </font>
    <font>
      <b/>
      <sz val="11"/>
      <name val="Arial"/>
      <family val="2"/>
      <charset val="238"/>
    </font>
    <font>
      <b/>
      <sz val="22"/>
      <name val="Arial"/>
      <family val="2"/>
      <charset val="238"/>
    </font>
  </fonts>
  <fills count="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s>
  <borders count="8">
    <border>
      <left/>
      <right/>
      <top/>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s>
  <cellStyleXfs count="2">
    <xf numFmtId="0" fontId="0" fillId="0" borderId="0">
      <alignment wrapText="1"/>
    </xf>
    <xf numFmtId="0" fontId="5" fillId="0" borderId="0">
      <alignment wrapText="1"/>
    </xf>
  </cellStyleXfs>
  <cellXfs count="103">
    <xf numFmtId="0" fontId="0" fillId="0" borderId="0" xfId="0">
      <alignment wrapText="1"/>
    </xf>
    <xf numFmtId="0" fontId="2" fillId="0" borderId="1" xfId="0" applyFont="1" applyBorder="1" applyAlignment="1">
      <alignment horizontal="center" vertical="center" wrapText="1"/>
    </xf>
    <xf numFmtId="0" fontId="1" fillId="0" borderId="0" xfId="0" applyFont="1" applyAlignment="1">
      <alignment vertical="top" wrapText="1"/>
    </xf>
    <xf numFmtId="0" fontId="2" fillId="0" borderId="0" xfId="0" applyFont="1" applyAlignment="1">
      <alignment horizontal="center" vertical="center"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1" xfId="0" applyFont="1" applyBorder="1" applyAlignment="1">
      <alignment horizontal="center" vertical="top" wrapText="1"/>
    </xf>
    <xf numFmtId="0" fontId="3" fillId="0" borderId="5" xfId="0" applyFont="1" applyBorder="1" applyAlignment="1">
      <alignment vertical="top" wrapText="1"/>
    </xf>
    <xf numFmtId="0" fontId="1" fillId="0" borderId="0" xfId="0" applyFont="1" applyAlignment="1">
      <alignment horizontal="left" vertical="top" wrapText="1"/>
    </xf>
    <xf numFmtId="0" fontId="2" fillId="0" borderId="1" xfId="0" applyFont="1" applyBorder="1" applyAlignment="1">
      <alignment horizontal="left" vertical="center" wrapText="1"/>
    </xf>
    <xf numFmtId="0" fontId="2" fillId="0" borderId="4" xfId="0" applyFont="1" applyBorder="1" applyAlignment="1">
      <alignment horizontal="left" vertical="top" wrapText="1"/>
    </xf>
    <xf numFmtId="0" fontId="3" fillId="0" borderId="5" xfId="0" applyFont="1" applyBorder="1" applyAlignment="1">
      <alignment horizontal="left" vertical="top" wrapText="1"/>
    </xf>
    <xf numFmtId="0" fontId="0" fillId="0" borderId="0" xfId="0" applyAlignment="1">
      <alignment horizontal="left" wrapText="1"/>
    </xf>
    <xf numFmtId="0" fontId="1" fillId="0" borderId="0" xfId="0" applyFont="1" applyAlignment="1">
      <alignment horizontal="center" vertical="top" wrapText="1"/>
    </xf>
    <xf numFmtId="164" fontId="3" fillId="0" borderId="5" xfId="0" applyNumberFormat="1" applyFont="1" applyBorder="1" applyAlignment="1">
      <alignment horizontal="center" vertical="top" wrapText="1"/>
    </xf>
    <xf numFmtId="0" fontId="0" fillId="0" borderId="0" xfId="0" applyAlignment="1">
      <alignment horizontal="center" wrapText="1"/>
    </xf>
    <xf numFmtId="0" fontId="2" fillId="0" borderId="3" xfId="0" applyFont="1" applyBorder="1" applyAlignment="1">
      <alignment horizontal="left" vertical="top" wrapText="1"/>
    </xf>
    <xf numFmtId="3" fontId="3" fillId="0" borderId="5" xfId="0" applyNumberFormat="1" applyFont="1" applyBorder="1" applyAlignment="1">
      <alignment horizontal="right" vertical="center" wrapText="1"/>
    </xf>
    <xf numFmtId="164" fontId="3" fillId="0" borderId="5"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0" fillId="0" borderId="0" xfId="0" applyAlignment="1">
      <alignment vertical="center" wrapText="1"/>
    </xf>
    <xf numFmtId="0" fontId="6" fillId="0" borderId="6" xfId="0" applyFont="1" applyBorder="1" applyAlignment="1">
      <alignment vertical="center" wrapText="1"/>
    </xf>
    <xf numFmtId="0" fontId="6" fillId="0" borderId="6" xfId="0" applyFont="1" applyBorder="1" applyAlignment="1">
      <alignment horizontal="center" vertical="center" wrapText="1"/>
    </xf>
    <xf numFmtId="0" fontId="6" fillId="0" borderId="6" xfId="0" applyFont="1" applyBorder="1" applyAlignment="1">
      <alignment horizontal="left" vertical="center" wrapText="1"/>
    </xf>
    <xf numFmtId="0" fontId="6" fillId="0" borderId="0" xfId="0" applyFont="1" applyAlignment="1">
      <alignment vertical="center" wrapText="1"/>
    </xf>
    <xf numFmtId="3" fontId="6" fillId="0" borderId="6" xfId="0" applyNumberFormat="1" applyFont="1" applyBorder="1" applyAlignment="1">
      <alignment vertical="center" wrapText="1"/>
    </xf>
    <xf numFmtId="0" fontId="5" fillId="0" borderId="0" xfId="1">
      <alignment wrapText="1"/>
    </xf>
    <xf numFmtId="0" fontId="6" fillId="0" borderId="0" xfId="1" applyFont="1">
      <alignment wrapText="1"/>
    </xf>
    <xf numFmtId="0" fontId="6" fillId="0" borderId="0" xfId="0" applyFont="1" applyAlignment="1">
      <alignment vertical="center"/>
    </xf>
    <xf numFmtId="0" fontId="5" fillId="0" borderId="0" xfId="1" applyAlignment="1">
      <alignment vertical="center" wrapText="1"/>
    </xf>
    <xf numFmtId="0" fontId="6" fillId="0" borderId="6" xfId="1" applyFont="1" applyBorder="1" applyAlignment="1">
      <alignment vertical="center" wrapText="1"/>
    </xf>
    <xf numFmtId="3" fontId="6" fillId="0" borderId="6" xfId="1" applyNumberFormat="1" applyFont="1" applyBorder="1" applyAlignment="1">
      <alignment vertical="center" wrapText="1"/>
    </xf>
    <xf numFmtId="0" fontId="7" fillId="0" borderId="0" xfId="0" applyFont="1" applyAlignment="1"/>
    <xf numFmtId="0" fontId="8" fillId="0" borderId="0" xfId="0" applyFont="1" applyAlignment="1"/>
    <xf numFmtId="0" fontId="5" fillId="0" borderId="0" xfId="0" applyFont="1">
      <alignment wrapText="1"/>
    </xf>
    <xf numFmtId="0" fontId="0" fillId="2" borderId="6" xfId="0" applyFill="1" applyBorder="1">
      <alignment wrapText="1"/>
    </xf>
    <xf numFmtId="0" fontId="10" fillId="2" borderId="6" xfId="0" applyFont="1" applyFill="1" applyBorder="1">
      <alignment wrapText="1"/>
    </xf>
    <xf numFmtId="0" fontId="10" fillId="2" borderId="6" xfId="0" applyFont="1" applyFill="1" applyBorder="1" applyAlignment="1">
      <alignment vertical="center" wrapText="1"/>
    </xf>
    <xf numFmtId="3" fontId="10" fillId="2" borderId="6" xfId="0" applyNumberFormat="1" applyFont="1" applyFill="1" applyBorder="1" applyAlignment="1">
      <alignment vertical="center" wrapText="1"/>
    </xf>
    <xf numFmtId="0" fontId="3" fillId="3" borderId="5" xfId="0" applyFont="1" applyFill="1" applyBorder="1" applyAlignment="1">
      <alignment vertical="top" wrapText="1"/>
    </xf>
    <xf numFmtId="3" fontId="3" fillId="3" borderId="5" xfId="0" applyNumberFormat="1" applyFont="1" applyFill="1" applyBorder="1" applyAlignment="1">
      <alignment horizontal="right" vertical="center" wrapText="1"/>
    </xf>
    <xf numFmtId="0" fontId="3" fillId="0" borderId="5" xfId="1" applyFont="1" applyBorder="1" applyAlignment="1">
      <alignment vertical="top" wrapText="1"/>
    </xf>
    <xf numFmtId="0" fontId="6" fillId="4" borderId="6" xfId="1" applyFont="1" applyFill="1" applyBorder="1" applyAlignment="1">
      <alignment vertical="center" wrapText="1"/>
    </xf>
    <xf numFmtId="0" fontId="6" fillId="4" borderId="6" xfId="1" applyFont="1" applyFill="1" applyBorder="1" applyAlignment="1">
      <alignment vertical="center"/>
    </xf>
    <xf numFmtId="3" fontId="6" fillId="4" borderId="6" xfId="1" applyNumberFormat="1" applyFont="1" applyFill="1" applyBorder="1" applyAlignment="1">
      <alignment vertical="center" wrapText="1"/>
    </xf>
    <xf numFmtId="0" fontId="9" fillId="4" borderId="6" xfId="1" applyFont="1" applyFill="1" applyBorder="1" applyAlignment="1">
      <alignment horizontal="left" vertical="center" wrapText="1"/>
    </xf>
    <xf numFmtId="0" fontId="9" fillId="4" borderId="6" xfId="1" applyFont="1" applyFill="1" applyBorder="1" applyAlignment="1">
      <alignment horizontal="right" vertical="center" wrapText="1"/>
    </xf>
    <xf numFmtId="0" fontId="9" fillId="4" borderId="6" xfId="1" applyFont="1" applyFill="1" applyBorder="1" applyAlignment="1">
      <alignment horizontal="center" vertical="center" wrapText="1"/>
    </xf>
    <xf numFmtId="0" fontId="9" fillId="4" borderId="6" xfId="1" applyFont="1" applyFill="1" applyBorder="1" applyAlignment="1">
      <alignment horizontal="left" vertical="center"/>
    </xf>
    <xf numFmtId="3" fontId="9" fillId="4" borderId="6" xfId="1" applyNumberFormat="1" applyFont="1" applyFill="1" applyBorder="1" applyAlignment="1">
      <alignment horizontal="right" vertical="center" wrapText="1"/>
    </xf>
    <xf numFmtId="0" fontId="6" fillId="4" borderId="6" xfId="0" applyFont="1" applyFill="1" applyBorder="1" applyAlignment="1">
      <alignment vertical="center"/>
    </xf>
    <xf numFmtId="0" fontId="6" fillId="4" borderId="6" xfId="0" applyFont="1" applyFill="1" applyBorder="1" applyAlignment="1">
      <alignment vertical="center" wrapText="1"/>
    </xf>
    <xf numFmtId="0" fontId="6" fillId="4" borderId="6" xfId="0" applyFont="1" applyFill="1" applyBorder="1" applyAlignment="1">
      <alignment horizontal="center" vertical="center" wrapText="1"/>
    </xf>
    <xf numFmtId="3" fontId="6" fillId="4" borderId="6" xfId="0" applyNumberFormat="1" applyFont="1" applyFill="1" applyBorder="1" applyAlignment="1">
      <alignment vertical="center" wrapText="1"/>
    </xf>
    <xf numFmtId="0" fontId="6" fillId="4" borderId="6"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164" fontId="3" fillId="0" borderId="5" xfId="1" applyNumberFormat="1" applyFont="1" applyBorder="1" applyAlignment="1">
      <alignment horizontal="center" vertical="top" wrapText="1"/>
    </xf>
    <xf numFmtId="3" fontId="3" fillId="0" borderId="5" xfId="1" applyNumberFormat="1" applyFont="1" applyBorder="1" applyAlignment="1">
      <alignment horizontal="right" vertical="center" wrapText="1"/>
    </xf>
    <xf numFmtId="0" fontId="3" fillId="0" borderId="5" xfId="1" applyFont="1" applyBorder="1" applyAlignment="1">
      <alignment horizontal="center" vertical="center" wrapText="1"/>
    </xf>
    <xf numFmtId="0" fontId="3" fillId="0" borderId="5" xfId="1" applyFont="1" applyBorder="1" applyAlignment="1">
      <alignment horizontal="left" vertical="top" wrapText="1"/>
    </xf>
    <xf numFmtId="0" fontId="3" fillId="0" borderId="7" xfId="1" applyFont="1" applyBorder="1" applyAlignment="1">
      <alignment vertical="top" wrapText="1"/>
    </xf>
    <xf numFmtId="164" fontId="3" fillId="0" borderId="7" xfId="1" applyNumberFormat="1" applyFont="1" applyBorder="1" applyAlignment="1">
      <alignment horizontal="center" vertical="top" wrapText="1"/>
    </xf>
    <xf numFmtId="3" fontId="3" fillId="0" borderId="7" xfId="1" applyNumberFormat="1" applyFont="1" applyBorder="1" applyAlignment="1">
      <alignment horizontal="right" vertical="center" wrapText="1"/>
    </xf>
    <xf numFmtId="0" fontId="3" fillId="0" borderId="7" xfId="1" applyFont="1" applyBorder="1" applyAlignment="1">
      <alignment horizontal="center" vertical="center" wrapText="1"/>
    </xf>
    <xf numFmtId="0" fontId="3" fillId="0" borderId="7" xfId="1" applyFont="1" applyBorder="1" applyAlignment="1">
      <alignment horizontal="left" vertical="top" wrapText="1"/>
    </xf>
    <xf numFmtId="3" fontId="3" fillId="0" borderId="5" xfId="1" applyNumberFormat="1" applyFont="1" applyBorder="1" applyAlignment="1">
      <alignment horizontal="right" vertical="top" wrapText="1"/>
    </xf>
    <xf numFmtId="3" fontId="3" fillId="0" borderId="7" xfId="1" applyNumberFormat="1" applyFont="1" applyBorder="1" applyAlignment="1">
      <alignment horizontal="right" vertical="top" wrapText="1"/>
    </xf>
    <xf numFmtId="0" fontId="1" fillId="0" borderId="0" xfId="1" applyFont="1" applyAlignment="1">
      <alignment vertical="top" wrapText="1"/>
    </xf>
    <xf numFmtId="0" fontId="2" fillId="0" borderId="1" xfId="1" applyFont="1" applyBorder="1" applyAlignment="1">
      <alignment horizontal="center" vertical="center" wrapText="1"/>
    </xf>
    <xf numFmtId="0" fontId="2" fillId="0" borderId="0" xfId="1" applyFont="1" applyAlignment="1">
      <alignment horizontal="center" vertical="center" wrapText="1"/>
    </xf>
    <xf numFmtId="0" fontId="2" fillId="0" borderId="2" xfId="1" applyFont="1" applyBorder="1" applyAlignment="1">
      <alignment horizontal="center" vertical="top" wrapText="1"/>
    </xf>
    <xf numFmtId="0" fontId="2" fillId="0" borderId="3" xfId="1" applyFont="1" applyBorder="1" applyAlignment="1">
      <alignment horizontal="center" vertical="top" wrapText="1"/>
    </xf>
    <xf numFmtId="0" fontId="2" fillId="0" borderId="4" xfId="1" applyFont="1" applyBorder="1" applyAlignment="1">
      <alignment horizontal="center" vertical="top" wrapText="1"/>
    </xf>
    <xf numFmtId="0" fontId="2" fillId="0" borderId="1" xfId="1" applyFont="1" applyBorder="1" applyAlignment="1">
      <alignment horizontal="center" vertical="top" wrapText="1"/>
    </xf>
    <xf numFmtId="164" fontId="3" fillId="0" borderId="5" xfId="1" applyNumberFormat="1" applyFont="1" applyBorder="1" applyAlignment="1">
      <alignment horizontal="center" vertical="center" wrapText="1"/>
    </xf>
    <xf numFmtId="164" fontId="3" fillId="0" borderId="7" xfId="1" applyNumberFormat="1" applyFont="1" applyBorder="1" applyAlignment="1">
      <alignment horizontal="center" vertical="center" wrapText="1"/>
    </xf>
    <xf numFmtId="0" fontId="2" fillId="0" borderId="6" xfId="1" applyFont="1" applyBorder="1" applyAlignment="1">
      <alignment horizontal="left" vertical="center" wrapText="1"/>
    </xf>
    <xf numFmtId="0" fontId="2" fillId="0" borderId="6" xfId="1" applyFont="1" applyBorder="1" applyAlignment="1">
      <alignment horizontal="right" vertical="center" wrapText="1"/>
    </xf>
    <xf numFmtId="0" fontId="2" fillId="0" borderId="6" xfId="1" applyFont="1" applyBorder="1" applyAlignment="1">
      <alignment horizontal="center" vertical="center" wrapText="1"/>
    </xf>
    <xf numFmtId="3" fontId="2" fillId="0" borderId="6" xfId="1" applyNumberFormat="1" applyFont="1" applyBorder="1" applyAlignment="1">
      <alignment horizontal="right" vertical="center" wrapText="1"/>
    </xf>
    <xf numFmtId="0" fontId="3" fillId="0" borderId="7" xfId="0" applyFont="1" applyBorder="1" applyAlignment="1">
      <alignment vertical="top" wrapText="1"/>
    </xf>
    <xf numFmtId="164" fontId="3" fillId="0" borderId="7" xfId="0" applyNumberFormat="1" applyFont="1" applyBorder="1" applyAlignment="1">
      <alignment horizontal="center" vertical="top" wrapText="1"/>
    </xf>
    <xf numFmtId="3" fontId="3" fillId="0" borderId="7" xfId="0" applyNumberFormat="1" applyFont="1" applyBorder="1" applyAlignment="1">
      <alignment horizontal="right" vertical="center" wrapText="1"/>
    </xf>
    <xf numFmtId="164" fontId="3" fillId="0" borderId="7" xfId="0" applyNumberFormat="1" applyFont="1" applyBorder="1" applyAlignment="1">
      <alignment horizontal="center" vertical="center" wrapText="1"/>
    </xf>
    <xf numFmtId="0" fontId="3" fillId="0" borderId="7" xfId="0" applyFont="1" applyBorder="1" applyAlignment="1">
      <alignment horizontal="center" vertical="center" wrapText="1"/>
    </xf>
    <xf numFmtId="0" fontId="3" fillId="0" borderId="7" xfId="0" applyFont="1" applyBorder="1" applyAlignment="1">
      <alignment horizontal="left" vertical="top" wrapText="1"/>
    </xf>
    <xf numFmtId="0" fontId="6" fillId="4" borderId="6" xfId="1" applyFont="1" applyFill="1" applyBorder="1" applyAlignment="1">
      <alignment horizontal="center" vertical="center" wrapText="1"/>
    </xf>
    <xf numFmtId="0" fontId="3" fillId="3" borderId="7" xfId="1" applyFont="1" applyFill="1" applyBorder="1" applyAlignment="1">
      <alignment vertical="top" wrapText="1"/>
    </xf>
    <xf numFmtId="0" fontId="3" fillId="3" borderId="5" xfId="1" applyFont="1" applyFill="1" applyBorder="1" applyAlignment="1">
      <alignment vertical="top" wrapText="1"/>
    </xf>
    <xf numFmtId="3" fontId="3" fillId="3" borderId="5" xfId="1" applyNumberFormat="1" applyFont="1" applyFill="1" applyBorder="1" applyAlignment="1">
      <alignment horizontal="right" vertical="top" wrapText="1"/>
    </xf>
    <xf numFmtId="3" fontId="3" fillId="3" borderId="7" xfId="1" applyNumberFormat="1" applyFont="1" applyFill="1" applyBorder="1" applyAlignment="1">
      <alignment horizontal="right" vertical="top" wrapText="1"/>
    </xf>
    <xf numFmtId="0" fontId="3" fillId="3" borderId="5" xfId="1" applyFont="1" applyFill="1" applyBorder="1" applyAlignment="1">
      <alignment horizontal="left" vertical="top" wrapText="1"/>
    </xf>
    <xf numFmtId="0" fontId="3" fillId="3" borderId="7" xfId="1" applyFont="1" applyFill="1" applyBorder="1" applyAlignment="1">
      <alignment horizontal="left" vertical="top"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4" fillId="0" borderId="0" xfId="0" applyFont="1" applyAlignment="1">
      <alignment horizontal="left" vertical="top" wrapText="1"/>
    </xf>
    <xf numFmtId="0" fontId="4" fillId="0" borderId="0" xfId="0" applyFont="1" applyAlignment="1">
      <alignment horizontal="center" vertical="top" wrapText="1"/>
    </xf>
    <xf numFmtId="0" fontId="2" fillId="0" borderId="1" xfId="0" applyFont="1" applyBorder="1" applyAlignment="1">
      <alignment horizontal="center" vertical="center" wrapText="1"/>
    </xf>
    <xf numFmtId="0" fontId="4" fillId="0" borderId="0" xfId="1" applyFont="1" applyAlignment="1">
      <alignment horizontal="left" vertical="top" wrapText="1"/>
    </xf>
    <xf numFmtId="0" fontId="2" fillId="0" borderId="1" xfId="1" applyFont="1" applyBorder="1" applyAlignment="1">
      <alignment horizontal="center" vertical="center" wrapText="1"/>
    </xf>
  </cellXfs>
  <cellStyles count="2">
    <cellStyle name="Normální" xfId="0" builtinId="0"/>
    <cellStyle name="Normální 2" xfId="1" xr:uid="{9A7BBF11-1DDF-48CA-B105-5874DF2A0C31}"/>
  </cellStyles>
  <dxfs count="0"/>
  <tableStyles count="0" defaultTableStyle="TableStyleMedium2" defaultPivotStyle="PivotStyleLight16"/>
  <colors>
    <mruColors>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D6221-1B78-4597-B68D-8A4C9FB1745F}">
  <dimension ref="A1:AC64"/>
  <sheetViews>
    <sheetView tabSelected="1" zoomScaleNormal="100" workbookViewId="0">
      <pane xSplit="8" ySplit="7" topLeftCell="M53" activePane="bottomRight" state="frozen"/>
      <selection pane="topRight" activeCell="I1" sqref="I1"/>
      <selection pane="bottomLeft" activeCell="A8" sqref="A8"/>
      <selection pane="bottomRight" activeCell="P62" sqref="P62"/>
    </sheetView>
  </sheetViews>
  <sheetFormatPr defaultRowHeight="12.75" x14ac:dyDescent="0.2"/>
  <cols>
    <col min="1" max="1" width="17.85546875" customWidth="1"/>
    <col min="2" max="2" width="19.28515625" bestFit="1" customWidth="1"/>
    <col min="3" max="3" width="12.7109375" hidden="1" customWidth="1"/>
    <col min="4" max="4" width="46.42578125" customWidth="1"/>
    <col min="5" max="5" width="37.7109375" customWidth="1"/>
    <col min="6" max="6" width="9.140625" hidden="1" customWidth="1"/>
    <col min="7" max="7" width="12.140625" hidden="1" customWidth="1"/>
    <col min="8" max="8" width="11.140625" customWidth="1"/>
    <col min="9" max="9" width="10.7109375" customWidth="1"/>
    <col min="10" max="10" width="10.140625" customWidth="1"/>
    <col min="15" max="15" width="0" hidden="1" customWidth="1"/>
    <col min="18" max="21" width="0" hidden="1" customWidth="1"/>
    <col min="22" max="22" width="9.85546875" customWidth="1"/>
    <col min="23" max="23" width="11.85546875" customWidth="1"/>
    <col min="24" max="26" width="11.85546875" hidden="1" customWidth="1"/>
    <col min="27" max="27" width="11.5703125" hidden="1" customWidth="1"/>
    <col min="28" max="28" width="11.7109375" hidden="1" customWidth="1"/>
    <col min="29" max="29" width="70.42578125" customWidth="1"/>
  </cols>
  <sheetData>
    <row r="1" spans="1:29" ht="30" x14ac:dyDescent="0.4">
      <c r="A1" s="33" t="s">
        <v>0</v>
      </c>
    </row>
    <row r="3" spans="1:29" ht="27.75" x14ac:dyDescent="0.4">
      <c r="A3" s="34" t="s">
        <v>1</v>
      </c>
    </row>
    <row r="5" spans="1:29" ht="13.5" thickBot="1" x14ac:dyDescent="0.25"/>
    <row r="6" spans="1:29" ht="45.75" thickBot="1" x14ac:dyDescent="0.25">
      <c r="A6" s="56" t="s">
        <v>2</v>
      </c>
      <c r="B6" s="56" t="s">
        <v>3</v>
      </c>
      <c r="C6" s="56" t="s">
        <v>4</v>
      </c>
      <c r="D6" s="56" t="s">
        <v>5</v>
      </c>
      <c r="E6" s="56" t="s">
        <v>6</v>
      </c>
      <c r="F6" s="56" t="s">
        <v>7</v>
      </c>
      <c r="G6" s="56" t="s">
        <v>8</v>
      </c>
      <c r="H6" s="56" t="s">
        <v>298</v>
      </c>
      <c r="I6" s="56" t="s">
        <v>10</v>
      </c>
      <c r="J6" s="95" t="s">
        <v>11</v>
      </c>
      <c r="K6" s="96"/>
      <c r="L6" s="97"/>
      <c r="M6" s="95" t="s">
        <v>12</v>
      </c>
      <c r="N6" s="96"/>
      <c r="O6" s="97"/>
      <c r="P6" s="95" t="s">
        <v>13</v>
      </c>
      <c r="Q6" s="96"/>
      <c r="R6" s="97"/>
      <c r="S6" s="95" t="s">
        <v>14</v>
      </c>
      <c r="T6" s="96"/>
      <c r="U6" s="97"/>
      <c r="V6" s="56" t="s">
        <v>15</v>
      </c>
      <c r="W6" s="56" t="s">
        <v>16</v>
      </c>
      <c r="X6" s="56" t="s">
        <v>17</v>
      </c>
      <c r="Y6" s="56" t="s">
        <v>18</v>
      </c>
      <c r="Z6" s="56" t="s">
        <v>19</v>
      </c>
      <c r="AA6" s="56" t="s">
        <v>20</v>
      </c>
      <c r="AB6" s="57" t="s">
        <v>21</v>
      </c>
      <c r="AC6" s="57" t="s">
        <v>22</v>
      </c>
    </row>
    <row r="7" spans="1:29" ht="34.9" customHeight="1" thickBot="1" x14ac:dyDescent="0.25">
      <c r="A7" s="4"/>
      <c r="B7" s="5"/>
      <c r="C7" s="5"/>
      <c r="D7" s="5"/>
      <c r="E7" s="5"/>
      <c r="F7" s="5"/>
      <c r="G7" s="5"/>
      <c r="H7" s="5"/>
      <c r="I7" s="6"/>
      <c r="J7" s="7" t="s">
        <v>23</v>
      </c>
      <c r="K7" s="7" t="s">
        <v>24</v>
      </c>
      <c r="L7" s="7" t="s">
        <v>25</v>
      </c>
      <c r="M7" s="7" t="s">
        <v>23</v>
      </c>
      <c r="N7" s="7" t="s">
        <v>24</v>
      </c>
      <c r="O7" s="7" t="s">
        <v>25</v>
      </c>
      <c r="P7" s="7" t="s">
        <v>23</v>
      </c>
      <c r="Q7" s="7" t="s">
        <v>24</v>
      </c>
      <c r="R7" s="7" t="s">
        <v>25</v>
      </c>
      <c r="S7" s="7" t="s">
        <v>23</v>
      </c>
      <c r="T7" s="7" t="s">
        <v>24</v>
      </c>
      <c r="U7" s="7" t="s">
        <v>25</v>
      </c>
      <c r="V7" s="4"/>
      <c r="W7" s="5"/>
      <c r="X7" s="5"/>
      <c r="Y7" s="5"/>
      <c r="Z7" s="5"/>
      <c r="AA7" s="5"/>
      <c r="AB7" s="17"/>
      <c r="AC7" s="11"/>
    </row>
    <row r="8" spans="1:29" ht="25.15" customHeight="1" x14ac:dyDescent="0.2">
      <c r="A8" s="8" t="s">
        <v>26</v>
      </c>
      <c r="B8" s="8" t="s">
        <v>27</v>
      </c>
      <c r="C8" s="8" t="s">
        <v>28</v>
      </c>
      <c r="D8" s="8" t="s">
        <v>29</v>
      </c>
      <c r="E8" s="40" t="s">
        <v>30</v>
      </c>
      <c r="F8" s="8" t="s">
        <v>31</v>
      </c>
      <c r="G8" s="8" t="s">
        <v>32</v>
      </c>
      <c r="H8" s="19" t="s">
        <v>299</v>
      </c>
      <c r="I8" s="18">
        <v>0</v>
      </c>
      <c r="J8" s="41">
        <v>500</v>
      </c>
      <c r="K8" s="18">
        <v>0</v>
      </c>
      <c r="L8" s="18">
        <v>0</v>
      </c>
      <c r="M8" s="18">
        <v>7500</v>
      </c>
      <c r="N8" s="18">
        <v>0</v>
      </c>
      <c r="O8" s="18">
        <v>0</v>
      </c>
      <c r="P8" s="18">
        <v>13000</v>
      </c>
      <c r="Q8" s="18">
        <v>0</v>
      </c>
      <c r="R8" s="18">
        <v>0</v>
      </c>
      <c r="S8" s="18">
        <v>0</v>
      </c>
      <c r="T8" s="18">
        <v>0</v>
      </c>
      <c r="U8" s="18">
        <v>0</v>
      </c>
      <c r="V8" s="18">
        <v>0</v>
      </c>
      <c r="W8" s="18">
        <v>21000</v>
      </c>
      <c r="X8" s="20" t="s">
        <v>33</v>
      </c>
      <c r="Y8" s="20" t="s">
        <v>33</v>
      </c>
      <c r="Z8" s="20" t="s">
        <v>34</v>
      </c>
      <c r="AA8" s="20" t="s">
        <v>35</v>
      </c>
      <c r="AB8" s="12" t="s">
        <v>36</v>
      </c>
      <c r="AC8" s="12" t="s">
        <v>37</v>
      </c>
    </row>
    <row r="9" spans="1:29" ht="25.15" customHeight="1" x14ac:dyDescent="0.2">
      <c r="A9" s="8" t="s">
        <v>38</v>
      </c>
      <c r="B9" s="8" t="s">
        <v>27</v>
      </c>
      <c r="C9" s="8" t="s">
        <v>28</v>
      </c>
      <c r="D9" s="8" t="s">
        <v>39</v>
      </c>
      <c r="E9" s="40" t="s">
        <v>40</v>
      </c>
      <c r="F9" s="8" t="s">
        <v>31</v>
      </c>
      <c r="G9" s="8" t="s">
        <v>32</v>
      </c>
      <c r="H9" s="19" t="s">
        <v>299</v>
      </c>
      <c r="I9" s="18">
        <v>0</v>
      </c>
      <c r="J9" s="41">
        <v>500</v>
      </c>
      <c r="K9" s="18">
        <v>0</v>
      </c>
      <c r="L9" s="18">
        <v>0</v>
      </c>
      <c r="M9" s="18">
        <v>10000</v>
      </c>
      <c r="N9" s="18">
        <v>0</v>
      </c>
      <c r="O9" s="18">
        <v>0</v>
      </c>
      <c r="P9" s="18">
        <v>10000</v>
      </c>
      <c r="Q9" s="18">
        <v>0</v>
      </c>
      <c r="R9" s="18">
        <v>0</v>
      </c>
      <c r="S9" s="18">
        <v>0</v>
      </c>
      <c r="T9" s="18">
        <v>0</v>
      </c>
      <c r="U9" s="18">
        <v>0</v>
      </c>
      <c r="V9" s="18">
        <v>0</v>
      </c>
      <c r="W9" s="18">
        <v>20500</v>
      </c>
      <c r="X9" s="20" t="s">
        <v>33</v>
      </c>
      <c r="Y9" s="20" t="s">
        <v>33</v>
      </c>
      <c r="Z9" s="20" t="s">
        <v>41</v>
      </c>
      <c r="AA9" s="20" t="s">
        <v>35</v>
      </c>
      <c r="AB9" s="12" t="s">
        <v>36</v>
      </c>
      <c r="AC9" s="12" t="s">
        <v>42</v>
      </c>
    </row>
    <row r="10" spans="1:29" ht="25.15" customHeight="1" x14ac:dyDescent="0.2">
      <c r="A10" s="8" t="s">
        <v>48</v>
      </c>
      <c r="B10" s="8" t="s">
        <v>27</v>
      </c>
      <c r="C10" s="8" t="s">
        <v>28</v>
      </c>
      <c r="D10" s="8" t="s">
        <v>44</v>
      </c>
      <c r="E10" s="40" t="s">
        <v>49</v>
      </c>
      <c r="F10" s="8" t="s">
        <v>31</v>
      </c>
      <c r="G10" s="8" t="s">
        <v>32</v>
      </c>
      <c r="H10" s="19" t="s">
        <v>299</v>
      </c>
      <c r="I10" s="18">
        <v>0</v>
      </c>
      <c r="J10" s="41">
        <v>5000</v>
      </c>
      <c r="K10" s="18">
        <v>0</v>
      </c>
      <c r="L10" s="18">
        <v>0</v>
      </c>
      <c r="M10" s="18">
        <v>0</v>
      </c>
      <c r="N10" s="18">
        <v>0</v>
      </c>
      <c r="O10" s="18">
        <v>0</v>
      </c>
      <c r="P10" s="18">
        <v>0</v>
      </c>
      <c r="Q10" s="18">
        <v>0</v>
      </c>
      <c r="R10" s="18">
        <v>0</v>
      </c>
      <c r="S10" s="18">
        <v>0</v>
      </c>
      <c r="T10" s="18">
        <v>0</v>
      </c>
      <c r="U10" s="18">
        <v>0</v>
      </c>
      <c r="V10" s="18">
        <v>0</v>
      </c>
      <c r="W10" s="18">
        <v>5000</v>
      </c>
      <c r="X10" s="20" t="s">
        <v>33</v>
      </c>
      <c r="Y10" s="20" t="s">
        <v>33</v>
      </c>
      <c r="Z10" s="20" t="s">
        <v>34</v>
      </c>
      <c r="AA10" s="20" t="s">
        <v>35</v>
      </c>
      <c r="AB10" s="12" t="s">
        <v>36</v>
      </c>
      <c r="AC10" s="12" t="s">
        <v>50</v>
      </c>
    </row>
    <row r="11" spans="1:29" ht="25.15" customHeight="1" x14ac:dyDescent="0.2">
      <c r="A11" s="8" t="s">
        <v>51</v>
      </c>
      <c r="B11" s="8" t="s">
        <v>27</v>
      </c>
      <c r="C11" s="8" t="s">
        <v>28</v>
      </c>
      <c r="D11" s="8" t="s">
        <v>52</v>
      </c>
      <c r="E11" s="40" t="s">
        <v>53</v>
      </c>
      <c r="F11" s="8" t="s">
        <v>31</v>
      </c>
      <c r="G11" s="8" t="s">
        <v>32</v>
      </c>
      <c r="H11" s="19" t="s">
        <v>299</v>
      </c>
      <c r="I11" s="18">
        <v>0</v>
      </c>
      <c r="J11" s="41">
        <v>5000</v>
      </c>
      <c r="K11" s="18">
        <v>0</v>
      </c>
      <c r="L11" s="18">
        <v>0</v>
      </c>
      <c r="M11" s="18">
        <v>0</v>
      </c>
      <c r="N11" s="18">
        <v>0</v>
      </c>
      <c r="O11" s="18">
        <v>0</v>
      </c>
      <c r="P11" s="18">
        <v>0</v>
      </c>
      <c r="Q11" s="18">
        <v>0</v>
      </c>
      <c r="R11" s="18">
        <v>0</v>
      </c>
      <c r="S11" s="18">
        <v>0</v>
      </c>
      <c r="T11" s="18">
        <v>0</v>
      </c>
      <c r="U11" s="18">
        <v>0</v>
      </c>
      <c r="V11" s="18">
        <v>0</v>
      </c>
      <c r="W11" s="18">
        <v>5000</v>
      </c>
      <c r="X11" s="20" t="s">
        <v>33</v>
      </c>
      <c r="Y11" s="20" t="s">
        <v>33</v>
      </c>
      <c r="Z11" s="20" t="s">
        <v>41</v>
      </c>
      <c r="AA11" s="20" t="s">
        <v>35</v>
      </c>
      <c r="AB11" s="12" t="s">
        <v>36</v>
      </c>
      <c r="AC11" s="12" t="s">
        <v>54</v>
      </c>
    </row>
    <row r="12" spans="1:29" ht="25.15" customHeight="1" x14ac:dyDescent="0.2">
      <c r="A12" s="8" t="s">
        <v>55</v>
      </c>
      <c r="B12" s="8" t="s">
        <v>27</v>
      </c>
      <c r="C12" s="8" t="s">
        <v>28</v>
      </c>
      <c r="D12" s="8" t="s">
        <v>56</v>
      </c>
      <c r="E12" s="40" t="s">
        <v>57</v>
      </c>
      <c r="F12" s="8" t="s">
        <v>31</v>
      </c>
      <c r="G12" s="8" t="s">
        <v>32</v>
      </c>
      <c r="H12" s="19" t="s">
        <v>299</v>
      </c>
      <c r="I12" s="18">
        <v>300</v>
      </c>
      <c r="J12" s="41">
        <v>7200</v>
      </c>
      <c r="K12" s="18">
        <v>0</v>
      </c>
      <c r="L12" s="18">
        <v>0</v>
      </c>
      <c r="M12" s="18">
        <v>0</v>
      </c>
      <c r="N12" s="18">
        <v>0</v>
      </c>
      <c r="O12" s="18">
        <v>0</v>
      </c>
      <c r="P12" s="18">
        <v>0</v>
      </c>
      <c r="Q12" s="18">
        <v>0</v>
      </c>
      <c r="R12" s="18">
        <v>0</v>
      </c>
      <c r="S12" s="18">
        <v>0</v>
      </c>
      <c r="T12" s="18">
        <v>0</v>
      </c>
      <c r="U12" s="18">
        <v>0</v>
      </c>
      <c r="V12" s="18">
        <v>0</v>
      </c>
      <c r="W12" s="18">
        <v>7500</v>
      </c>
      <c r="X12" s="20" t="s">
        <v>33</v>
      </c>
      <c r="Y12" s="20" t="s">
        <v>46</v>
      </c>
      <c r="Z12" s="20" t="s">
        <v>41</v>
      </c>
      <c r="AA12" s="20" t="s">
        <v>35</v>
      </c>
      <c r="AB12" s="12" t="s">
        <v>36</v>
      </c>
      <c r="AC12" s="12" t="s">
        <v>58</v>
      </c>
    </row>
    <row r="13" spans="1:29" ht="25.15" customHeight="1" x14ac:dyDescent="0.2">
      <c r="A13" s="8" t="s">
        <v>59</v>
      </c>
      <c r="B13" s="8" t="s">
        <v>27</v>
      </c>
      <c r="C13" s="8" t="s">
        <v>28</v>
      </c>
      <c r="D13" s="8" t="s">
        <v>60</v>
      </c>
      <c r="E13" s="40" t="s">
        <v>61</v>
      </c>
      <c r="F13" s="8" t="s">
        <v>31</v>
      </c>
      <c r="G13" s="8" t="s">
        <v>32</v>
      </c>
      <c r="H13" s="19" t="s">
        <v>299</v>
      </c>
      <c r="I13" s="18">
        <v>0</v>
      </c>
      <c r="J13" s="41">
        <v>5000</v>
      </c>
      <c r="K13" s="18">
        <v>0</v>
      </c>
      <c r="L13" s="18">
        <v>0</v>
      </c>
      <c r="M13" s="18">
        <v>0</v>
      </c>
      <c r="N13" s="18">
        <v>0</v>
      </c>
      <c r="O13" s="18">
        <v>0</v>
      </c>
      <c r="P13" s="18">
        <v>0</v>
      </c>
      <c r="Q13" s="18">
        <v>0</v>
      </c>
      <c r="R13" s="18">
        <v>0</v>
      </c>
      <c r="S13" s="18">
        <v>0</v>
      </c>
      <c r="T13" s="18">
        <v>0</v>
      </c>
      <c r="U13" s="18">
        <v>0</v>
      </c>
      <c r="V13" s="18">
        <v>0</v>
      </c>
      <c r="W13" s="18">
        <v>5000</v>
      </c>
      <c r="X13" s="20" t="s">
        <v>33</v>
      </c>
      <c r="Y13" s="20" t="s">
        <v>33</v>
      </c>
      <c r="Z13" s="20" t="s">
        <v>41</v>
      </c>
      <c r="AA13" s="20" t="s">
        <v>35</v>
      </c>
      <c r="AB13" s="12" t="s">
        <v>36</v>
      </c>
      <c r="AC13" s="12" t="s">
        <v>62</v>
      </c>
    </row>
    <row r="14" spans="1:29" ht="25.15" customHeight="1" x14ac:dyDescent="0.2">
      <c r="A14" s="8" t="s">
        <v>63</v>
      </c>
      <c r="B14" s="8" t="s">
        <v>27</v>
      </c>
      <c r="C14" s="8" t="s">
        <v>64</v>
      </c>
      <c r="D14" s="8" t="s">
        <v>65</v>
      </c>
      <c r="E14" s="40" t="s">
        <v>66</v>
      </c>
      <c r="F14" s="8" t="s">
        <v>31</v>
      </c>
      <c r="G14" s="8" t="s">
        <v>32</v>
      </c>
      <c r="H14" s="19" t="s">
        <v>299</v>
      </c>
      <c r="I14" s="18">
        <v>0</v>
      </c>
      <c r="J14" s="41">
        <v>800</v>
      </c>
      <c r="K14" s="18">
        <v>0</v>
      </c>
      <c r="L14" s="18">
        <v>0</v>
      </c>
      <c r="M14" s="18">
        <v>0</v>
      </c>
      <c r="N14" s="18">
        <v>0</v>
      </c>
      <c r="O14" s="18">
        <v>0</v>
      </c>
      <c r="P14" s="18">
        <v>0</v>
      </c>
      <c r="Q14" s="18">
        <v>0</v>
      </c>
      <c r="R14" s="18">
        <v>0</v>
      </c>
      <c r="S14" s="18">
        <v>0</v>
      </c>
      <c r="T14" s="18">
        <v>0</v>
      </c>
      <c r="U14" s="18">
        <v>0</v>
      </c>
      <c r="V14" s="18">
        <v>0</v>
      </c>
      <c r="W14" s="18">
        <v>800</v>
      </c>
      <c r="X14" s="20" t="s">
        <v>33</v>
      </c>
      <c r="Y14" s="20" t="s">
        <v>33</v>
      </c>
      <c r="Z14" s="20" t="s">
        <v>41</v>
      </c>
      <c r="AA14" s="20" t="s">
        <v>35</v>
      </c>
      <c r="AB14" s="12" t="s">
        <v>67</v>
      </c>
      <c r="AC14" s="12" t="s">
        <v>68</v>
      </c>
    </row>
    <row r="15" spans="1:29" ht="25.15" customHeight="1" x14ac:dyDescent="0.2">
      <c r="A15" s="8" t="s">
        <v>69</v>
      </c>
      <c r="B15" s="8" t="s">
        <v>27</v>
      </c>
      <c r="C15" s="8" t="s">
        <v>64</v>
      </c>
      <c r="D15" s="8" t="s">
        <v>70</v>
      </c>
      <c r="E15" s="40" t="s">
        <v>71</v>
      </c>
      <c r="F15" s="8" t="s">
        <v>31</v>
      </c>
      <c r="G15" s="8" t="s">
        <v>32</v>
      </c>
      <c r="H15" s="19" t="s">
        <v>299</v>
      </c>
      <c r="I15" s="18">
        <v>0</v>
      </c>
      <c r="J15" s="41">
        <v>15000</v>
      </c>
      <c r="K15" s="18">
        <v>0</v>
      </c>
      <c r="L15" s="18">
        <v>0</v>
      </c>
      <c r="M15" s="18">
        <v>0</v>
      </c>
      <c r="N15" s="18">
        <v>0</v>
      </c>
      <c r="O15" s="18">
        <v>0</v>
      </c>
      <c r="P15" s="18">
        <v>0</v>
      </c>
      <c r="Q15" s="18">
        <v>0</v>
      </c>
      <c r="R15" s="18">
        <v>0</v>
      </c>
      <c r="S15" s="18">
        <v>0</v>
      </c>
      <c r="T15" s="18">
        <v>0</v>
      </c>
      <c r="U15" s="18">
        <v>0</v>
      </c>
      <c r="V15" s="18">
        <v>0</v>
      </c>
      <c r="W15" s="18">
        <v>15000</v>
      </c>
      <c r="X15" s="20" t="s">
        <v>33</v>
      </c>
      <c r="Y15" s="20" t="s">
        <v>33</v>
      </c>
      <c r="Z15" s="20" t="s">
        <v>46</v>
      </c>
      <c r="AA15" s="20" t="s">
        <v>35</v>
      </c>
      <c r="AB15" s="12" t="s">
        <v>67</v>
      </c>
      <c r="AC15" s="12" t="s">
        <v>72</v>
      </c>
    </row>
    <row r="16" spans="1:29" ht="25.15" customHeight="1" x14ac:dyDescent="0.2">
      <c r="A16" s="8" t="s">
        <v>73</v>
      </c>
      <c r="B16" s="8" t="s">
        <v>27</v>
      </c>
      <c r="C16" s="8" t="s">
        <v>64</v>
      </c>
      <c r="D16" s="8" t="s">
        <v>74</v>
      </c>
      <c r="E16" s="40" t="s">
        <v>75</v>
      </c>
      <c r="F16" s="8" t="s">
        <v>31</v>
      </c>
      <c r="G16" s="8" t="s">
        <v>32</v>
      </c>
      <c r="H16" s="19" t="s">
        <v>299</v>
      </c>
      <c r="I16" s="18">
        <v>0</v>
      </c>
      <c r="J16" s="41">
        <v>1000</v>
      </c>
      <c r="K16" s="18">
        <v>0</v>
      </c>
      <c r="L16" s="18">
        <v>0</v>
      </c>
      <c r="M16" s="18">
        <v>25000</v>
      </c>
      <c r="N16" s="18">
        <v>0</v>
      </c>
      <c r="O16" s="18">
        <v>0</v>
      </c>
      <c r="P16" s="18">
        <v>0</v>
      </c>
      <c r="Q16" s="18">
        <v>0</v>
      </c>
      <c r="R16" s="18">
        <v>0</v>
      </c>
      <c r="S16" s="18">
        <v>0</v>
      </c>
      <c r="T16" s="18">
        <v>0</v>
      </c>
      <c r="U16" s="18">
        <v>0</v>
      </c>
      <c r="V16" s="18">
        <v>0</v>
      </c>
      <c r="W16" s="18">
        <v>26000</v>
      </c>
      <c r="X16" s="20" t="s">
        <v>33</v>
      </c>
      <c r="Y16" s="20" t="s">
        <v>33</v>
      </c>
      <c r="Z16" s="20" t="s">
        <v>41</v>
      </c>
      <c r="AA16" s="20" t="s">
        <v>35</v>
      </c>
      <c r="AB16" s="12" t="s">
        <v>76</v>
      </c>
      <c r="AC16" s="12" t="s">
        <v>77</v>
      </c>
    </row>
    <row r="17" spans="1:29" ht="25.15" customHeight="1" x14ac:dyDescent="0.2">
      <c r="A17" s="8" t="s">
        <v>78</v>
      </c>
      <c r="B17" s="8" t="s">
        <v>27</v>
      </c>
      <c r="C17" s="8" t="s">
        <v>64</v>
      </c>
      <c r="D17" s="8" t="s">
        <v>79</v>
      </c>
      <c r="E17" s="40" t="s">
        <v>80</v>
      </c>
      <c r="F17" s="8" t="s">
        <v>31</v>
      </c>
      <c r="G17" s="8" t="s">
        <v>32</v>
      </c>
      <c r="H17" s="19" t="s">
        <v>299</v>
      </c>
      <c r="I17" s="18">
        <v>0</v>
      </c>
      <c r="J17" s="41">
        <v>5400</v>
      </c>
      <c r="K17" s="18">
        <v>0</v>
      </c>
      <c r="L17" s="18">
        <v>0</v>
      </c>
      <c r="M17" s="18">
        <v>0</v>
      </c>
      <c r="N17" s="18">
        <v>0</v>
      </c>
      <c r="O17" s="18">
        <v>0</v>
      </c>
      <c r="P17" s="18">
        <v>0</v>
      </c>
      <c r="Q17" s="18">
        <v>0</v>
      </c>
      <c r="R17" s="18">
        <v>0</v>
      </c>
      <c r="S17" s="18">
        <v>0</v>
      </c>
      <c r="T17" s="18">
        <v>0</v>
      </c>
      <c r="U17" s="18">
        <v>0</v>
      </c>
      <c r="V17" s="18">
        <v>0</v>
      </c>
      <c r="W17" s="18">
        <v>5400</v>
      </c>
      <c r="X17" s="20" t="s">
        <v>33</v>
      </c>
      <c r="Y17" s="20" t="s">
        <v>33</v>
      </c>
      <c r="Z17" s="20" t="s">
        <v>34</v>
      </c>
      <c r="AA17" s="20" t="s">
        <v>35</v>
      </c>
      <c r="AB17" s="12" t="s">
        <v>67</v>
      </c>
      <c r="AC17" s="12" t="s">
        <v>81</v>
      </c>
    </row>
    <row r="18" spans="1:29" ht="25.15" customHeight="1" x14ac:dyDescent="0.2">
      <c r="A18" s="8" t="s">
        <v>82</v>
      </c>
      <c r="B18" s="8" t="s">
        <v>27</v>
      </c>
      <c r="C18" s="8" t="s">
        <v>64</v>
      </c>
      <c r="D18" s="8" t="s">
        <v>79</v>
      </c>
      <c r="E18" s="40" t="s">
        <v>83</v>
      </c>
      <c r="F18" s="8" t="s">
        <v>31</v>
      </c>
      <c r="G18" s="8" t="s">
        <v>32</v>
      </c>
      <c r="H18" s="19" t="s">
        <v>299</v>
      </c>
      <c r="I18" s="18">
        <v>0</v>
      </c>
      <c r="J18" s="41">
        <v>1900</v>
      </c>
      <c r="K18" s="18">
        <v>100</v>
      </c>
      <c r="L18" s="18">
        <v>0</v>
      </c>
      <c r="M18" s="18">
        <v>0</v>
      </c>
      <c r="N18" s="18">
        <v>0</v>
      </c>
      <c r="O18" s="18">
        <v>0</v>
      </c>
      <c r="P18" s="18">
        <v>0</v>
      </c>
      <c r="Q18" s="18">
        <v>0</v>
      </c>
      <c r="R18" s="18">
        <v>0</v>
      </c>
      <c r="S18" s="18">
        <v>0</v>
      </c>
      <c r="T18" s="18">
        <v>0</v>
      </c>
      <c r="U18" s="18">
        <v>0</v>
      </c>
      <c r="V18" s="18">
        <v>0</v>
      </c>
      <c r="W18" s="18">
        <v>2000</v>
      </c>
      <c r="X18" s="20" t="s">
        <v>33</v>
      </c>
      <c r="Y18" s="20" t="s">
        <v>33</v>
      </c>
      <c r="Z18" s="20" t="s">
        <v>34</v>
      </c>
      <c r="AA18" s="20" t="s">
        <v>35</v>
      </c>
      <c r="AB18" s="12" t="s">
        <v>67</v>
      </c>
      <c r="AC18" s="12" t="s">
        <v>84</v>
      </c>
    </row>
    <row r="19" spans="1:29" ht="25.15" customHeight="1" x14ac:dyDescent="0.2">
      <c r="A19" s="8" t="s">
        <v>85</v>
      </c>
      <c r="B19" s="8" t="s">
        <v>27</v>
      </c>
      <c r="C19" s="8" t="s">
        <v>64</v>
      </c>
      <c r="D19" s="8" t="s">
        <v>86</v>
      </c>
      <c r="E19" s="40" t="s">
        <v>87</v>
      </c>
      <c r="F19" s="8" t="s">
        <v>31</v>
      </c>
      <c r="G19" s="8" t="s">
        <v>32</v>
      </c>
      <c r="H19" s="19" t="s">
        <v>299</v>
      </c>
      <c r="I19" s="18">
        <v>0</v>
      </c>
      <c r="J19" s="41">
        <v>6000</v>
      </c>
      <c r="K19" s="18">
        <v>0</v>
      </c>
      <c r="L19" s="18">
        <v>0</v>
      </c>
      <c r="M19" s="18">
        <v>0</v>
      </c>
      <c r="N19" s="18">
        <v>0</v>
      </c>
      <c r="O19" s="18">
        <v>0</v>
      </c>
      <c r="P19" s="18">
        <v>0</v>
      </c>
      <c r="Q19" s="18">
        <v>0</v>
      </c>
      <c r="R19" s="18">
        <v>0</v>
      </c>
      <c r="S19" s="18">
        <v>0</v>
      </c>
      <c r="T19" s="18">
        <v>0</v>
      </c>
      <c r="U19" s="18">
        <v>0</v>
      </c>
      <c r="V19" s="18">
        <v>0</v>
      </c>
      <c r="W19" s="18">
        <v>6000</v>
      </c>
      <c r="X19" s="20" t="s">
        <v>33</v>
      </c>
      <c r="Y19" s="20" t="s">
        <v>33</v>
      </c>
      <c r="Z19" s="20" t="s">
        <v>46</v>
      </c>
      <c r="AA19" s="20" t="s">
        <v>35</v>
      </c>
      <c r="AB19" s="12" t="s">
        <v>67</v>
      </c>
      <c r="AC19" s="12" t="s">
        <v>88</v>
      </c>
    </row>
    <row r="20" spans="1:29" ht="25.15" customHeight="1" x14ac:dyDescent="0.2">
      <c r="A20" s="8" t="s">
        <v>89</v>
      </c>
      <c r="B20" s="8" t="s">
        <v>27</v>
      </c>
      <c r="C20" s="8" t="s">
        <v>64</v>
      </c>
      <c r="D20" s="8" t="s">
        <v>90</v>
      </c>
      <c r="E20" s="40" t="s">
        <v>91</v>
      </c>
      <c r="F20" s="8" t="s">
        <v>31</v>
      </c>
      <c r="G20" s="8" t="s">
        <v>32</v>
      </c>
      <c r="H20" s="19" t="s">
        <v>299</v>
      </c>
      <c r="I20" s="18">
        <v>0</v>
      </c>
      <c r="J20" s="41">
        <v>6500</v>
      </c>
      <c r="K20" s="18">
        <v>0</v>
      </c>
      <c r="L20" s="18">
        <v>0</v>
      </c>
      <c r="M20" s="18">
        <v>0</v>
      </c>
      <c r="N20" s="18">
        <v>0</v>
      </c>
      <c r="O20" s="18">
        <v>0</v>
      </c>
      <c r="P20" s="18">
        <v>0</v>
      </c>
      <c r="Q20" s="18">
        <v>0</v>
      </c>
      <c r="R20" s="18">
        <v>0</v>
      </c>
      <c r="S20" s="18">
        <v>0</v>
      </c>
      <c r="T20" s="18">
        <v>0</v>
      </c>
      <c r="U20" s="18">
        <v>0</v>
      </c>
      <c r="V20" s="18">
        <v>0</v>
      </c>
      <c r="W20" s="18">
        <v>6500</v>
      </c>
      <c r="X20" s="20" t="s">
        <v>33</v>
      </c>
      <c r="Y20" s="20" t="s">
        <v>46</v>
      </c>
      <c r="Z20" s="20" t="s">
        <v>41</v>
      </c>
      <c r="AA20" s="20" t="s">
        <v>35</v>
      </c>
      <c r="AB20" s="12" t="s">
        <v>76</v>
      </c>
      <c r="AC20" s="12" t="s">
        <v>92</v>
      </c>
    </row>
    <row r="21" spans="1:29" ht="25.15" customHeight="1" x14ac:dyDescent="0.2">
      <c r="A21" s="8" t="s">
        <v>93</v>
      </c>
      <c r="B21" s="8" t="s">
        <v>27</v>
      </c>
      <c r="C21" s="8" t="s">
        <v>64</v>
      </c>
      <c r="D21" s="8" t="s">
        <v>94</v>
      </c>
      <c r="E21" s="40" t="s">
        <v>95</v>
      </c>
      <c r="F21" s="8" t="s">
        <v>31</v>
      </c>
      <c r="G21" s="8" t="s">
        <v>32</v>
      </c>
      <c r="H21" s="19" t="s">
        <v>299</v>
      </c>
      <c r="I21" s="18">
        <v>450</v>
      </c>
      <c r="J21" s="41">
        <v>3300</v>
      </c>
      <c r="K21" s="18">
        <v>0</v>
      </c>
      <c r="L21" s="18">
        <v>0</v>
      </c>
      <c r="M21" s="18">
        <v>0</v>
      </c>
      <c r="N21" s="18">
        <v>0</v>
      </c>
      <c r="O21" s="18">
        <v>0</v>
      </c>
      <c r="P21" s="18">
        <v>0</v>
      </c>
      <c r="Q21" s="18">
        <v>0</v>
      </c>
      <c r="R21" s="18">
        <v>0</v>
      </c>
      <c r="S21" s="18">
        <v>0</v>
      </c>
      <c r="T21" s="18">
        <v>0</v>
      </c>
      <c r="U21" s="18">
        <v>0</v>
      </c>
      <c r="V21" s="18">
        <v>0</v>
      </c>
      <c r="W21" s="18">
        <v>3750</v>
      </c>
      <c r="X21" s="20" t="s">
        <v>33</v>
      </c>
      <c r="Y21" s="20" t="s">
        <v>33</v>
      </c>
      <c r="Z21" s="20" t="s">
        <v>34</v>
      </c>
      <c r="AA21" s="20" t="s">
        <v>35</v>
      </c>
      <c r="AB21" s="12" t="s">
        <v>67</v>
      </c>
      <c r="AC21" s="12" t="s">
        <v>96</v>
      </c>
    </row>
    <row r="22" spans="1:29" ht="25.15" customHeight="1" x14ac:dyDescent="0.2">
      <c r="A22" s="8" t="s">
        <v>97</v>
      </c>
      <c r="B22" s="8" t="s">
        <v>27</v>
      </c>
      <c r="C22" s="8" t="s">
        <v>64</v>
      </c>
      <c r="D22" s="8" t="s">
        <v>98</v>
      </c>
      <c r="E22" s="40" t="s">
        <v>99</v>
      </c>
      <c r="F22" s="8" t="s">
        <v>31</v>
      </c>
      <c r="G22" s="8" t="s">
        <v>32</v>
      </c>
      <c r="H22" s="19" t="s">
        <v>299</v>
      </c>
      <c r="I22" s="18">
        <v>0</v>
      </c>
      <c r="J22" s="41">
        <v>3000</v>
      </c>
      <c r="K22" s="18">
        <v>0</v>
      </c>
      <c r="L22" s="18">
        <v>0</v>
      </c>
      <c r="M22" s="18">
        <v>0</v>
      </c>
      <c r="N22" s="18">
        <v>0</v>
      </c>
      <c r="O22" s="18">
        <v>0</v>
      </c>
      <c r="P22" s="18">
        <v>0</v>
      </c>
      <c r="Q22" s="18">
        <v>0</v>
      </c>
      <c r="R22" s="18">
        <v>0</v>
      </c>
      <c r="S22" s="18">
        <v>0</v>
      </c>
      <c r="T22" s="18">
        <v>0</v>
      </c>
      <c r="U22" s="18">
        <v>0</v>
      </c>
      <c r="V22" s="18">
        <v>0</v>
      </c>
      <c r="W22" s="18">
        <v>3000</v>
      </c>
      <c r="X22" s="20" t="s">
        <v>33</v>
      </c>
      <c r="Y22" s="20" t="s">
        <v>33</v>
      </c>
      <c r="Z22" s="20" t="s">
        <v>41</v>
      </c>
      <c r="AA22" s="20" t="s">
        <v>35</v>
      </c>
      <c r="AB22" s="12" t="s">
        <v>76</v>
      </c>
      <c r="AC22" s="12" t="s">
        <v>100</v>
      </c>
    </row>
    <row r="23" spans="1:29" ht="25.15" customHeight="1" x14ac:dyDescent="0.2">
      <c r="A23" s="8" t="s">
        <v>101</v>
      </c>
      <c r="B23" s="8" t="s">
        <v>27</v>
      </c>
      <c r="C23" s="8" t="s">
        <v>64</v>
      </c>
      <c r="D23" s="8" t="s">
        <v>102</v>
      </c>
      <c r="E23" s="40" t="s">
        <v>103</v>
      </c>
      <c r="F23" s="8" t="s">
        <v>31</v>
      </c>
      <c r="G23" s="8" t="s">
        <v>32</v>
      </c>
      <c r="H23" s="19" t="s">
        <v>299</v>
      </c>
      <c r="I23" s="18">
        <v>0</v>
      </c>
      <c r="J23" s="41">
        <v>16000</v>
      </c>
      <c r="K23" s="18">
        <v>0</v>
      </c>
      <c r="L23" s="18">
        <v>0</v>
      </c>
      <c r="M23" s="18">
        <v>10000</v>
      </c>
      <c r="N23" s="18">
        <v>0</v>
      </c>
      <c r="O23" s="18">
        <v>0</v>
      </c>
      <c r="P23" s="18">
        <v>0</v>
      </c>
      <c r="Q23" s="18">
        <v>0</v>
      </c>
      <c r="R23" s="18">
        <v>0</v>
      </c>
      <c r="S23" s="18">
        <v>0</v>
      </c>
      <c r="T23" s="18">
        <v>0</v>
      </c>
      <c r="U23" s="18">
        <v>0</v>
      </c>
      <c r="V23" s="18">
        <v>0</v>
      </c>
      <c r="W23" s="18">
        <v>26000</v>
      </c>
      <c r="X23" s="20" t="s">
        <v>33</v>
      </c>
      <c r="Y23" s="20" t="s">
        <v>33</v>
      </c>
      <c r="Z23" s="20" t="s">
        <v>41</v>
      </c>
      <c r="AA23" s="20" t="s">
        <v>35</v>
      </c>
      <c r="AB23" s="12" t="s">
        <v>67</v>
      </c>
      <c r="AC23" s="12" t="s">
        <v>104</v>
      </c>
    </row>
    <row r="24" spans="1:29" ht="25.15" customHeight="1" x14ac:dyDescent="0.2">
      <c r="A24" s="8" t="s">
        <v>105</v>
      </c>
      <c r="B24" s="8" t="s">
        <v>27</v>
      </c>
      <c r="C24" s="8" t="s">
        <v>106</v>
      </c>
      <c r="D24" s="8" t="s">
        <v>107</v>
      </c>
      <c r="E24" s="40" t="s">
        <v>108</v>
      </c>
      <c r="F24" s="8" t="s">
        <v>31</v>
      </c>
      <c r="G24" s="8" t="s">
        <v>109</v>
      </c>
      <c r="H24" s="19" t="s">
        <v>299</v>
      </c>
      <c r="I24" s="18">
        <v>0</v>
      </c>
      <c r="J24" s="41">
        <v>500</v>
      </c>
      <c r="K24" s="18">
        <v>0</v>
      </c>
      <c r="L24" s="18">
        <v>0</v>
      </c>
      <c r="M24" s="18">
        <v>0</v>
      </c>
      <c r="N24" s="18">
        <v>0</v>
      </c>
      <c r="O24" s="18">
        <v>0</v>
      </c>
      <c r="P24" s="18">
        <v>0</v>
      </c>
      <c r="Q24" s="18">
        <v>0</v>
      </c>
      <c r="R24" s="18">
        <v>0</v>
      </c>
      <c r="S24" s="18">
        <v>0</v>
      </c>
      <c r="T24" s="18">
        <v>0</v>
      </c>
      <c r="U24" s="18">
        <v>0</v>
      </c>
      <c r="V24" s="18">
        <v>0</v>
      </c>
      <c r="W24" s="18">
        <v>500</v>
      </c>
      <c r="X24" s="20" t="s">
        <v>33</v>
      </c>
      <c r="Y24" s="20" t="s">
        <v>33</v>
      </c>
      <c r="Z24" s="20" t="s">
        <v>34</v>
      </c>
      <c r="AA24" s="20" t="s">
        <v>35</v>
      </c>
      <c r="AB24" s="12" t="s">
        <v>76</v>
      </c>
      <c r="AC24" s="12" t="s">
        <v>110</v>
      </c>
    </row>
    <row r="25" spans="1:29" ht="25.15" customHeight="1" x14ac:dyDescent="0.2">
      <c r="A25" s="8" t="s">
        <v>111</v>
      </c>
      <c r="B25" s="8" t="s">
        <v>27</v>
      </c>
      <c r="C25" s="8" t="s">
        <v>106</v>
      </c>
      <c r="D25" s="8" t="s">
        <v>112</v>
      </c>
      <c r="E25" s="40" t="s">
        <v>113</v>
      </c>
      <c r="F25" s="8" t="s">
        <v>31</v>
      </c>
      <c r="G25" s="8" t="s">
        <v>32</v>
      </c>
      <c r="H25" s="19" t="s">
        <v>299</v>
      </c>
      <c r="I25" s="18">
        <v>0</v>
      </c>
      <c r="J25" s="41">
        <v>15000</v>
      </c>
      <c r="K25" s="18">
        <v>0</v>
      </c>
      <c r="L25" s="18">
        <v>0</v>
      </c>
      <c r="M25" s="18">
        <v>0</v>
      </c>
      <c r="N25" s="18">
        <v>0</v>
      </c>
      <c r="O25" s="18">
        <v>0</v>
      </c>
      <c r="P25" s="18">
        <v>0</v>
      </c>
      <c r="Q25" s="18">
        <v>0</v>
      </c>
      <c r="R25" s="18">
        <v>0</v>
      </c>
      <c r="S25" s="18">
        <v>0</v>
      </c>
      <c r="T25" s="18">
        <v>0</v>
      </c>
      <c r="U25" s="18">
        <v>0</v>
      </c>
      <c r="V25" s="18">
        <v>0</v>
      </c>
      <c r="W25" s="18">
        <v>15000</v>
      </c>
      <c r="X25" s="20" t="s">
        <v>33</v>
      </c>
      <c r="Y25" s="20" t="s">
        <v>33</v>
      </c>
      <c r="Z25" s="20" t="s">
        <v>33</v>
      </c>
      <c r="AA25" s="20" t="s">
        <v>35</v>
      </c>
      <c r="AB25" s="12" t="s">
        <v>76</v>
      </c>
      <c r="AC25" s="12" t="s">
        <v>114</v>
      </c>
    </row>
    <row r="26" spans="1:29" ht="25.15" customHeight="1" x14ac:dyDescent="0.2">
      <c r="A26" s="8" t="s">
        <v>115</v>
      </c>
      <c r="B26" s="8" t="s">
        <v>27</v>
      </c>
      <c r="C26" s="8" t="s">
        <v>106</v>
      </c>
      <c r="D26" s="8" t="s">
        <v>116</v>
      </c>
      <c r="E26" s="40" t="s">
        <v>117</v>
      </c>
      <c r="F26" s="8" t="s">
        <v>31</v>
      </c>
      <c r="G26" s="8" t="s">
        <v>32</v>
      </c>
      <c r="H26" s="19" t="s">
        <v>299</v>
      </c>
      <c r="I26" s="18">
        <v>0</v>
      </c>
      <c r="J26" s="41">
        <v>3000</v>
      </c>
      <c r="K26" s="18">
        <v>0</v>
      </c>
      <c r="L26" s="18">
        <v>0</v>
      </c>
      <c r="M26" s="18">
        <v>0</v>
      </c>
      <c r="N26" s="18">
        <v>0</v>
      </c>
      <c r="O26" s="18">
        <v>0</v>
      </c>
      <c r="P26" s="18">
        <v>0</v>
      </c>
      <c r="Q26" s="18">
        <v>0</v>
      </c>
      <c r="R26" s="18">
        <v>0</v>
      </c>
      <c r="S26" s="18">
        <v>0</v>
      </c>
      <c r="T26" s="18">
        <v>0</v>
      </c>
      <c r="U26" s="18">
        <v>0</v>
      </c>
      <c r="V26" s="18">
        <v>0</v>
      </c>
      <c r="W26" s="18">
        <v>3000</v>
      </c>
      <c r="X26" s="20" t="s">
        <v>33</v>
      </c>
      <c r="Y26" s="20" t="s">
        <v>33</v>
      </c>
      <c r="Z26" s="20" t="s">
        <v>41</v>
      </c>
      <c r="AA26" s="20" t="s">
        <v>35</v>
      </c>
      <c r="AB26" s="12" t="s">
        <v>76</v>
      </c>
      <c r="AC26" s="12" t="s">
        <v>118</v>
      </c>
    </row>
    <row r="27" spans="1:29" ht="25.15" customHeight="1" x14ac:dyDescent="0.2">
      <c r="A27" s="8" t="s">
        <v>119</v>
      </c>
      <c r="B27" s="8" t="s">
        <v>27</v>
      </c>
      <c r="C27" s="8" t="s">
        <v>106</v>
      </c>
      <c r="D27" s="8" t="s">
        <v>120</v>
      </c>
      <c r="E27" s="40" t="s">
        <v>121</v>
      </c>
      <c r="F27" s="8" t="s">
        <v>31</v>
      </c>
      <c r="G27" s="8" t="s">
        <v>32</v>
      </c>
      <c r="H27" s="19" t="s">
        <v>299</v>
      </c>
      <c r="I27" s="18">
        <v>1000</v>
      </c>
      <c r="J27" s="41">
        <v>10000</v>
      </c>
      <c r="K27" s="18">
        <v>0</v>
      </c>
      <c r="L27" s="18">
        <v>0</v>
      </c>
      <c r="M27" s="18">
        <v>10000</v>
      </c>
      <c r="N27" s="18">
        <v>0</v>
      </c>
      <c r="O27" s="18">
        <v>0</v>
      </c>
      <c r="P27" s="18">
        <v>0</v>
      </c>
      <c r="Q27" s="18">
        <v>0</v>
      </c>
      <c r="R27" s="18">
        <v>0</v>
      </c>
      <c r="S27" s="18">
        <v>0</v>
      </c>
      <c r="T27" s="18">
        <v>0</v>
      </c>
      <c r="U27" s="18">
        <v>0</v>
      </c>
      <c r="V27" s="18">
        <v>0</v>
      </c>
      <c r="W27" s="18">
        <v>21000</v>
      </c>
      <c r="X27" s="20" t="s">
        <v>33</v>
      </c>
      <c r="Y27" s="20" t="s">
        <v>46</v>
      </c>
      <c r="Z27" s="20" t="s">
        <v>41</v>
      </c>
      <c r="AA27" s="20" t="s">
        <v>35</v>
      </c>
      <c r="AB27" s="12" t="s">
        <v>76</v>
      </c>
      <c r="AC27" s="12" t="s">
        <v>122</v>
      </c>
    </row>
    <row r="28" spans="1:29" ht="25.15" customHeight="1" x14ac:dyDescent="0.2">
      <c r="A28" s="8" t="s">
        <v>123</v>
      </c>
      <c r="B28" s="8" t="s">
        <v>27</v>
      </c>
      <c r="C28" s="8" t="s">
        <v>124</v>
      </c>
      <c r="D28" s="8" t="s">
        <v>125</v>
      </c>
      <c r="E28" s="40" t="s">
        <v>126</v>
      </c>
      <c r="F28" s="8" t="s">
        <v>31</v>
      </c>
      <c r="G28" s="8" t="s">
        <v>32</v>
      </c>
      <c r="H28" s="19" t="s">
        <v>299</v>
      </c>
      <c r="I28" s="18">
        <v>0</v>
      </c>
      <c r="J28" s="41">
        <v>500</v>
      </c>
      <c r="K28" s="18">
        <v>0</v>
      </c>
      <c r="L28" s="18">
        <v>0</v>
      </c>
      <c r="M28" s="18">
        <v>4300</v>
      </c>
      <c r="N28" s="18">
        <v>0</v>
      </c>
      <c r="O28" s="18">
        <v>0</v>
      </c>
      <c r="P28" s="18">
        <v>3800</v>
      </c>
      <c r="Q28" s="18">
        <v>0</v>
      </c>
      <c r="R28" s="18">
        <v>0</v>
      </c>
      <c r="S28" s="18">
        <v>0</v>
      </c>
      <c r="T28" s="18">
        <v>0</v>
      </c>
      <c r="U28" s="18">
        <v>0</v>
      </c>
      <c r="V28" s="18">
        <v>0</v>
      </c>
      <c r="W28" s="18">
        <v>8600</v>
      </c>
      <c r="X28" s="20" t="s">
        <v>33</v>
      </c>
      <c r="Y28" s="20" t="s">
        <v>33</v>
      </c>
      <c r="Z28" s="20" t="s">
        <v>41</v>
      </c>
      <c r="AA28" s="20" t="s">
        <v>35</v>
      </c>
      <c r="AB28" s="12" t="s">
        <v>127</v>
      </c>
      <c r="AC28" s="12" t="s">
        <v>128</v>
      </c>
    </row>
    <row r="29" spans="1:29" ht="25.15" customHeight="1" x14ac:dyDescent="0.2">
      <c r="A29" s="8" t="s">
        <v>129</v>
      </c>
      <c r="B29" s="8" t="s">
        <v>27</v>
      </c>
      <c r="C29" s="8" t="s">
        <v>124</v>
      </c>
      <c r="D29" s="8" t="s">
        <v>130</v>
      </c>
      <c r="E29" s="40" t="s">
        <v>131</v>
      </c>
      <c r="F29" s="8" t="s">
        <v>31</v>
      </c>
      <c r="G29" s="8" t="s">
        <v>32</v>
      </c>
      <c r="H29" s="19" t="s">
        <v>299</v>
      </c>
      <c r="I29" s="18">
        <v>0</v>
      </c>
      <c r="J29" s="41">
        <v>1700</v>
      </c>
      <c r="K29" s="18">
        <v>0</v>
      </c>
      <c r="L29" s="18">
        <v>0</v>
      </c>
      <c r="M29" s="18">
        <v>0</v>
      </c>
      <c r="N29" s="18">
        <v>0</v>
      </c>
      <c r="O29" s="18">
        <v>0</v>
      </c>
      <c r="P29" s="18">
        <v>0</v>
      </c>
      <c r="Q29" s="18">
        <v>0</v>
      </c>
      <c r="R29" s="18">
        <v>0</v>
      </c>
      <c r="S29" s="18">
        <v>0</v>
      </c>
      <c r="T29" s="18">
        <v>0</v>
      </c>
      <c r="U29" s="18">
        <v>0</v>
      </c>
      <c r="V29" s="18">
        <v>0</v>
      </c>
      <c r="W29" s="18">
        <v>1700</v>
      </c>
      <c r="X29" s="20" t="s">
        <v>33</v>
      </c>
      <c r="Y29" s="20" t="s">
        <v>46</v>
      </c>
      <c r="Z29" s="20" t="s">
        <v>132</v>
      </c>
      <c r="AA29" s="20" t="s">
        <v>35</v>
      </c>
      <c r="AB29" s="12" t="s">
        <v>127</v>
      </c>
      <c r="AC29" s="12" t="s">
        <v>133</v>
      </c>
    </row>
    <row r="30" spans="1:29" ht="25.15" customHeight="1" x14ac:dyDescent="0.2">
      <c r="A30" s="8" t="s">
        <v>134</v>
      </c>
      <c r="B30" s="8" t="s">
        <v>27</v>
      </c>
      <c r="C30" s="8" t="s">
        <v>124</v>
      </c>
      <c r="D30" s="8" t="s">
        <v>135</v>
      </c>
      <c r="E30" s="40" t="s">
        <v>136</v>
      </c>
      <c r="F30" s="8" t="s">
        <v>31</v>
      </c>
      <c r="G30" s="8" t="s">
        <v>32</v>
      </c>
      <c r="H30" s="19" t="s">
        <v>299</v>
      </c>
      <c r="I30" s="18">
        <v>0</v>
      </c>
      <c r="J30" s="41">
        <v>1800</v>
      </c>
      <c r="K30" s="18">
        <v>0</v>
      </c>
      <c r="L30" s="18">
        <v>0</v>
      </c>
      <c r="M30" s="18">
        <v>0</v>
      </c>
      <c r="N30" s="18">
        <v>0</v>
      </c>
      <c r="O30" s="18">
        <v>0</v>
      </c>
      <c r="P30" s="18">
        <v>0</v>
      </c>
      <c r="Q30" s="18">
        <v>0</v>
      </c>
      <c r="R30" s="18">
        <v>0</v>
      </c>
      <c r="S30" s="18">
        <v>0</v>
      </c>
      <c r="T30" s="18">
        <v>0</v>
      </c>
      <c r="U30" s="18">
        <v>0</v>
      </c>
      <c r="V30" s="18">
        <v>0</v>
      </c>
      <c r="W30" s="18">
        <v>1800</v>
      </c>
      <c r="X30" s="20" t="s">
        <v>33</v>
      </c>
      <c r="Y30" s="20" t="s">
        <v>33</v>
      </c>
      <c r="Z30" s="20" t="s">
        <v>41</v>
      </c>
      <c r="AA30" s="20" t="s">
        <v>35</v>
      </c>
      <c r="AB30" s="12" t="s">
        <v>127</v>
      </c>
      <c r="AC30" s="12" t="s">
        <v>137</v>
      </c>
    </row>
    <row r="31" spans="1:29" ht="25.15" customHeight="1" x14ac:dyDescent="0.2">
      <c r="A31" s="8" t="s">
        <v>138</v>
      </c>
      <c r="B31" s="8" t="s">
        <v>27</v>
      </c>
      <c r="C31" s="8" t="s">
        <v>139</v>
      </c>
      <c r="D31" s="8" t="s">
        <v>140</v>
      </c>
      <c r="E31" s="40" t="s">
        <v>141</v>
      </c>
      <c r="F31" s="8" t="s">
        <v>31</v>
      </c>
      <c r="G31" s="8" t="s">
        <v>32</v>
      </c>
      <c r="H31" s="19" t="s">
        <v>299</v>
      </c>
      <c r="I31" s="18">
        <v>157.30000000000001</v>
      </c>
      <c r="J31" s="41">
        <v>1000</v>
      </c>
      <c r="K31" s="18">
        <v>0</v>
      </c>
      <c r="L31" s="18">
        <v>0</v>
      </c>
      <c r="M31" s="18">
        <v>2650</v>
      </c>
      <c r="N31" s="18">
        <v>0</v>
      </c>
      <c r="O31" s="18">
        <v>0</v>
      </c>
      <c r="P31" s="18">
        <v>0</v>
      </c>
      <c r="Q31" s="18">
        <v>0</v>
      </c>
      <c r="R31" s="18">
        <v>0</v>
      </c>
      <c r="S31" s="18">
        <v>0</v>
      </c>
      <c r="T31" s="18">
        <v>0</v>
      </c>
      <c r="U31" s="18">
        <v>0</v>
      </c>
      <c r="V31" s="18">
        <v>0</v>
      </c>
      <c r="W31" s="18">
        <v>3807.3</v>
      </c>
      <c r="X31" s="20" t="s">
        <v>33</v>
      </c>
      <c r="Y31" s="20" t="s">
        <v>33</v>
      </c>
      <c r="Z31" s="20" t="s">
        <v>41</v>
      </c>
      <c r="AA31" s="20" t="s">
        <v>35</v>
      </c>
      <c r="AB31" s="12" t="s">
        <v>127</v>
      </c>
      <c r="AC31" s="12" t="s">
        <v>142</v>
      </c>
    </row>
    <row r="32" spans="1:29" ht="25.15" customHeight="1" x14ac:dyDescent="0.2">
      <c r="A32" s="8" t="s">
        <v>143</v>
      </c>
      <c r="B32" s="8" t="s">
        <v>27</v>
      </c>
      <c r="C32" s="8" t="s">
        <v>139</v>
      </c>
      <c r="D32" s="8" t="s">
        <v>144</v>
      </c>
      <c r="E32" s="40" t="s">
        <v>145</v>
      </c>
      <c r="F32" s="8" t="s">
        <v>31</v>
      </c>
      <c r="G32" s="8" t="s">
        <v>109</v>
      </c>
      <c r="H32" s="19" t="s">
        <v>299</v>
      </c>
      <c r="I32" s="18">
        <v>0</v>
      </c>
      <c r="J32" s="41">
        <v>400</v>
      </c>
      <c r="K32" s="18">
        <v>0</v>
      </c>
      <c r="L32" s="18">
        <v>0</v>
      </c>
      <c r="M32" s="18">
        <v>2000</v>
      </c>
      <c r="N32" s="18">
        <v>0</v>
      </c>
      <c r="O32" s="18">
        <v>0</v>
      </c>
      <c r="P32" s="18">
        <v>0</v>
      </c>
      <c r="Q32" s="18">
        <v>0</v>
      </c>
      <c r="R32" s="18">
        <v>0</v>
      </c>
      <c r="S32" s="18">
        <v>0</v>
      </c>
      <c r="T32" s="18">
        <v>0</v>
      </c>
      <c r="U32" s="18">
        <v>0</v>
      </c>
      <c r="V32" s="18">
        <v>0</v>
      </c>
      <c r="W32" s="18">
        <v>2400</v>
      </c>
      <c r="X32" s="20" t="s">
        <v>33</v>
      </c>
      <c r="Y32" s="20"/>
      <c r="Z32" s="20" t="s">
        <v>132</v>
      </c>
      <c r="AA32" s="20"/>
      <c r="AB32" s="12" t="s">
        <v>127</v>
      </c>
      <c r="AC32" s="12" t="s">
        <v>146</v>
      </c>
    </row>
    <row r="33" spans="1:29" ht="25.15" customHeight="1" x14ac:dyDescent="0.2">
      <c r="A33" s="8" t="s">
        <v>147</v>
      </c>
      <c r="B33" s="8" t="s">
        <v>27</v>
      </c>
      <c r="C33" s="8" t="s">
        <v>139</v>
      </c>
      <c r="D33" s="8" t="s">
        <v>144</v>
      </c>
      <c r="E33" s="40" t="s">
        <v>148</v>
      </c>
      <c r="F33" s="8" t="s">
        <v>31</v>
      </c>
      <c r="G33" s="8" t="s">
        <v>109</v>
      </c>
      <c r="H33" s="19" t="s">
        <v>299</v>
      </c>
      <c r="I33" s="18">
        <v>0</v>
      </c>
      <c r="J33" s="41">
        <v>300</v>
      </c>
      <c r="K33" s="18">
        <v>0</v>
      </c>
      <c r="L33" s="18">
        <v>0</v>
      </c>
      <c r="M33" s="18">
        <v>3000</v>
      </c>
      <c r="N33" s="18">
        <v>0</v>
      </c>
      <c r="O33" s="18">
        <v>0</v>
      </c>
      <c r="P33" s="18">
        <v>0</v>
      </c>
      <c r="Q33" s="18">
        <v>0</v>
      </c>
      <c r="R33" s="18">
        <v>0</v>
      </c>
      <c r="S33" s="18">
        <v>0</v>
      </c>
      <c r="T33" s="18">
        <v>0</v>
      </c>
      <c r="U33" s="18">
        <v>0</v>
      </c>
      <c r="V33" s="18">
        <v>0</v>
      </c>
      <c r="W33" s="18">
        <v>3300</v>
      </c>
      <c r="X33" s="20" t="s">
        <v>33</v>
      </c>
      <c r="Y33" s="20"/>
      <c r="Z33" s="20" t="s">
        <v>132</v>
      </c>
      <c r="AA33" s="20"/>
      <c r="AB33" s="12" t="s">
        <v>127</v>
      </c>
      <c r="AC33" s="12" t="s">
        <v>149</v>
      </c>
    </row>
    <row r="34" spans="1:29" ht="25.15" customHeight="1" x14ac:dyDescent="0.2">
      <c r="A34" s="8" t="s">
        <v>150</v>
      </c>
      <c r="B34" s="8" t="s">
        <v>27</v>
      </c>
      <c r="C34" s="8" t="s">
        <v>151</v>
      </c>
      <c r="D34" s="8" t="s">
        <v>152</v>
      </c>
      <c r="E34" s="40" t="s">
        <v>153</v>
      </c>
      <c r="F34" s="8" t="s">
        <v>31</v>
      </c>
      <c r="G34" s="8" t="s">
        <v>32</v>
      </c>
      <c r="H34" s="19" t="s">
        <v>299</v>
      </c>
      <c r="I34" s="18">
        <v>0</v>
      </c>
      <c r="J34" s="41">
        <v>1000</v>
      </c>
      <c r="K34" s="18">
        <v>0</v>
      </c>
      <c r="L34" s="18">
        <v>0</v>
      </c>
      <c r="M34" s="18">
        <v>0</v>
      </c>
      <c r="N34" s="18">
        <v>0</v>
      </c>
      <c r="O34" s="18">
        <v>0</v>
      </c>
      <c r="P34" s="18">
        <v>0</v>
      </c>
      <c r="Q34" s="18">
        <v>0</v>
      </c>
      <c r="R34" s="18">
        <v>0</v>
      </c>
      <c r="S34" s="18">
        <v>0</v>
      </c>
      <c r="T34" s="18">
        <v>0</v>
      </c>
      <c r="U34" s="18">
        <v>0</v>
      </c>
      <c r="V34" s="18">
        <v>0</v>
      </c>
      <c r="W34" s="18">
        <v>1000</v>
      </c>
      <c r="X34" s="20" t="s">
        <v>33</v>
      </c>
      <c r="Y34" s="20" t="s">
        <v>33</v>
      </c>
      <c r="Z34" s="20" t="s">
        <v>41</v>
      </c>
      <c r="AA34" s="20" t="s">
        <v>35</v>
      </c>
      <c r="AB34" s="12" t="s">
        <v>67</v>
      </c>
      <c r="AC34" s="12" t="s">
        <v>154</v>
      </c>
    </row>
    <row r="35" spans="1:29" ht="25.15" customHeight="1" x14ac:dyDescent="0.2">
      <c r="A35" s="8" t="s">
        <v>155</v>
      </c>
      <c r="B35" s="8" t="s">
        <v>27</v>
      </c>
      <c r="C35" s="8" t="s">
        <v>151</v>
      </c>
      <c r="D35" s="8" t="s">
        <v>152</v>
      </c>
      <c r="E35" s="40" t="s">
        <v>156</v>
      </c>
      <c r="F35" s="8" t="s">
        <v>31</v>
      </c>
      <c r="G35" s="8" t="s">
        <v>32</v>
      </c>
      <c r="H35" s="19" t="s">
        <v>299</v>
      </c>
      <c r="I35" s="18">
        <v>0</v>
      </c>
      <c r="J35" s="41">
        <v>1000</v>
      </c>
      <c r="K35" s="18">
        <v>0</v>
      </c>
      <c r="L35" s="18">
        <v>0</v>
      </c>
      <c r="M35" s="18">
        <v>0</v>
      </c>
      <c r="N35" s="18">
        <v>0</v>
      </c>
      <c r="O35" s="18">
        <v>0</v>
      </c>
      <c r="P35" s="18">
        <v>0</v>
      </c>
      <c r="Q35" s="18">
        <v>0</v>
      </c>
      <c r="R35" s="18">
        <v>0</v>
      </c>
      <c r="S35" s="18">
        <v>0</v>
      </c>
      <c r="T35" s="18">
        <v>0</v>
      </c>
      <c r="U35" s="18">
        <v>0</v>
      </c>
      <c r="V35" s="18">
        <v>0</v>
      </c>
      <c r="W35" s="18">
        <v>1000</v>
      </c>
      <c r="X35" s="20" t="s">
        <v>33</v>
      </c>
      <c r="Y35" s="20" t="s">
        <v>33</v>
      </c>
      <c r="Z35" s="20" t="s">
        <v>132</v>
      </c>
      <c r="AA35" s="20" t="s">
        <v>35</v>
      </c>
      <c r="AB35" s="12" t="s">
        <v>67</v>
      </c>
      <c r="AC35" s="12" t="s">
        <v>157</v>
      </c>
    </row>
    <row r="36" spans="1:29" ht="25.15" customHeight="1" x14ac:dyDescent="0.2">
      <c r="A36" s="8" t="s">
        <v>158</v>
      </c>
      <c r="B36" s="8" t="s">
        <v>27</v>
      </c>
      <c r="C36" s="8" t="s">
        <v>139</v>
      </c>
      <c r="D36" s="8" t="s">
        <v>159</v>
      </c>
      <c r="E36" s="40" t="s">
        <v>160</v>
      </c>
      <c r="F36" s="8" t="s">
        <v>31</v>
      </c>
      <c r="G36" s="8" t="s">
        <v>32</v>
      </c>
      <c r="H36" s="19" t="s">
        <v>299</v>
      </c>
      <c r="I36" s="18">
        <v>500</v>
      </c>
      <c r="J36" s="41">
        <v>5000</v>
      </c>
      <c r="K36" s="18">
        <v>0</v>
      </c>
      <c r="L36" s="18">
        <v>0</v>
      </c>
      <c r="M36" s="18">
        <v>0</v>
      </c>
      <c r="N36" s="18">
        <v>0</v>
      </c>
      <c r="O36" s="18">
        <v>0</v>
      </c>
      <c r="P36" s="18">
        <v>0</v>
      </c>
      <c r="Q36" s="18">
        <v>0</v>
      </c>
      <c r="R36" s="18">
        <v>0</v>
      </c>
      <c r="S36" s="18">
        <v>0</v>
      </c>
      <c r="T36" s="18">
        <v>0</v>
      </c>
      <c r="U36" s="18">
        <v>0</v>
      </c>
      <c r="V36" s="18">
        <v>0</v>
      </c>
      <c r="W36" s="18">
        <v>5500</v>
      </c>
      <c r="X36" s="20" t="s">
        <v>33</v>
      </c>
      <c r="Y36" s="20" t="s">
        <v>33</v>
      </c>
      <c r="Z36" s="20" t="s">
        <v>46</v>
      </c>
      <c r="AA36" s="20" t="s">
        <v>35</v>
      </c>
      <c r="AB36" s="12" t="s">
        <v>127</v>
      </c>
      <c r="AC36" s="12" t="s">
        <v>161</v>
      </c>
    </row>
    <row r="37" spans="1:29" ht="25.15" customHeight="1" x14ac:dyDescent="0.2">
      <c r="A37" s="8" t="s">
        <v>162</v>
      </c>
      <c r="B37" s="8" t="s">
        <v>27</v>
      </c>
      <c r="C37" s="8" t="s">
        <v>139</v>
      </c>
      <c r="D37" s="8" t="s">
        <v>159</v>
      </c>
      <c r="E37" s="40" t="s">
        <v>163</v>
      </c>
      <c r="F37" s="8" t="s">
        <v>31</v>
      </c>
      <c r="G37" s="8" t="s">
        <v>32</v>
      </c>
      <c r="H37" s="19" t="s">
        <v>299</v>
      </c>
      <c r="I37" s="18">
        <v>0</v>
      </c>
      <c r="J37" s="41">
        <v>500</v>
      </c>
      <c r="K37" s="18">
        <v>0</v>
      </c>
      <c r="L37" s="18">
        <v>0</v>
      </c>
      <c r="M37" s="18">
        <v>3700</v>
      </c>
      <c r="N37" s="18">
        <v>0</v>
      </c>
      <c r="O37" s="18">
        <v>0</v>
      </c>
      <c r="P37" s="18">
        <v>0</v>
      </c>
      <c r="Q37" s="18">
        <v>0</v>
      </c>
      <c r="R37" s="18">
        <v>0</v>
      </c>
      <c r="S37" s="18">
        <v>0</v>
      </c>
      <c r="T37" s="18">
        <v>0</v>
      </c>
      <c r="U37" s="18">
        <v>0</v>
      </c>
      <c r="V37" s="18">
        <v>0</v>
      </c>
      <c r="W37" s="18">
        <v>4200</v>
      </c>
      <c r="X37" s="20" t="s">
        <v>33</v>
      </c>
      <c r="Y37" s="20" t="s">
        <v>46</v>
      </c>
      <c r="Z37" s="20" t="s">
        <v>46</v>
      </c>
      <c r="AA37" s="20" t="s">
        <v>35</v>
      </c>
      <c r="AB37" s="12" t="s">
        <v>127</v>
      </c>
      <c r="AC37" s="12" t="s">
        <v>164</v>
      </c>
    </row>
    <row r="38" spans="1:29" ht="25.15" customHeight="1" x14ac:dyDescent="0.2">
      <c r="A38" s="51" t="s">
        <v>165</v>
      </c>
      <c r="B38" s="52">
        <f>COUNTA(B8:B37)-1</f>
        <v>29</v>
      </c>
      <c r="C38" s="52"/>
      <c r="D38" s="52"/>
      <c r="E38" s="51" t="s">
        <v>166</v>
      </c>
      <c r="F38" s="52"/>
      <c r="G38" s="52"/>
      <c r="H38" s="53"/>
      <c r="I38" s="54">
        <f t="shared" ref="I38:W38" si="0">SUM(I8:I37)</f>
        <v>2407.3000000000002</v>
      </c>
      <c r="J38" s="54">
        <f t="shared" si="0"/>
        <v>123800</v>
      </c>
      <c r="K38" s="54">
        <f t="shared" si="0"/>
        <v>100</v>
      </c>
      <c r="L38" s="54">
        <f t="shared" si="0"/>
        <v>0</v>
      </c>
      <c r="M38" s="54">
        <f t="shared" si="0"/>
        <v>78150</v>
      </c>
      <c r="N38" s="54">
        <f t="shared" si="0"/>
        <v>0</v>
      </c>
      <c r="O38" s="54">
        <f t="shared" si="0"/>
        <v>0</v>
      </c>
      <c r="P38" s="54">
        <f t="shared" si="0"/>
        <v>26800</v>
      </c>
      <c r="Q38" s="54">
        <f t="shared" si="0"/>
        <v>0</v>
      </c>
      <c r="R38" s="54">
        <f t="shared" si="0"/>
        <v>0</v>
      </c>
      <c r="S38" s="54">
        <f t="shared" si="0"/>
        <v>0</v>
      </c>
      <c r="T38" s="54">
        <f t="shared" si="0"/>
        <v>0</v>
      </c>
      <c r="U38" s="54">
        <f t="shared" si="0"/>
        <v>0</v>
      </c>
      <c r="V38" s="54">
        <f t="shared" si="0"/>
        <v>0</v>
      </c>
      <c r="W38" s="54">
        <f t="shared" si="0"/>
        <v>231257.3</v>
      </c>
      <c r="X38" s="52"/>
      <c r="Y38" s="52"/>
      <c r="Z38" s="52"/>
      <c r="AA38" s="52"/>
      <c r="AB38" s="55"/>
      <c r="AC38" s="55"/>
    </row>
    <row r="39" spans="1:29" ht="25.15" customHeight="1" x14ac:dyDescent="0.2">
      <c r="A39" s="42" t="s">
        <v>167</v>
      </c>
      <c r="B39" s="42" t="s">
        <v>168</v>
      </c>
      <c r="C39" s="42" t="s">
        <v>28</v>
      </c>
      <c r="D39" s="42" t="s">
        <v>169</v>
      </c>
      <c r="E39" s="42" t="s">
        <v>170</v>
      </c>
      <c r="F39" s="42" t="s">
        <v>31</v>
      </c>
      <c r="G39" s="42" t="s">
        <v>32</v>
      </c>
      <c r="H39" s="19" t="s">
        <v>299</v>
      </c>
      <c r="I39" s="59">
        <v>0</v>
      </c>
      <c r="J39" s="59">
        <v>3000</v>
      </c>
      <c r="K39" s="59">
        <v>500</v>
      </c>
      <c r="L39" s="59">
        <v>1000</v>
      </c>
      <c r="M39" s="59">
        <v>0</v>
      </c>
      <c r="N39" s="59">
        <v>0</v>
      </c>
      <c r="O39" s="59">
        <v>0</v>
      </c>
      <c r="P39" s="59">
        <v>0</v>
      </c>
      <c r="Q39" s="59">
        <v>0</v>
      </c>
      <c r="R39" s="59">
        <v>0</v>
      </c>
      <c r="S39" s="59">
        <v>0</v>
      </c>
      <c r="T39" s="59">
        <v>0</v>
      </c>
      <c r="U39" s="59">
        <v>0</v>
      </c>
      <c r="V39" s="59">
        <v>0</v>
      </c>
      <c r="W39" s="59">
        <v>4500</v>
      </c>
      <c r="X39" s="60" t="s">
        <v>33</v>
      </c>
      <c r="Y39" s="60" t="s">
        <v>33</v>
      </c>
      <c r="Z39" s="60" t="s">
        <v>41</v>
      </c>
      <c r="AA39" s="60" t="s">
        <v>35</v>
      </c>
      <c r="AB39" s="61" t="s">
        <v>171</v>
      </c>
      <c r="AC39" s="61" t="s">
        <v>172</v>
      </c>
    </row>
    <row r="40" spans="1:29" ht="25.15" customHeight="1" x14ac:dyDescent="0.2">
      <c r="A40" s="62" t="s">
        <v>173</v>
      </c>
      <c r="B40" s="62" t="s">
        <v>168</v>
      </c>
      <c r="C40" s="62" t="s">
        <v>64</v>
      </c>
      <c r="D40" s="62" t="s">
        <v>174</v>
      </c>
      <c r="E40" s="62" t="s">
        <v>175</v>
      </c>
      <c r="F40" s="62" t="s">
        <v>31</v>
      </c>
      <c r="G40" s="62" t="s">
        <v>32</v>
      </c>
      <c r="H40" s="19" t="s">
        <v>299</v>
      </c>
      <c r="I40" s="64">
        <v>0</v>
      </c>
      <c r="J40" s="64">
        <v>6000</v>
      </c>
      <c r="K40" s="64">
        <v>0</v>
      </c>
      <c r="L40" s="64">
        <v>0</v>
      </c>
      <c r="M40" s="64">
        <v>0</v>
      </c>
      <c r="N40" s="64">
        <v>0</v>
      </c>
      <c r="O40" s="64">
        <v>0</v>
      </c>
      <c r="P40" s="64">
        <v>0</v>
      </c>
      <c r="Q40" s="64">
        <v>0</v>
      </c>
      <c r="R40" s="64">
        <v>0</v>
      </c>
      <c r="S40" s="64">
        <v>0</v>
      </c>
      <c r="T40" s="64">
        <v>0</v>
      </c>
      <c r="U40" s="64">
        <v>0</v>
      </c>
      <c r="V40" s="64">
        <v>0</v>
      </c>
      <c r="W40" s="64">
        <v>6000</v>
      </c>
      <c r="X40" s="65" t="s">
        <v>33</v>
      </c>
      <c r="Y40" s="65" t="s">
        <v>33</v>
      </c>
      <c r="Z40" s="65" t="s">
        <v>46</v>
      </c>
      <c r="AA40" s="65" t="s">
        <v>35</v>
      </c>
      <c r="AB40" s="66" t="s">
        <v>171</v>
      </c>
      <c r="AC40" s="66" t="s">
        <v>176</v>
      </c>
    </row>
    <row r="41" spans="1:29" s="35" customFormat="1" ht="25.15" customHeight="1" x14ac:dyDescent="0.2">
      <c r="A41" s="46" t="s">
        <v>165</v>
      </c>
      <c r="B41" s="47">
        <f>COUNTA(B39:B40)</f>
        <v>2</v>
      </c>
      <c r="C41" s="48"/>
      <c r="D41" s="48"/>
      <c r="E41" s="49" t="s">
        <v>177</v>
      </c>
      <c r="F41" s="48"/>
      <c r="G41" s="48"/>
      <c r="H41" s="48"/>
      <c r="I41" s="50">
        <v>0</v>
      </c>
      <c r="J41" s="50">
        <f>SUM(J39:J40)</f>
        <v>9000</v>
      </c>
      <c r="K41" s="50">
        <f t="shared" ref="K41:W41" si="1">SUM(K39:K40)</f>
        <v>500</v>
      </c>
      <c r="L41" s="50">
        <f t="shared" si="1"/>
        <v>1000</v>
      </c>
      <c r="M41" s="50">
        <f t="shared" si="1"/>
        <v>0</v>
      </c>
      <c r="N41" s="50">
        <f t="shared" si="1"/>
        <v>0</v>
      </c>
      <c r="O41" s="50">
        <f t="shared" si="1"/>
        <v>0</v>
      </c>
      <c r="P41" s="50">
        <f t="shared" si="1"/>
        <v>0</v>
      </c>
      <c r="Q41" s="50">
        <f t="shared" si="1"/>
        <v>0</v>
      </c>
      <c r="R41" s="50">
        <f t="shared" si="1"/>
        <v>0</v>
      </c>
      <c r="S41" s="50">
        <f t="shared" si="1"/>
        <v>0</v>
      </c>
      <c r="T41" s="50">
        <f t="shared" si="1"/>
        <v>0</v>
      </c>
      <c r="U41" s="50">
        <f t="shared" si="1"/>
        <v>0</v>
      </c>
      <c r="V41" s="50">
        <f t="shared" si="1"/>
        <v>0</v>
      </c>
      <c r="W41" s="50">
        <f t="shared" si="1"/>
        <v>10500</v>
      </c>
      <c r="X41" s="48"/>
      <c r="Y41" s="48"/>
      <c r="Z41" s="48"/>
      <c r="AA41" s="48"/>
      <c r="AB41" s="46"/>
      <c r="AC41" s="46"/>
    </row>
    <row r="42" spans="1:29" ht="25.15" customHeight="1" x14ac:dyDescent="0.2">
      <c r="A42" s="42" t="s">
        <v>178</v>
      </c>
      <c r="B42" s="42" t="s">
        <v>179</v>
      </c>
      <c r="C42" s="42" t="s">
        <v>139</v>
      </c>
      <c r="D42" s="42" t="s">
        <v>180</v>
      </c>
      <c r="E42" s="42" t="s">
        <v>181</v>
      </c>
      <c r="F42" s="42" t="s">
        <v>31</v>
      </c>
      <c r="G42" s="42" t="s">
        <v>32</v>
      </c>
      <c r="H42" s="19" t="s">
        <v>299</v>
      </c>
      <c r="I42" s="67">
        <v>500</v>
      </c>
      <c r="J42" s="67">
        <v>5500</v>
      </c>
      <c r="K42" s="67">
        <v>0</v>
      </c>
      <c r="L42" s="67">
        <v>0</v>
      </c>
      <c r="M42" s="67">
        <v>0</v>
      </c>
      <c r="N42" s="67">
        <v>0</v>
      </c>
      <c r="O42" s="67">
        <v>0</v>
      </c>
      <c r="P42" s="67">
        <v>0</v>
      </c>
      <c r="Q42" s="67">
        <v>0</v>
      </c>
      <c r="R42" s="67">
        <v>0</v>
      </c>
      <c r="S42" s="67">
        <v>0</v>
      </c>
      <c r="T42" s="67">
        <v>0</v>
      </c>
      <c r="U42" s="67">
        <v>0</v>
      </c>
      <c r="V42" s="67">
        <v>0</v>
      </c>
      <c r="W42" s="67">
        <v>6000</v>
      </c>
      <c r="X42" s="60" t="s">
        <v>33</v>
      </c>
      <c r="Y42" s="60" t="s">
        <v>33</v>
      </c>
      <c r="Z42" s="60" t="s">
        <v>132</v>
      </c>
      <c r="AA42" s="60" t="s">
        <v>35</v>
      </c>
      <c r="AB42" s="61" t="s">
        <v>36</v>
      </c>
      <c r="AC42" s="61" t="s">
        <v>182</v>
      </c>
    </row>
    <row r="43" spans="1:29" ht="25.15" customHeight="1" x14ac:dyDescent="0.2">
      <c r="A43" s="42" t="s">
        <v>183</v>
      </c>
      <c r="B43" s="42" t="s">
        <v>179</v>
      </c>
      <c r="C43" s="42" t="s">
        <v>151</v>
      </c>
      <c r="D43" s="42" t="s">
        <v>184</v>
      </c>
      <c r="E43" s="42" t="s">
        <v>185</v>
      </c>
      <c r="F43" s="42" t="s">
        <v>31</v>
      </c>
      <c r="G43" s="42" t="s">
        <v>32</v>
      </c>
      <c r="H43" s="19" t="s">
        <v>299</v>
      </c>
      <c r="I43" s="67">
        <v>0</v>
      </c>
      <c r="J43" s="67">
        <v>1434</v>
      </c>
      <c r="K43" s="67">
        <v>0</v>
      </c>
      <c r="L43" s="67">
        <v>0</v>
      </c>
      <c r="M43" s="67">
        <v>0</v>
      </c>
      <c r="N43" s="67">
        <v>0</v>
      </c>
      <c r="O43" s="67">
        <v>0</v>
      </c>
      <c r="P43" s="67">
        <v>0</v>
      </c>
      <c r="Q43" s="67">
        <v>0</v>
      </c>
      <c r="R43" s="67">
        <v>0</v>
      </c>
      <c r="S43" s="67">
        <v>0</v>
      </c>
      <c r="T43" s="67">
        <v>0</v>
      </c>
      <c r="U43" s="67">
        <v>0</v>
      </c>
      <c r="V43" s="67">
        <v>0</v>
      </c>
      <c r="W43" s="67">
        <v>1434</v>
      </c>
      <c r="X43" s="60" t="s">
        <v>33</v>
      </c>
      <c r="Y43" s="60" t="s">
        <v>33</v>
      </c>
      <c r="Z43" s="60" t="s">
        <v>34</v>
      </c>
      <c r="AA43" s="60" t="s">
        <v>35</v>
      </c>
      <c r="AB43" s="61" t="s">
        <v>67</v>
      </c>
      <c r="AC43" s="61" t="s">
        <v>186</v>
      </c>
    </row>
    <row r="44" spans="1:29" ht="25.15" customHeight="1" x14ac:dyDescent="0.2">
      <c r="A44" s="42" t="s">
        <v>187</v>
      </c>
      <c r="B44" s="42" t="s">
        <v>179</v>
      </c>
      <c r="C44" s="42" t="s">
        <v>151</v>
      </c>
      <c r="D44" s="42" t="s">
        <v>188</v>
      </c>
      <c r="E44" s="42" t="s">
        <v>189</v>
      </c>
      <c r="F44" s="42" t="s">
        <v>31</v>
      </c>
      <c r="G44" s="42" t="s">
        <v>32</v>
      </c>
      <c r="H44" s="19" t="s">
        <v>299</v>
      </c>
      <c r="I44" s="67">
        <v>0</v>
      </c>
      <c r="J44" s="67">
        <v>2000</v>
      </c>
      <c r="K44" s="67">
        <v>0</v>
      </c>
      <c r="L44" s="67">
        <v>0</v>
      </c>
      <c r="M44" s="67">
        <v>0</v>
      </c>
      <c r="N44" s="67">
        <v>0</v>
      </c>
      <c r="O44" s="67">
        <v>0</v>
      </c>
      <c r="P44" s="67">
        <v>0</v>
      </c>
      <c r="Q44" s="67">
        <v>0</v>
      </c>
      <c r="R44" s="67">
        <v>0</v>
      </c>
      <c r="S44" s="67">
        <v>0</v>
      </c>
      <c r="T44" s="67">
        <v>0</v>
      </c>
      <c r="U44" s="67">
        <v>0</v>
      </c>
      <c r="V44" s="67">
        <v>0</v>
      </c>
      <c r="W44" s="67">
        <v>2000</v>
      </c>
      <c r="X44" s="60" t="s">
        <v>33</v>
      </c>
      <c r="Y44" s="60" t="s">
        <v>46</v>
      </c>
      <c r="Z44" s="60" t="s">
        <v>41</v>
      </c>
      <c r="AA44" s="60" t="s">
        <v>35</v>
      </c>
      <c r="AB44" s="61" t="s">
        <v>76</v>
      </c>
      <c r="AC44" s="61" t="s">
        <v>190</v>
      </c>
    </row>
    <row r="45" spans="1:29" ht="25.15" customHeight="1" x14ac:dyDescent="0.2">
      <c r="A45" s="42" t="s">
        <v>191</v>
      </c>
      <c r="B45" s="42" t="s">
        <v>179</v>
      </c>
      <c r="C45" s="42" t="s">
        <v>151</v>
      </c>
      <c r="D45" s="42" t="s">
        <v>188</v>
      </c>
      <c r="E45" s="42" t="s">
        <v>192</v>
      </c>
      <c r="F45" s="42" t="s">
        <v>31</v>
      </c>
      <c r="G45" s="42" t="s">
        <v>32</v>
      </c>
      <c r="H45" s="19" t="s">
        <v>299</v>
      </c>
      <c r="I45" s="67">
        <v>0</v>
      </c>
      <c r="J45" s="67">
        <v>2000</v>
      </c>
      <c r="K45" s="67">
        <v>0</v>
      </c>
      <c r="L45" s="67">
        <v>0</v>
      </c>
      <c r="M45" s="67">
        <v>0</v>
      </c>
      <c r="N45" s="67">
        <v>0</v>
      </c>
      <c r="O45" s="67">
        <v>0</v>
      </c>
      <c r="P45" s="67">
        <v>0</v>
      </c>
      <c r="Q45" s="67">
        <v>0</v>
      </c>
      <c r="R45" s="67">
        <v>0</v>
      </c>
      <c r="S45" s="67">
        <v>0</v>
      </c>
      <c r="T45" s="67">
        <v>0</v>
      </c>
      <c r="U45" s="67">
        <v>0</v>
      </c>
      <c r="V45" s="67">
        <v>0</v>
      </c>
      <c r="W45" s="67">
        <v>2000</v>
      </c>
      <c r="X45" s="60" t="s">
        <v>33</v>
      </c>
      <c r="Y45" s="60" t="s">
        <v>41</v>
      </c>
      <c r="Z45" s="60" t="s">
        <v>41</v>
      </c>
      <c r="AA45" s="60" t="s">
        <v>35</v>
      </c>
      <c r="AB45" s="61" t="s">
        <v>76</v>
      </c>
      <c r="AC45" s="61" t="s">
        <v>193</v>
      </c>
    </row>
    <row r="46" spans="1:29" ht="25.15" customHeight="1" x14ac:dyDescent="0.2">
      <c r="A46" s="42" t="s">
        <v>194</v>
      </c>
      <c r="B46" s="42" t="s">
        <v>179</v>
      </c>
      <c r="C46" s="42" t="s">
        <v>151</v>
      </c>
      <c r="D46" s="42" t="s">
        <v>195</v>
      </c>
      <c r="E46" s="42" t="s">
        <v>196</v>
      </c>
      <c r="F46" s="42" t="s">
        <v>31</v>
      </c>
      <c r="G46" s="42" t="s">
        <v>32</v>
      </c>
      <c r="H46" s="19" t="s">
        <v>299</v>
      </c>
      <c r="I46" s="67">
        <v>0</v>
      </c>
      <c r="J46" s="67">
        <v>5500</v>
      </c>
      <c r="K46" s="67">
        <v>0</v>
      </c>
      <c r="L46" s="67">
        <v>0</v>
      </c>
      <c r="M46" s="67">
        <v>0</v>
      </c>
      <c r="N46" s="67">
        <v>0</v>
      </c>
      <c r="O46" s="67">
        <v>0</v>
      </c>
      <c r="P46" s="67">
        <v>0</v>
      </c>
      <c r="Q46" s="67">
        <v>0</v>
      </c>
      <c r="R46" s="67">
        <v>0</v>
      </c>
      <c r="S46" s="67">
        <v>0</v>
      </c>
      <c r="T46" s="67">
        <v>0</v>
      </c>
      <c r="U46" s="67">
        <v>0</v>
      </c>
      <c r="V46" s="67">
        <v>0</v>
      </c>
      <c r="W46" s="67">
        <v>5500</v>
      </c>
      <c r="X46" s="60" t="s">
        <v>33</v>
      </c>
      <c r="Y46" s="60" t="s">
        <v>46</v>
      </c>
      <c r="Z46" s="60" t="s">
        <v>132</v>
      </c>
      <c r="AA46" s="60" t="s">
        <v>35</v>
      </c>
      <c r="AB46" s="61" t="s">
        <v>67</v>
      </c>
      <c r="AC46" s="61" t="s">
        <v>197</v>
      </c>
    </row>
    <row r="47" spans="1:29" ht="25.15" customHeight="1" x14ac:dyDescent="0.2">
      <c r="A47" s="42" t="s">
        <v>198</v>
      </c>
      <c r="B47" s="42" t="s">
        <v>179</v>
      </c>
      <c r="C47" s="42" t="s">
        <v>151</v>
      </c>
      <c r="D47" s="42" t="s">
        <v>195</v>
      </c>
      <c r="E47" s="42" t="s">
        <v>199</v>
      </c>
      <c r="F47" s="42" t="s">
        <v>31</v>
      </c>
      <c r="G47" s="42" t="s">
        <v>32</v>
      </c>
      <c r="H47" s="19" t="s">
        <v>299</v>
      </c>
      <c r="I47" s="67">
        <v>0</v>
      </c>
      <c r="J47" s="67">
        <v>20000</v>
      </c>
      <c r="K47" s="67">
        <v>0</v>
      </c>
      <c r="L47" s="67">
        <v>0</v>
      </c>
      <c r="M47" s="67">
        <v>0</v>
      </c>
      <c r="N47" s="67">
        <v>0</v>
      </c>
      <c r="O47" s="67">
        <v>0</v>
      </c>
      <c r="P47" s="67">
        <v>0</v>
      </c>
      <c r="Q47" s="67">
        <v>0</v>
      </c>
      <c r="R47" s="67">
        <v>0</v>
      </c>
      <c r="S47" s="67">
        <v>0</v>
      </c>
      <c r="T47" s="67">
        <v>0</v>
      </c>
      <c r="U47" s="67">
        <v>0</v>
      </c>
      <c r="V47" s="67">
        <v>0</v>
      </c>
      <c r="W47" s="67">
        <v>20000</v>
      </c>
      <c r="X47" s="60" t="s">
        <v>33</v>
      </c>
      <c r="Y47" s="60" t="s">
        <v>33</v>
      </c>
      <c r="Z47" s="60" t="s">
        <v>33</v>
      </c>
      <c r="AA47" s="60" t="s">
        <v>35</v>
      </c>
      <c r="AB47" s="61" t="s">
        <v>67</v>
      </c>
      <c r="AC47" s="61" t="s">
        <v>200</v>
      </c>
    </row>
    <row r="48" spans="1:29" ht="25.15" customHeight="1" x14ac:dyDescent="0.2">
      <c r="A48" s="42" t="s">
        <v>201</v>
      </c>
      <c r="B48" s="42" t="s">
        <v>179</v>
      </c>
      <c r="C48" s="42" t="s">
        <v>64</v>
      </c>
      <c r="D48" s="42" t="s">
        <v>202</v>
      </c>
      <c r="E48" s="42" t="s">
        <v>203</v>
      </c>
      <c r="F48" s="42" t="s">
        <v>31</v>
      </c>
      <c r="G48" s="42" t="s">
        <v>32</v>
      </c>
      <c r="H48" s="19" t="s">
        <v>299</v>
      </c>
      <c r="I48" s="67">
        <v>0</v>
      </c>
      <c r="J48" s="67">
        <v>8500</v>
      </c>
      <c r="K48" s="67">
        <v>0</v>
      </c>
      <c r="L48" s="67">
        <v>0</v>
      </c>
      <c r="M48" s="67">
        <v>0</v>
      </c>
      <c r="N48" s="67">
        <v>0</v>
      </c>
      <c r="O48" s="67">
        <v>0</v>
      </c>
      <c r="P48" s="67">
        <v>0</v>
      </c>
      <c r="Q48" s="67">
        <v>0</v>
      </c>
      <c r="R48" s="67">
        <v>0</v>
      </c>
      <c r="S48" s="67">
        <v>0</v>
      </c>
      <c r="T48" s="67">
        <v>0</v>
      </c>
      <c r="U48" s="67">
        <v>0</v>
      </c>
      <c r="V48" s="67">
        <v>0</v>
      </c>
      <c r="W48" s="67">
        <v>8500</v>
      </c>
      <c r="X48" s="60" t="s">
        <v>33</v>
      </c>
      <c r="Y48" s="60" t="s">
        <v>41</v>
      </c>
      <c r="Z48" s="60" t="s">
        <v>46</v>
      </c>
      <c r="AA48" s="60" t="s">
        <v>35</v>
      </c>
      <c r="AB48" s="61" t="s">
        <v>171</v>
      </c>
      <c r="AC48" s="61" t="s">
        <v>204</v>
      </c>
    </row>
    <row r="49" spans="1:29" ht="25.15" customHeight="1" x14ac:dyDescent="0.2">
      <c r="A49" s="42" t="s">
        <v>205</v>
      </c>
      <c r="B49" s="42" t="s">
        <v>179</v>
      </c>
      <c r="C49" s="42" t="s">
        <v>64</v>
      </c>
      <c r="D49" s="42" t="s">
        <v>202</v>
      </c>
      <c r="E49" s="42" t="s">
        <v>206</v>
      </c>
      <c r="F49" s="42" t="s">
        <v>31</v>
      </c>
      <c r="G49" s="42" t="s">
        <v>32</v>
      </c>
      <c r="H49" s="19" t="s">
        <v>299</v>
      </c>
      <c r="I49" s="67">
        <v>60.5</v>
      </c>
      <c r="J49" s="67">
        <v>1500</v>
      </c>
      <c r="K49" s="67">
        <v>0</v>
      </c>
      <c r="L49" s="67">
        <v>0</v>
      </c>
      <c r="M49" s="67">
        <v>0</v>
      </c>
      <c r="N49" s="67">
        <v>0</v>
      </c>
      <c r="O49" s="67">
        <v>0</v>
      </c>
      <c r="P49" s="67">
        <v>0</v>
      </c>
      <c r="Q49" s="67">
        <v>0</v>
      </c>
      <c r="R49" s="67">
        <v>0</v>
      </c>
      <c r="S49" s="67">
        <v>0</v>
      </c>
      <c r="T49" s="67">
        <v>0</v>
      </c>
      <c r="U49" s="67">
        <v>0</v>
      </c>
      <c r="V49" s="67">
        <v>0</v>
      </c>
      <c r="W49" s="67">
        <v>1560.5</v>
      </c>
      <c r="X49" s="60" t="s">
        <v>33</v>
      </c>
      <c r="Y49" s="60" t="s">
        <v>41</v>
      </c>
      <c r="Z49" s="60" t="s">
        <v>41</v>
      </c>
      <c r="AA49" s="60" t="s">
        <v>35</v>
      </c>
      <c r="AB49" s="61" t="s">
        <v>171</v>
      </c>
      <c r="AC49" s="61" t="s">
        <v>207</v>
      </c>
    </row>
    <row r="50" spans="1:29" ht="25.15" customHeight="1" x14ac:dyDescent="0.2">
      <c r="A50" s="42" t="s">
        <v>208</v>
      </c>
      <c r="B50" s="42" t="s">
        <v>179</v>
      </c>
      <c r="C50" s="42" t="s">
        <v>64</v>
      </c>
      <c r="D50" s="42" t="s">
        <v>202</v>
      </c>
      <c r="E50" s="90" t="s">
        <v>209</v>
      </c>
      <c r="F50" s="42" t="s">
        <v>31</v>
      </c>
      <c r="G50" s="42" t="s">
        <v>32</v>
      </c>
      <c r="H50" s="19" t="s">
        <v>299</v>
      </c>
      <c r="I50" s="67">
        <v>0</v>
      </c>
      <c r="J50" s="91">
        <v>600</v>
      </c>
      <c r="K50" s="91">
        <v>0</v>
      </c>
      <c r="L50" s="91">
        <v>0</v>
      </c>
      <c r="M50" s="91">
        <v>14400</v>
      </c>
      <c r="N50" s="91">
        <v>0</v>
      </c>
      <c r="O50" s="91">
        <v>0</v>
      </c>
      <c r="P50" s="91"/>
      <c r="Q50" s="67">
        <v>0</v>
      </c>
      <c r="R50" s="67">
        <v>0</v>
      </c>
      <c r="S50" s="67">
        <v>0</v>
      </c>
      <c r="T50" s="67">
        <v>0</v>
      </c>
      <c r="U50" s="67">
        <v>0</v>
      </c>
      <c r="V50" s="67">
        <v>0</v>
      </c>
      <c r="W50" s="67">
        <v>15000</v>
      </c>
      <c r="X50" s="60" t="s">
        <v>33</v>
      </c>
      <c r="Y50" s="60" t="s">
        <v>41</v>
      </c>
      <c r="Z50" s="60" t="s">
        <v>46</v>
      </c>
      <c r="AA50" s="60" t="s">
        <v>35</v>
      </c>
      <c r="AB50" s="61" t="s">
        <v>171</v>
      </c>
      <c r="AC50" s="61" t="s">
        <v>210</v>
      </c>
    </row>
    <row r="51" spans="1:29" ht="25.15" customHeight="1" x14ac:dyDescent="0.2">
      <c r="A51" s="42" t="s">
        <v>211</v>
      </c>
      <c r="B51" s="42" t="s">
        <v>179</v>
      </c>
      <c r="C51" s="42" t="s">
        <v>64</v>
      </c>
      <c r="D51" s="42" t="s">
        <v>202</v>
      </c>
      <c r="E51" s="42" t="s">
        <v>212</v>
      </c>
      <c r="F51" s="42" t="s">
        <v>31</v>
      </c>
      <c r="G51" s="42" t="s">
        <v>32</v>
      </c>
      <c r="H51" s="19" t="s">
        <v>299</v>
      </c>
      <c r="I51" s="67">
        <v>0</v>
      </c>
      <c r="J51" s="91">
        <v>1500</v>
      </c>
      <c r="K51" s="91">
        <v>0</v>
      </c>
      <c r="L51" s="91">
        <v>0</v>
      </c>
      <c r="M51" s="91">
        <v>7500</v>
      </c>
      <c r="N51" s="91">
        <v>0</v>
      </c>
      <c r="O51" s="91">
        <v>0</v>
      </c>
      <c r="P51" s="91">
        <v>7500</v>
      </c>
      <c r="Q51" s="67">
        <v>0</v>
      </c>
      <c r="R51" s="67">
        <v>0</v>
      </c>
      <c r="S51" s="67">
        <v>0</v>
      </c>
      <c r="T51" s="67">
        <v>0</v>
      </c>
      <c r="U51" s="67">
        <v>0</v>
      </c>
      <c r="V51" s="67">
        <v>0</v>
      </c>
      <c r="W51" s="67">
        <v>16500</v>
      </c>
      <c r="X51" s="60" t="s">
        <v>33</v>
      </c>
      <c r="Y51" s="60" t="s">
        <v>33</v>
      </c>
      <c r="Z51" s="60" t="s">
        <v>34</v>
      </c>
      <c r="AA51" s="60" t="s">
        <v>35</v>
      </c>
      <c r="AB51" s="61" t="s">
        <v>171</v>
      </c>
      <c r="AC51" s="61" t="s">
        <v>213</v>
      </c>
    </row>
    <row r="52" spans="1:29" ht="25.15" customHeight="1" x14ac:dyDescent="0.2">
      <c r="A52" s="62" t="s">
        <v>216</v>
      </c>
      <c r="B52" s="62" t="s">
        <v>179</v>
      </c>
      <c r="C52" s="62" t="s">
        <v>28</v>
      </c>
      <c r="D52" s="89" t="s">
        <v>217</v>
      </c>
      <c r="E52" s="62" t="s">
        <v>301</v>
      </c>
      <c r="F52" s="62" t="s">
        <v>31</v>
      </c>
      <c r="G52" s="62" t="s">
        <v>32</v>
      </c>
      <c r="H52" s="19" t="s">
        <v>299</v>
      </c>
      <c r="I52" s="68">
        <v>100</v>
      </c>
      <c r="J52" s="68">
        <v>2500</v>
      </c>
      <c r="K52" s="68">
        <v>0</v>
      </c>
      <c r="L52" s="68">
        <v>0</v>
      </c>
      <c r="M52" s="68">
        <v>0</v>
      </c>
      <c r="N52" s="68">
        <v>0</v>
      </c>
      <c r="O52" s="68">
        <v>0</v>
      </c>
      <c r="P52" s="68">
        <v>0</v>
      </c>
      <c r="Q52" s="68">
        <v>0</v>
      </c>
      <c r="R52" s="68">
        <v>0</v>
      </c>
      <c r="S52" s="68">
        <v>0</v>
      </c>
      <c r="T52" s="68">
        <v>0</v>
      </c>
      <c r="U52" s="68">
        <v>0</v>
      </c>
      <c r="V52" s="68">
        <v>0</v>
      </c>
      <c r="W52" s="68">
        <v>2600</v>
      </c>
      <c r="X52" s="65" t="s">
        <v>33</v>
      </c>
      <c r="Y52" s="65" t="s">
        <v>46</v>
      </c>
      <c r="Z52" s="65" t="s">
        <v>46</v>
      </c>
      <c r="AA52" s="65" t="s">
        <v>35</v>
      </c>
      <c r="AB52" s="66" t="s">
        <v>36</v>
      </c>
      <c r="AC52" s="66" t="s">
        <v>219</v>
      </c>
    </row>
    <row r="53" spans="1:29" ht="25.15" customHeight="1" x14ac:dyDescent="0.2">
      <c r="A53" s="43" t="s">
        <v>165</v>
      </c>
      <c r="B53" s="43">
        <f>COUNTA(B42:B52)</f>
        <v>11</v>
      </c>
      <c r="C53" s="43"/>
      <c r="D53" s="43"/>
      <c r="E53" s="44" t="s">
        <v>220</v>
      </c>
      <c r="F53" s="43"/>
      <c r="G53" s="43"/>
      <c r="H53" s="88" t="s">
        <v>300</v>
      </c>
      <c r="I53" s="45">
        <f t="shared" ref="I53:W53" si="2">SUM(I42:I52)</f>
        <v>660.5</v>
      </c>
      <c r="J53" s="45">
        <f t="shared" si="2"/>
        <v>51034</v>
      </c>
      <c r="K53" s="45">
        <f t="shared" si="2"/>
        <v>0</v>
      </c>
      <c r="L53" s="45">
        <f t="shared" si="2"/>
        <v>0</v>
      </c>
      <c r="M53" s="45">
        <f t="shared" si="2"/>
        <v>21900</v>
      </c>
      <c r="N53" s="45">
        <f t="shared" si="2"/>
        <v>0</v>
      </c>
      <c r="O53" s="45">
        <f t="shared" si="2"/>
        <v>0</v>
      </c>
      <c r="P53" s="45">
        <f t="shared" si="2"/>
        <v>7500</v>
      </c>
      <c r="Q53" s="45">
        <f t="shared" si="2"/>
        <v>0</v>
      </c>
      <c r="R53" s="45">
        <f t="shared" si="2"/>
        <v>0</v>
      </c>
      <c r="S53" s="45">
        <f t="shared" si="2"/>
        <v>0</v>
      </c>
      <c r="T53" s="45">
        <f t="shared" si="2"/>
        <v>0</v>
      </c>
      <c r="U53" s="45">
        <f t="shared" si="2"/>
        <v>0</v>
      </c>
      <c r="V53" s="45">
        <f t="shared" si="2"/>
        <v>0</v>
      </c>
      <c r="W53" s="45">
        <f t="shared" si="2"/>
        <v>81094.5</v>
      </c>
      <c r="X53" s="43"/>
      <c r="Y53" s="43"/>
      <c r="Z53" s="43"/>
      <c r="AA53" s="43"/>
      <c r="AB53" s="43"/>
      <c r="AC53" s="43"/>
    </row>
    <row r="54" spans="1:29" ht="25.15" customHeight="1" x14ac:dyDescent="0.2">
      <c r="A54" s="90" t="s">
        <v>229</v>
      </c>
      <c r="B54" s="90" t="s">
        <v>230</v>
      </c>
      <c r="C54" s="89"/>
      <c r="D54" s="90" t="s">
        <v>231</v>
      </c>
      <c r="E54" s="90" t="s">
        <v>232</v>
      </c>
      <c r="F54" s="62"/>
      <c r="G54" s="62"/>
      <c r="H54" s="19" t="s">
        <v>299</v>
      </c>
      <c r="I54" s="91">
        <v>0</v>
      </c>
      <c r="J54" s="91">
        <v>50000</v>
      </c>
      <c r="K54" s="68">
        <v>0</v>
      </c>
      <c r="L54" s="68">
        <v>0</v>
      </c>
      <c r="M54" s="68">
        <v>0</v>
      </c>
      <c r="N54" s="68">
        <v>0</v>
      </c>
      <c r="O54" s="68">
        <v>0</v>
      </c>
      <c r="P54" s="68">
        <v>0</v>
      </c>
      <c r="Q54" s="68">
        <v>0</v>
      </c>
      <c r="R54" s="68">
        <v>0</v>
      </c>
      <c r="S54" s="68">
        <v>0</v>
      </c>
      <c r="T54" s="68">
        <v>0</v>
      </c>
      <c r="U54" s="68">
        <v>0</v>
      </c>
      <c r="V54" s="68">
        <v>0</v>
      </c>
      <c r="W54" s="68">
        <f>I54+J54+K54+L54+M54+N54+P54+Q54+V54</f>
        <v>50000</v>
      </c>
      <c r="X54" s="65"/>
      <c r="Y54" s="65"/>
      <c r="Z54" s="65"/>
      <c r="AA54" s="65"/>
      <c r="AB54" s="66"/>
      <c r="AC54" s="93" t="s">
        <v>235</v>
      </c>
    </row>
    <row r="55" spans="1:29" ht="25.15" customHeight="1" x14ac:dyDescent="0.2">
      <c r="A55" s="90" t="s">
        <v>236</v>
      </c>
      <c r="B55" s="90" t="s">
        <v>230</v>
      </c>
      <c r="C55" s="89"/>
      <c r="D55" s="90" t="s">
        <v>231</v>
      </c>
      <c r="E55" s="90" t="s">
        <v>237</v>
      </c>
      <c r="F55" s="62"/>
      <c r="G55" s="62"/>
      <c r="H55" s="19" t="s">
        <v>299</v>
      </c>
      <c r="I55" s="91">
        <v>0</v>
      </c>
      <c r="J55" s="91">
        <v>24300</v>
      </c>
      <c r="K55" s="68">
        <v>0</v>
      </c>
      <c r="L55" s="68">
        <v>0</v>
      </c>
      <c r="M55" s="68">
        <v>0</v>
      </c>
      <c r="N55" s="68">
        <v>0</v>
      </c>
      <c r="O55" s="68">
        <v>0</v>
      </c>
      <c r="P55" s="68">
        <v>0</v>
      </c>
      <c r="Q55" s="68">
        <v>0</v>
      </c>
      <c r="R55" s="68">
        <v>0</v>
      </c>
      <c r="S55" s="68">
        <v>0</v>
      </c>
      <c r="T55" s="68">
        <v>0</v>
      </c>
      <c r="U55" s="68">
        <v>0</v>
      </c>
      <c r="V55" s="68">
        <v>0</v>
      </c>
      <c r="W55" s="68">
        <f t="shared" ref="W55:W62" si="3">I55+J55+K55+L55+M55+N55+P55+Q55+V55</f>
        <v>24300</v>
      </c>
      <c r="X55" s="65"/>
      <c r="Y55" s="65"/>
      <c r="Z55" s="65"/>
      <c r="AA55" s="65"/>
      <c r="AB55" s="66"/>
      <c r="AC55" s="93" t="s">
        <v>238</v>
      </c>
    </row>
    <row r="56" spans="1:29" ht="25.15" customHeight="1" x14ac:dyDescent="0.2">
      <c r="A56" s="90" t="s">
        <v>245</v>
      </c>
      <c r="B56" s="90" t="s">
        <v>230</v>
      </c>
      <c r="C56" s="89"/>
      <c r="D56" s="90" t="s">
        <v>231</v>
      </c>
      <c r="E56" s="90" t="s">
        <v>246</v>
      </c>
      <c r="F56" s="62"/>
      <c r="G56" s="62"/>
      <c r="H56" s="19" t="s">
        <v>299</v>
      </c>
      <c r="I56" s="91">
        <v>0</v>
      </c>
      <c r="J56" s="91">
        <v>25500</v>
      </c>
      <c r="K56" s="68">
        <v>0</v>
      </c>
      <c r="L56" s="68">
        <v>0</v>
      </c>
      <c r="M56" s="68">
        <v>0</v>
      </c>
      <c r="N56" s="68">
        <v>0</v>
      </c>
      <c r="O56" s="68">
        <v>0</v>
      </c>
      <c r="P56" s="68">
        <v>0</v>
      </c>
      <c r="Q56" s="68">
        <v>0</v>
      </c>
      <c r="R56" s="68">
        <v>0</v>
      </c>
      <c r="S56" s="68">
        <v>0</v>
      </c>
      <c r="T56" s="68">
        <v>0</v>
      </c>
      <c r="U56" s="68">
        <v>0</v>
      </c>
      <c r="V56" s="68">
        <v>0</v>
      </c>
      <c r="W56" s="68">
        <f t="shared" si="3"/>
        <v>25500</v>
      </c>
      <c r="X56" s="65"/>
      <c r="Y56" s="65"/>
      <c r="Z56" s="65"/>
      <c r="AA56" s="65"/>
      <c r="AB56" s="66"/>
      <c r="AC56" s="93" t="s">
        <v>247</v>
      </c>
    </row>
    <row r="57" spans="1:29" ht="25.15" customHeight="1" x14ac:dyDescent="0.2">
      <c r="A57" s="90" t="s">
        <v>248</v>
      </c>
      <c r="B57" s="90" t="s">
        <v>230</v>
      </c>
      <c r="C57" s="89"/>
      <c r="D57" s="90" t="s">
        <v>231</v>
      </c>
      <c r="E57" s="90" t="s">
        <v>249</v>
      </c>
      <c r="F57" s="62"/>
      <c r="G57" s="62"/>
      <c r="H57" s="19" t="s">
        <v>299</v>
      </c>
      <c r="I57" s="91">
        <v>0</v>
      </c>
      <c r="J57" s="91">
        <v>22000</v>
      </c>
      <c r="K57" s="68">
        <v>0</v>
      </c>
      <c r="L57" s="68">
        <v>0</v>
      </c>
      <c r="M57" s="68">
        <v>0</v>
      </c>
      <c r="N57" s="68">
        <v>0</v>
      </c>
      <c r="O57" s="68">
        <v>0</v>
      </c>
      <c r="P57" s="68">
        <v>0</v>
      </c>
      <c r="Q57" s="68">
        <v>0</v>
      </c>
      <c r="R57" s="68">
        <v>0</v>
      </c>
      <c r="S57" s="68">
        <v>0</v>
      </c>
      <c r="T57" s="68">
        <v>0</v>
      </c>
      <c r="U57" s="68">
        <v>0</v>
      </c>
      <c r="V57" s="68">
        <v>0</v>
      </c>
      <c r="W57" s="68">
        <f t="shared" si="3"/>
        <v>22000</v>
      </c>
      <c r="X57" s="65"/>
      <c r="Y57" s="65"/>
      <c r="Z57" s="65"/>
      <c r="AA57" s="65"/>
      <c r="AB57" s="66"/>
      <c r="AC57" s="93" t="s">
        <v>250</v>
      </c>
    </row>
    <row r="58" spans="1:29" ht="25.15" customHeight="1" x14ac:dyDescent="0.2">
      <c r="A58" s="90" t="s">
        <v>251</v>
      </c>
      <c r="B58" s="90" t="s">
        <v>230</v>
      </c>
      <c r="C58" s="89"/>
      <c r="D58" s="90" t="s">
        <v>231</v>
      </c>
      <c r="E58" s="90" t="s">
        <v>252</v>
      </c>
      <c r="F58" s="62"/>
      <c r="G58" s="62"/>
      <c r="H58" s="19" t="s">
        <v>299</v>
      </c>
      <c r="I58" s="91">
        <v>0</v>
      </c>
      <c r="J58" s="91">
        <v>52000</v>
      </c>
      <c r="K58" s="68">
        <v>0</v>
      </c>
      <c r="L58" s="68">
        <v>0</v>
      </c>
      <c r="M58" s="68">
        <v>0</v>
      </c>
      <c r="N58" s="68">
        <v>0</v>
      </c>
      <c r="O58" s="68">
        <v>0</v>
      </c>
      <c r="P58" s="68">
        <v>0</v>
      </c>
      <c r="Q58" s="68">
        <v>0</v>
      </c>
      <c r="R58" s="68">
        <v>0</v>
      </c>
      <c r="S58" s="68">
        <v>0</v>
      </c>
      <c r="T58" s="68">
        <v>0</v>
      </c>
      <c r="U58" s="68">
        <v>0</v>
      </c>
      <c r="V58" s="68">
        <v>0</v>
      </c>
      <c r="W58" s="68">
        <f t="shared" si="3"/>
        <v>52000</v>
      </c>
      <c r="X58" s="65"/>
      <c r="Y58" s="65"/>
      <c r="Z58" s="65"/>
      <c r="AA58" s="65"/>
      <c r="AB58" s="66"/>
      <c r="AC58" s="93" t="s">
        <v>253</v>
      </c>
    </row>
    <row r="59" spans="1:29" ht="25.15" customHeight="1" x14ac:dyDescent="0.2">
      <c r="A59" s="90" t="s">
        <v>254</v>
      </c>
      <c r="B59" s="90" t="s">
        <v>230</v>
      </c>
      <c r="C59" s="89"/>
      <c r="D59" s="90" t="s">
        <v>231</v>
      </c>
      <c r="E59" s="90" t="s">
        <v>255</v>
      </c>
      <c r="F59" s="62"/>
      <c r="G59" s="62"/>
      <c r="H59" s="19" t="s">
        <v>299</v>
      </c>
      <c r="I59" s="91">
        <v>0</v>
      </c>
      <c r="J59" s="91">
        <v>12000</v>
      </c>
      <c r="K59" s="68">
        <v>0</v>
      </c>
      <c r="L59" s="68">
        <v>0</v>
      </c>
      <c r="M59" s="68">
        <v>0</v>
      </c>
      <c r="N59" s="68">
        <v>0</v>
      </c>
      <c r="O59" s="68">
        <v>0</v>
      </c>
      <c r="P59" s="68">
        <v>0</v>
      </c>
      <c r="Q59" s="68">
        <v>0</v>
      </c>
      <c r="R59" s="68">
        <v>0</v>
      </c>
      <c r="S59" s="68">
        <v>0</v>
      </c>
      <c r="T59" s="68">
        <v>0</v>
      </c>
      <c r="U59" s="68">
        <v>0</v>
      </c>
      <c r="V59" s="68">
        <v>0</v>
      </c>
      <c r="W59" s="68">
        <f t="shared" si="3"/>
        <v>12000</v>
      </c>
      <c r="X59" s="65"/>
      <c r="Y59" s="65"/>
      <c r="Z59" s="65"/>
      <c r="AA59" s="65"/>
      <c r="AB59" s="66"/>
      <c r="AC59" s="93" t="s">
        <v>256</v>
      </c>
    </row>
    <row r="60" spans="1:29" ht="25.15" customHeight="1" x14ac:dyDescent="0.2">
      <c r="A60" s="90" t="s">
        <v>266</v>
      </c>
      <c r="B60" s="90" t="s">
        <v>230</v>
      </c>
      <c r="C60" s="89"/>
      <c r="D60" s="90" t="s">
        <v>231</v>
      </c>
      <c r="E60" s="90" t="s">
        <v>267</v>
      </c>
      <c r="F60" s="62"/>
      <c r="G60" s="62"/>
      <c r="H60" s="19" t="s">
        <v>299</v>
      </c>
      <c r="I60" s="91">
        <v>0</v>
      </c>
      <c r="J60" s="91">
        <v>35000</v>
      </c>
      <c r="K60" s="68">
        <v>0</v>
      </c>
      <c r="L60" s="68">
        <v>0</v>
      </c>
      <c r="M60" s="68">
        <v>0</v>
      </c>
      <c r="N60" s="68">
        <v>0</v>
      </c>
      <c r="O60" s="68">
        <v>0</v>
      </c>
      <c r="P60" s="68">
        <v>0</v>
      </c>
      <c r="Q60" s="68">
        <v>0</v>
      </c>
      <c r="R60" s="68">
        <v>0</v>
      </c>
      <c r="S60" s="68">
        <v>0</v>
      </c>
      <c r="T60" s="68">
        <v>0</v>
      </c>
      <c r="U60" s="68">
        <v>0</v>
      </c>
      <c r="V60" s="68">
        <v>0</v>
      </c>
      <c r="W60" s="68">
        <f t="shared" si="3"/>
        <v>35000</v>
      </c>
      <c r="X60" s="65"/>
      <c r="Y60" s="65"/>
      <c r="Z60" s="65"/>
      <c r="AA60" s="65"/>
      <c r="AB60" s="66"/>
      <c r="AC60" s="93" t="s">
        <v>268</v>
      </c>
    </row>
    <row r="61" spans="1:29" ht="25.15" customHeight="1" x14ac:dyDescent="0.2">
      <c r="A61" s="90" t="s">
        <v>275</v>
      </c>
      <c r="B61" s="90" t="s">
        <v>230</v>
      </c>
      <c r="C61" s="89"/>
      <c r="D61" s="90" t="s">
        <v>231</v>
      </c>
      <c r="E61" s="90" t="s">
        <v>276</v>
      </c>
      <c r="F61" s="62"/>
      <c r="G61" s="62"/>
      <c r="H61" s="19" t="s">
        <v>299</v>
      </c>
      <c r="I61" s="91">
        <v>0</v>
      </c>
      <c r="J61" s="91">
        <v>45000</v>
      </c>
      <c r="K61" s="68">
        <v>0</v>
      </c>
      <c r="L61" s="68">
        <v>0</v>
      </c>
      <c r="M61" s="68">
        <v>0</v>
      </c>
      <c r="N61" s="68">
        <v>0</v>
      </c>
      <c r="O61" s="68">
        <v>0</v>
      </c>
      <c r="P61" s="68">
        <v>0</v>
      </c>
      <c r="Q61" s="68">
        <v>0</v>
      </c>
      <c r="R61" s="68">
        <v>0</v>
      </c>
      <c r="S61" s="68">
        <v>0</v>
      </c>
      <c r="T61" s="68">
        <v>0</v>
      </c>
      <c r="U61" s="68">
        <v>0</v>
      </c>
      <c r="V61" s="68">
        <v>0</v>
      </c>
      <c r="W61" s="68">
        <f t="shared" si="3"/>
        <v>45000</v>
      </c>
      <c r="X61" s="65"/>
      <c r="Y61" s="65"/>
      <c r="Z61" s="65"/>
      <c r="AA61" s="65"/>
      <c r="AB61" s="66"/>
      <c r="AC61" s="93" t="s">
        <v>277</v>
      </c>
    </row>
    <row r="62" spans="1:29" ht="25.15" customHeight="1" x14ac:dyDescent="0.2">
      <c r="A62" s="89" t="s">
        <v>287</v>
      </c>
      <c r="B62" s="89" t="s">
        <v>230</v>
      </c>
      <c r="C62" s="89"/>
      <c r="D62" s="89" t="s">
        <v>231</v>
      </c>
      <c r="E62" s="89" t="s">
        <v>303</v>
      </c>
      <c r="F62" s="62"/>
      <c r="G62" s="62"/>
      <c r="H62" s="19" t="s">
        <v>299</v>
      </c>
      <c r="I62" s="92">
        <v>0</v>
      </c>
      <c r="J62" s="92">
        <v>55000</v>
      </c>
      <c r="K62" s="68">
        <v>0</v>
      </c>
      <c r="L62" s="68">
        <v>0</v>
      </c>
      <c r="M62" s="68">
        <v>0</v>
      </c>
      <c r="N62" s="68">
        <v>0</v>
      </c>
      <c r="O62" s="68">
        <v>0</v>
      </c>
      <c r="P62" s="68">
        <v>0</v>
      </c>
      <c r="Q62" s="68">
        <v>0</v>
      </c>
      <c r="R62" s="68">
        <v>0</v>
      </c>
      <c r="S62" s="68">
        <v>0</v>
      </c>
      <c r="T62" s="68">
        <v>0</v>
      </c>
      <c r="U62" s="68">
        <v>0</v>
      </c>
      <c r="V62" s="68">
        <v>0</v>
      </c>
      <c r="W62" s="68">
        <f t="shared" si="3"/>
        <v>55000</v>
      </c>
      <c r="X62" s="65"/>
      <c r="Y62" s="65"/>
      <c r="Z62" s="65"/>
      <c r="AA62" s="65"/>
      <c r="AB62" s="66"/>
      <c r="AC62" s="94" t="s">
        <v>304</v>
      </c>
    </row>
    <row r="63" spans="1:29" ht="25.15" customHeight="1" x14ac:dyDescent="0.2">
      <c r="A63" s="43" t="s">
        <v>165</v>
      </c>
      <c r="B63" s="43">
        <f>COUNTA(B54:B62)</f>
        <v>9</v>
      </c>
      <c r="C63" s="43"/>
      <c r="D63" s="43"/>
      <c r="E63" s="44" t="s">
        <v>302</v>
      </c>
      <c r="F63" s="43"/>
      <c r="G63" s="43"/>
      <c r="H63" s="88" t="s">
        <v>300</v>
      </c>
      <c r="I63" s="45">
        <f>SUM(I54:I62)</f>
        <v>0</v>
      </c>
      <c r="J63" s="45">
        <f>SUM(J54:J62)</f>
        <v>320800</v>
      </c>
      <c r="K63" s="45">
        <f t="shared" ref="K63:W63" si="4">SUM(K54:K62)</f>
        <v>0</v>
      </c>
      <c r="L63" s="45">
        <f t="shared" si="4"/>
        <v>0</v>
      </c>
      <c r="M63" s="45">
        <f t="shared" si="4"/>
        <v>0</v>
      </c>
      <c r="N63" s="45">
        <f t="shared" si="4"/>
        <v>0</v>
      </c>
      <c r="O63" s="45">
        <f t="shared" si="4"/>
        <v>0</v>
      </c>
      <c r="P63" s="45">
        <f t="shared" si="4"/>
        <v>0</v>
      </c>
      <c r="Q63" s="45">
        <f t="shared" si="4"/>
        <v>0</v>
      </c>
      <c r="R63" s="45">
        <f t="shared" si="4"/>
        <v>0</v>
      </c>
      <c r="S63" s="45">
        <f t="shared" si="4"/>
        <v>0</v>
      </c>
      <c r="T63" s="45">
        <f t="shared" si="4"/>
        <v>0</v>
      </c>
      <c r="U63" s="45">
        <f t="shared" si="4"/>
        <v>0</v>
      </c>
      <c r="V63" s="45">
        <f t="shared" si="4"/>
        <v>0</v>
      </c>
      <c r="W63" s="45">
        <f t="shared" si="4"/>
        <v>320800</v>
      </c>
      <c r="X63" s="43"/>
      <c r="Y63" s="43"/>
      <c r="Z63" s="43"/>
      <c r="AA63" s="43"/>
      <c r="AB63" s="43"/>
      <c r="AC63" s="43"/>
    </row>
    <row r="64" spans="1:29" ht="43.15" customHeight="1" x14ac:dyDescent="0.25">
      <c r="A64" s="37" t="s">
        <v>221</v>
      </c>
      <c r="B64" s="38">
        <f>B38+B41+B53+V65</f>
        <v>42</v>
      </c>
      <c r="C64" s="36"/>
      <c r="D64" s="36"/>
      <c r="E64" s="38" t="s">
        <v>222</v>
      </c>
      <c r="F64" s="36"/>
      <c r="G64" s="36"/>
      <c r="H64" s="88" t="s">
        <v>300</v>
      </c>
      <c r="I64" s="39">
        <f>I38+I41+I53+I63</f>
        <v>3067.8</v>
      </c>
      <c r="J64" s="39">
        <f>J38+J41+J53+J63</f>
        <v>504634</v>
      </c>
      <c r="K64" s="39">
        <f t="shared" ref="K64:V64" si="5">K38+K41+K53+K63</f>
        <v>600</v>
      </c>
      <c r="L64" s="39">
        <f t="shared" si="5"/>
        <v>1000</v>
      </c>
      <c r="M64" s="39">
        <f t="shared" si="5"/>
        <v>100050</v>
      </c>
      <c r="N64" s="39">
        <f t="shared" si="5"/>
        <v>0</v>
      </c>
      <c r="O64" s="39">
        <f t="shared" si="5"/>
        <v>0</v>
      </c>
      <c r="P64" s="39">
        <f>P38+P41+P53+P63</f>
        <v>34300</v>
      </c>
      <c r="Q64" s="39">
        <f t="shared" si="5"/>
        <v>0</v>
      </c>
      <c r="R64" s="39">
        <f t="shared" si="5"/>
        <v>0</v>
      </c>
      <c r="S64" s="39">
        <f t="shared" si="5"/>
        <v>0</v>
      </c>
      <c r="T64" s="39">
        <f t="shared" si="5"/>
        <v>0</v>
      </c>
      <c r="U64" s="39">
        <f t="shared" si="5"/>
        <v>0</v>
      </c>
      <c r="V64" s="39">
        <f t="shared" si="5"/>
        <v>0</v>
      </c>
      <c r="W64" s="39">
        <f>W38+W41+W53+W63</f>
        <v>643651.80000000005</v>
      </c>
      <c r="X64" s="36"/>
      <c r="Y64" s="36"/>
      <c r="Z64" s="36"/>
      <c r="AA64" s="36"/>
      <c r="AB64" s="36"/>
      <c r="AC64" s="36"/>
    </row>
  </sheetData>
  <autoFilter ref="A7:AC53" xr:uid="{DFAD6221-1B78-4597-B68D-8A4C9FB1745F}"/>
  <mergeCells count="4">
    <mergeCell ref="J6:L6"/>
    <mergeCell ref="M6:O6"/>
    <mergeCell ref="P6:R6"/>
    <mergeCell ref="S6:U6"/>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0CC3D-6C7A-4063-8CBC-6536112A91F4}">
  <sheetPr>
    <tabColor theme="5" tint="0.39997558519241921"/>
    <outlinePr summaryBelow="0" summaryRight="0"/>
  </sheetPr>
  <dimension ref="A1:AG38"/>
  <sheetViews>
    <sheetView showGridLines="0" workbookViewId="0">
      <pane xSplit="8" ySplit="5" topLeftCell="Z6" activePane="bottomRight" state="frozen"/>
      <selection pane="topRight" activeCell="I1" sqref="I1"/>
      <selection pane="bottomLeft" activeCell="A6" sqref="A6"/>
      <selection pane="bottomRight" activeCell="D13" sqref="D13"/>
    </sheetView>
  </sheetViews>
  <sheetFormatPr defaultRowHeight="12.75" x14ac:dyDescent="0.2"/>
  <cols>
    <col min="1" max="1" width="16.140625"/>
    <col min="2" max="3" width="11.42578125"/>
    <col min="4" max="4" width="43.140625"/>
    <col min="5" max="5" width="22.7109375"/>
    <col min="6" max="7" width="11.42578125"/>
    <col min="8" max="8" width="11.42578125" style="16"/>
    <col min="9" max="29" width="11.42578125"/>
    <col min="30" max="30" width="11.42578125" style="13"/>
    <col min="31" max="31" width="67" style="13"/>
    <col min="32" max="32" width="16.140625"/>
    <col min="33" max="33" width="68"/>
  </cols>
  <sheetData>
    <row r="1" spans="1:33" ht="5.65" customHeight="1" x14ac:dyDescent="0.2">
      <c r="A1" s="2"/>
      <c r="B1" s="2"/>
      <c r="C1" s="2"/>
      <c r="D1" s="2"/>
      <c r="E1" s="2"/>
      <c r="F1" s="2"/>
      <c r="G1" s="2"/>
      <c r="H1" s="14"/>
      <c r="I1" s="2"/>
      <c r="J1" s="2"/>
      <c r="K1" s="2"/>
      <c r="L1" s="2"/>
      <c r="M1" s="2"/>
      <c r="N1" s="2"/>
      <c r="O1" s="2"/>
      <c r="P1" s="2"/>
      <c r="Q1" s="2"/>
      <c r="R1" s="2"/>
      <c r="S1" s="2"/>
      <c r="T1" s="2"/>
      <c r="U1" s="2"/>
      <c r="V1" s="2"/>
      <c r="W1" s="2"/>
      <c r="X1" s="2"/>
      <c r="Y1" s="2"/>
      <c r="Z1" s="2"/>
      <c r="AA1" s="2"/>
      <c r="AB1" s="2"/>
      <c r="AC1" s="2"/>
      <c r="AD1" s="9"/>
      <c r="AE1" s="9"/>
      <c r="AF1" s="2"/>
      <c r="AG1" s="2"/>
    </row>
    <row r="2" spans="1:33" ht="22.5" customHeight="1" x14ac:dyDescent="0.2">
      <c r="A2" s="2"/>
      <c r="B2" s="98" t="s">
        <v>223</v>
      </c>
      <c r="C2" s="98"/>
      <c r="D2" s="98"/>
      <c r="E2" s="98"/>
      <c r="F2" s="98"/>
      <c r="G2" s="98"/>
      <c r="H2" s="99"/>
      <c r="I2" s="98"/>
      <c r="J2" s="98"/>
      <c r="K2" s="98"/>
      <c r="L2" s="98"/>
      <c r="M2" s="98"/>
      <c r="N2" s="98"/>
      <c r="O2" s="98"/>
      <c r="P2" s="98"/>
      <c r="Q2" s="98"/>
      <c r="R2" s="98"/>
      <c r="S2" s="98"/>
      <c r="T2" s="98"/>
      <c r="U2" s="98"/>
      <c r="V2" s="98"/>
      <c r="W2" s="98"/>
      <c r="X2" s="98"/>
      <c r="Y2" s="98"/>
      <c r="Z2" s="98"/>
      <c r="AA2" s="98"/>
      <c r="AB2" s="98"/>
      <c r="AC2" s="98"/>
      <c r="AD2" s="98"/>
      <c r="AE2" s="98"/>
      <c r="AF2" s="98"/>
      <c r="AG2" s="2"/>
    </row>
    <row r="3" spans="1:33" ht="11.45" customHeight="1" thickBot="1" x14ac:dyDescent="0.25">
      <c r="A3" s="2"/>
      <c r="B3" s="2"/>
      <c r="C3" s="2"/>
      <c r="D3" s="2"/>
      <c r="E3" s="2"/>
      <c r="F3" s="2"/>
      <c r="G3" s="2"/>
      <c r="H3" s="14"/>
      <c r="I3" s="2"/>
      <c r="J3" s="2"/>
      <c r="K3" s="2"/>
      <c r="L3" s="2"/>
      <c r="M3" s="2"/>
      <c r="N3" s="2"/>
      <c r="O3" s="2"/>
      <c r="P3" s="2"/>
      <c r="Q3" s="2"/>
      <c r="R3" s="2"/>
      <c r="S3" s="2"/>
      <c r="T3" s="2"/>
      <c r="U3" s="2"/>
      <c r="V3" s="2"/>
      <c r="W3" s="2"/>
      <c r="X3" s="2"/>
      <c r="Y3" s="2"/>
      <c r="Z3" s="2"/>
      <c r="AA3" s="2"/>
      <c r="AB3" s="2"/>
      <c r="AC3" s="2"/>
      <c r="AD3" s="9"/>
      <c r="AE3" s="9"/>
      <c r="AF3" s="2"/>
      <c r="AG3" s="2"/>
    </row>
    <row r="4" spans="1:33" ht="45.75" thickBot="1" x14ac:dyDescent="0.25">
      <c r="A4" s="1" t="s">
        <v>2</v>
      </c>
      <c r="B4" s="1" t="s">
        <v>3</v>
      </c>
      <c r="C4" s="1" t="s">
        <v>4</v>
      </c>
      <c r="D4" s="1" t="s">
        <v>5</v>
      </c>
      <c r="E4" s="1" t="s">
        <v>6</v>
      </c>
      <c r="F4" s="1" t="s">
        <v>7</v>
      </c>
      <c r="G4" s="1" t="s">
        <v>8</v>
      </c>
      <c r="H4" s="1" t="s">
        <v>9</v>
      </c>
      <c r="I4" s="1" t="s">
        <v>10</v>
      </c>
      <c r="J4" s="100" t="s">
        <v>11</v>
      </c>
      <c r="K4" s="100"/>
      <c r="L4" s="100"/>
      <c r="M4" s="100" t="s">
        <v>12</v>
      </c>
      <c r="N4" s="100"/>
      <c r="O4" s="100"/>
      <c r="P4" s="100" t="s">
        <v>13</v>
      </c>
      <c r="Q4" s="100"/>
      <c r="R4" s="100"/>
      <c r="S4" s="100" t="s">
        <v>14</v>
      </c>
      <c r="T4" s="100"/>
      <c r="U4" s="100"/>
      <c r="V4" s="1" t="s">
        <v>15</v>
      </c>
      <c r="W4" s="1" t="s">
        <v>16</v>
      </c>
      <c r="X4" s="1" t="s">
        <v>224</v>
      </c>
      <c r="Y4" s="1" t="s">
        <v>225</v>
      </c>
      <c r="Z4" s="1" t="s">
        <v>17</v>
      </c>
      <c r="AA4" s="1" t="s">
        <v>18</v>
      </c>
      <c r="AB4" s="1" t="s">
        <v>19</v>
      </c>
      <c r="AC4" s="1" t="s">
        <v>20</v>
      </c>
      <c r="AD4" s="10" t="s">
        <v>21</v>
      </c>
      <c r="AE4" s="10" t="s">
        <v>22</v>
      </c>
      <c r="AF4" s="3"/>
      <c r="AG4" s="3"/>
    </row>
    <row r="5" spans="1:33" ht="31.9" customHeight="1" thickBot="1" x14ac:dyDescent="0.25">
      <c r="A5" s="4"/>
      <c r="B5" s="5"/>
      <c r="C5" s="5"/>
      <c r="D5" s="5"/>
      <c r="E5" s="5"/>
      <c r="F5" s="5"/>
      <c r="G5" s="5"/>
      <c r="H5" s="5"/>
      <c r="I5" s="6"/>
      <c r="J5" s="7" t="s">
        <v>23</v>
      </c>
      <c r="K5" s="7" t="s">
        <v>24</v>
      </c>
      <c r="L5" s="7" t="s">
        <v>25</v>
      </c>
      <c r="M5" s="7" t="s">
        <v>23</v>
      </c>
      <c r="N5" s="7" t="s">
        <v>24</v>
      </c>
      <c r="O5" s="7" t="s">
        <v>25</v>
      </c>
      <c r="P5" s="7" t="s">
        <v>23</v>
      </c>
      <c r="Q5" s="7" t="s">
        <v>24</v>
      </c>
      <c r="R5" s="7" t="s">
        <v>25</v>
      </c>
      <c r="S5" s="7" t="s">
        <v>23</v>
      </c>
      <c r="T5" s="7" t="s">
        <v>24</v>
      </c>
      <c r="U5" s="7" t="s">
        <v>25</v>
      </c>
      <c r="V5" s="4"/>
      <c r="W5" s="5"/>
      <c r="X5" s="5"/>
      <c r="Y5" s="5"/>
      <c r="Z5" s="5"/>
      <c r="AA5" s="5"/>
      <c r="AB5" s="5"/>
      <c r="AC5" s="5"/>
      <c r="AD5" s="17"/>
      <c r="AE5" s="11"/>
      <c r="AF5" s="3"/>
      <c r="AG5" s="3"/>
    </row>
    <row r="6" spans="1:33" ht="25.15" customHeight="1" x14ac:dyDescent="0.2">
      <c r="A6" s="8" t="s">
        <v>26</v>
      </c>
      <c r="B6" s="8" t="s">
        <v>27</v>
      </c>
      <c r="C6" s="8" t="s">
        <v>28</v>
      </c>
      <c r="D6" s="8" t="s">
        <v>29</v>
      </c>
      <c r="E6" s="8" t="s">
        <v>30</v>
      </c>
      <c r="F6" s="8" t="s">
        <v>31</v>
      </c>
      <c r="G6" s="8" t="s">
        <v>32</v>
      </c>
      <c r="H6" s="15">
        <v>2025</v>
      </c>
      <c r="I6" s="18">
        <v>0</v>
      </c>
      <c r="J6" s="18">
        <v>500</v>
      </c>
      <c r="K6" s="18">
        <v>0</v>
      </c>
      <c r="L6" s="18">
        <v>0</v>
      </c>
      <c r="M6" s="18">
        <v>7500</v>
      </c>
      <c r="N6" s="18">
        <v>0</v>
      </c>
      <c r="O6" s="18">
        <v>0</v>
      </c>
      <c r="P6" s="18">
        <v>13000</v>
      </c>
      <c r="Q6" s="18">
        <v>0</v>
      </c>
      <c r="R6" s="18">
        <v>0</v>
      </c>
      <c r="S6" s="18">
        <v>0</v>
      </c>
      <c r="T6" s="18">
        <v>0</v>
      </c>
      <c r="U6" s="18">
        <v>0</v>
      </c>
      <c r="V6" s="18">
        <v>0</v>
      </c>
      <c r="W6" s="18">
        <v>21000</v>
      </c>
      <c r="X6" s="18"/>
      <c r="Y6" s="19">
        <v>1</v>
      </c>
      <c r="Z6" s="20" t="s">
        <v>33</v>
      </c>
      <c r="AA6" s="20" t="s">
        <v>33</v>
      </c>
      <c r="AB6" s="20" t="s">
        <v>34</v>
      </c>
      <c r="AC6" s="20" t="s">
        <v>35</v>
      </c>
      <c r="AD6" s="12" t="s">
        <v>36</v>
      </c>
      <c r="AE6" s="12" t="s">
        <v>37</v>
      </c>
      <c r="AF6" s="3"/>
      <c r="AG6" s="3"/>
    </row>
    <row r="7" spans="1:33" ht="25.15" customHeight="1" x14ac:dyDescent="0.2">
      <c r="A7" s="8" t="s">
        <v>38</v>
      </c>
      <c r="B7" s="8" t="s">
        <v>27</v>
      </c>
      <c r="C7" s="8" t="s">
        <v>28</v>
      </c>
      <c r="D7" s="8" t="s">
        <v>39</v>
      </c>
      <c r="E7" s="8" t="s">
        <v>40</v>
      </c>
      <c r="F7" s="8" t="s">
        <v>31</v>
      </c>
      <c r="G7" s="8" t="s">
        <v>32</v>
      </c>
      <c r="H7" s="15">
        <v>2025</v>
      </c>
      <c r="I7" s="18">
        <v>0</v>
      </c>
      <c r="J7" s="18">
        <v>500</v>
      </c>
      <c r="K7" s="18">
        <v>0</v>
      </c>
      <c r="L7" s="18">
        <v>0</v>
      </c>
      <c r="M7" s="18">
        <v>10000</v>
      </c>
      <c r="N7" s="18">
        <v>0</v>
      </c>
      <c r="O7" s="18">
        <v>0</v>
      </c>
      <c r="P7" s="18">
        <v>10000</v>
      </c>
      <c r="Q7" s="18">
        <v>0</v>
      </c>
      <c r="R7" s="18">
        <v>0</v>
      </c>
      <c r="S7" s="18">
        <v>0</v>
      </c>
      <c r="T7" s="18">
        <v>0</v>
      </c>
      <c r="U7" s="18">
        <v>0</v>
      </c>
      <c r="V7" s="18">
        <v>0</v>
      </c>
      <c r="W7" s="18">
        <v>20500</v>
      </c>
      <c r="X7" s="18"/>
      <c r="Y7" s="19">
        <v>1</v>
      </c>
      <c r="Z7" s="20" t="s">
        <v>33</v>
      </c>
      <c r="AA7" s="20" t="s">
        <v>33</v>
      </c>
      <c r="AB7" s="20" t="s">
        <v>41</v>
      </c>
      <c r="AC7" s="20" t="s">
        <v>35</v>
      </c>
      <c r="AD7" s="12" t="s">
        <v>36</v>
      </c>
      <c r="AE7" s="12" t="s">
        <v>42</v>
      </c>
      <c r="AF7" s="3"/>
      <c r="AG7" s="3"/>
    </row>
    <row r="8" spans="1:33" ht="25.15" customHeight="1" x14ac:dyDescent="0.2">
      <c r="A8" s="8" t="s">
        <v>43</v>
      </c>
      <c r="B8" s="8" t="s">
        <v>27</v>
      </c>
      <c r="C8" s="8" t="s">
        <v>28</v>
      </c>
      <c r="D8" s="8" t="s">
        <v>44</v>
      </c>
      <c r="E8" s="8" t="s">
        <v>45</v>
      </c>
      <c r="F8" s="8" t="s">
        <v>31</v>
      </c>
      <c r="G8" s="8" t="s">
        <v>32</v>
      </c>
      <c r="H8" s="15">
        <v>2025</v>
      </c>
      <c r="I8" s="18">
        <v>500</v>
      </c>
      <c r="J8" s="18">
        <v>1500</v>
      </c>
      <c r="K8" s="18">
        <v>0</v>
      </c>
      <c r="L8" s="18">
        <v>0</v>
      </c>
      <c r="M8" s="18">
        <v>0</v>
      </c>
      <c r="N8" s="18">
        <v>0</v>
      </c>
      <c r="O8" s="18">
        <v>0</v>
      </c>
      <c r="P8" s="18">
        <v>0</v>
      </c>
      <c r="Q8" s="18">
        <v>0</v>
      </c>
      <c r="R8" s="18">
        <v>0</v>
      </c>
      <c r="S8" s="18">
        <v>0</v>
      </c>
      <c r="T8" s="18">
        <v>0</v>
      </c>
      <c r="U8" s="18">
        <v>0</v>
      </c>
      <c r="V8" s="18">
        <v>0</v>
      </c>
      <c r="W8" s="18">
        <v>2000</v>
      </c>
      <c r="X8" s="18"/>
      <c r="Y8" s="19">
        <v>1</v>
      </c>
      <c r="Z8" s="20" t="s">
        <v>33</v>
      </c>
      <c r="AA8" s="20" t="s">
        <v>46</v>
      </c>
      <c r="AB8" s="20" t="s">
        <v>34</v>
      </c>
      <c r="AC8" s="20" t="s">
        <v>35</v>
      </c>
      <c r="AD8" s="12" t="s">
        <v>36</v>
      </c>
      <c r="AE8" s="12" t="s">
        <v>47</v>
      </c>
      <c r="AF8" s="3"/>
      <c r="AG8" s="3"/>
    </row>
    <row r="9" spans="1:33" ht="25.15" customHeight="1" x14ac:dyDescent="0.2">
      <c r="A9" s="8" t="s">
        <v>48</v>
      </c>
      <c r="B9" s="8" t="s">
        <v>27</v>
      </c>
      <c r="C9" s="8" t="s">
        <v>28</v>
      </c>
      <c r="D9" s="8" t="s">
        <v>44</v>
      </c>
      <c r="E9" s="8" t="s">
        <v>49</v>
      </c>
      <c r="F9" s="8" t="s">
        <v>31</v>
      </c>
      <c r="G9" s="8" t="s">
        <v>32</v>
      </c>
      <c r="H9" s="15">
        <v>2025</v>
      </c>
      <c r="I9" s="18">
        <v>0</v>
      </c>
      <c r="J9" s="18">
        <v>5000</v>
      </c>
      <c r="K9" s="18">
        <v>0</v>
      </c>
      <c r="L9" s="18">
        <v>0</v>
      </c>
      <c r="M9" s="18">
        <v>0</v>
      </c>
      <c r="N9" s="18">
        <v>0</v>
      </c>
      <c r="O9" s="18">
        <v>0</v>
      </c>
      <c r="P9" s="18">
        <v>0</v>
      </c>
      <c r="Q9" s="18">
        <v>0</v>
      </c>
      <c r="R9" s="18">
        <v>0</v>
      </c>
      <c r="S9" s="18">
        <v>0</v>
      </c>
      <c r="T9" s="18">
        <v>0</v>
      </c>
      <c r="U9" s="18">
        <v>0</v>
      </c>
      <c r="V9" s="18">
        <v>0</v>
      </c>
      <c r="W9" s="18">
        <v>5000</v>
      </c>
      <c r="X9" s="18"/>
      <c r="Y9" s="19">
        <v>1</v>
      </c>
      <c r="Z9" s="20" t="s">
        <v>33</v>
      </c>
      <c r="AA9" s="20" t="s">
        <v>33</v>
      </c>
      <c r="AB9" s="20" t="s">
        <v>34</v>
      </c>
      <c r="AC9" s="20" t="s">
        <v>35</v>
      </c>
      <c r="AD9" s="12" t="s">
        <v>36</v>
      </c>
      <c r="AE9" s="12" t="s">
        <v>50</v>
      </c>
      <c r="AF9" s="3"/>
      <c r="AG9" s="3"/>
    </row>
    <row r="10" spans="1:33" ht="25.15" customHeight="1" x14ac:dyDescent="0.2">
      <c r="A10" s="8" t="s">
        <v>51</v>
      </c>
      <c r="B10" s="8" t="s">
        <v>27</v>
      </c>
      <c r="C10" s="8" t="s">
        <v>28</v>
      </c>
      <c r="D10" s="8" t="s">
        <v>52</v>
      </c>
      <c r="E10" s="8" t="s">
        <v>53</v>
      </c>
      <c r="F10" s="8" t="s">
        <v>31</v>
      </c>
      <c r="G10" s="8" t="s">
        <v>32</v>
      </c>
      <c r="H10" s="15">
        <v>2025</v>
      </c>
      <c r="I10" s="18">
        <v>0</v>
      </c>
      <c r="J10" s="18">
        <v>5000</v>
      </c>
      <c r="K10" s="18">
        <v>0</v>
      </c>
      <c r="L10" s="18">
        <v>0</v>
      </c>
      <c r="M10" s="18">
        <v>0</v>
      </c>
      <c r="N10" s="18">
        <v>0</v>
      </c>
      <c r="O10" s="18">
        <v>0</v>
      </c>
      <c r="P10" s="18">
        <v>0</v>
      </c>
      <c r="Q10" s="18">
        <v>0</v>
      </c>
      <c r="R10" s="18">
        <v>0</v>
      </c>
      <c r="S10" s="18">
        <v>0</v>
      </c>
      <c r="T10" s="18">
        <v>0</v>
      </c>
      <c r="U10" s="18">
        <v>0</v>
      </c>
      <c r="V10" s="18">
        <v>0</v>
      </c>
      <c r="W10" s="18">
        <v>5000</v>
      </c>
      <c r="X10" s="18"/>
      <c r="Y10" s="19">
        <v>2</v>
      </c>
      <c r="Z10" s="20" t="s">
        <v>33</v>
      </c>
      <c r="AA10" s="20" t="s">
        <v>33</v>
      </c>
      <c r="AB10" s="20" t="s">
        <v>41</v>
      </c>
      <c r="AC10" s="20" t="s">
        <v>35</v>
      </c>
      <c r="AD10" s="12" t="s">
        <v>36</v>
      </c>
      <c r="AE10" s="12" t="s">
        <v>54</v>
      </c>
      <c r="AF10" s="3"/>
      <c r="AG10" s="3"/>
    </row>
    <row r="11" spans="1:33" ht="25.15" customHeight="1" x14ac:dyDescent="0.2">
      <c r="A11" s="8" t="s">
        <v>55</v>
      </c>
      <c r="B11" s="8" t="s">
        <v>27</v>
      </c>
      <c r="C11" s="8" t="s">
        <v>28</v>
      </c>
      <c r="D11" s="8" t="s">
        <v>56</v>
      </c>
      <c r="E11" s="8" t="s">
        <v>57</v>
      </c>
      <c r="F11" s="8" t="s">
        <v>31</v>
      </c>
      <c r="G11" s="8" t="s">
        <v>32</v>
      </c>
      <c r="H11" s="15">
        <v>2025</v>
      </c>
      <c r="I11" s="18">
        <v>300</v>
      </c>
      <c r="J11" s="18">
        <v>7200</v>
      </c>
      <c r="K11" s="18">
        <v>0</v>
      </c>
      <c r="L11" s="18">
        <v>0</v>
      </c>
      <c r="M11" s="18">
        <v>0</v>
      </c>
      <c r="N11" s="18">
        <v>0</v>
      </c>
      <c r="O11" s="18">
        <v>0</v>
      </c>
      <c r="P11" s="18">
        <v>0</v>
      </c>
      <c r="Q11" s="18">
        <v>0</v>
      </c>
      <c r="R11" s="18">
        <v>0</v>
      </c>
      <c r="S11" s="18">
        <v>0</v>
      </c>
      <c r="T11" s="18">
        <v>0</v>
      </c>
      <c r="U11" s="18">
        <v>0</v>
      </c>
      <c r="V11" s="18">
        <v>0</v>
      </c>
      <c r="W11" s="18">
        <v>7500</v>
      </c>
      <c r="X11" s="18"/>
      <c r="Y11" s="19">
        <v>1</v>
      </c>
      <c r="Z11" s="20" t="s">
        <v>33</v>
      </c>
      <c r="AA11" s="20" t="s">
        <v>46</v>
      </c>
      <c r="AB11" s="20" t="s">
        <v>41</v>
      </c>
      <c r="AC11" s="20" t="s">
        <v>35</v>
      </c>
      <c r="AD11" s="12" t="s">
        <v>36</v>
      </c>
      <c r="AE11" s="12" t="s">
        <v>58</v>
      </c>
      <c r="AF11" s="3"/>
      <c r="AG11" s="3"/>
    </row>
    <row r="12" spans="1:33" ht="25.15" customHeight="1" x14ac:dyDescent="0.2">
      <c r="A12" s="8" t="s">
        <v>59</v>
      </c>
      <c r="B12" s="8" t="s">
        <v>27</v>
      </c>
      <c r="C12" s="8" t="s">
        <v>28</v>
      </c>
      <c r="D12" s="8" t="s">
        <v>60</v>
      </c>
      <c r="E12" s="8" t="s">
        <v>61</v>
      </c>
      <c r="F12" s="8" t="s">
        <v>31</v>
      </c>
      <c r="G12" s="8" t="s">
        <v>32</v>
      </c>
      <c r="H12" s="15">
        <v>2025</v>
      </c>
      <c r="I12" s="18">
        <v>0</v>
      </c>
      <c r="J12" s="18">
        <v>5000</v>
      </c>
      <c r="K12" s="18">
        <v>0</v>
      </c>
      <c r="L12" s="18">
        <v>0</v>
      </c>
      <c r="M12" s="18">
        <v>0</v>
      </c>
      <c r="N12" s="18">
        <v>0</v>
      </c>
      <c r="O12" s="18">
        <v>0</v>
      </c>
      <c r="P12" s="18">
        <v>0</v>
      </c>
      <c r="Q12" s="18">
        <v>0</v>
      </c>
      <c r="R12" s="18">
        <v>0</v>
      </c>
      <c r="S12" s="18">
        <v>0</v>
      </c>
      <c r="T12" s="18">
        <v>0</v>
      </c>
      <c r="U12" s="18">
        <v>0</v>
      </c>
      <c r="V12" s="18">
        <v>0</v>
      </c>
      <c r="W12" s="18">
        <v>5000</v>
      </c>
      <c r="X12" s="18"/>
      <c r="Y12" s="19">
        <v>1</v>
      </c>
      <c r="Z12" s="20" t="s">
        <v>33</v>
      </c>
      <c r="AA12" s="20" t="s">
        <v>33</v>
      </c>
      <c r="AB12" s="20" t="s">
        <v>41</v>
      </c>
      <c r="AC12" s="20" t="s">
        <v>35</v>
      </c>
      <c r="AD12" s="12" t="s">
        <v>36</v>
      </c>
      <c r="AE12" s="12" t="s">
        <v>62</v>
      </c>
      <c r="AF12" s="3"/>
      <c r="AG12" s="3"/>
    </row>
    <row r="13" spans="1:33" ht="25.15" customHeight="1" x14ac:dyDescent="0.2">
      <c r="A13" s="8" t="s">
        <v>63</v>
      </c>
      <c r="B13" s="8" t="s">
        <v>27</v>
      </c>
      <c r="C13" s="8" t="s">
        <v>64</v>
      </c>
      <c r="D13" s="8" t="s">
        <v>65</v>
      </c>
      <c r="E13" s="8" t="s">
        <v>66</v>
      </c>
      <c r="F13" s="8" t="s">
        <v>31</v>
      </c>
      <c r="G13" s="8" t="s">
        <v>32</v>
      </c>
      <c r="H13" s="15">
        <v>2025</v>
      </c>
      <c r="I13" s="18">
        <v>0</v>
      </c>
      <c r="J13" s="18">
        <v>800</v>
      </c>
      <c r="K13" s="18">
        <v>0</v>
      </c>
      <c r="L13" s="18">
        <v>0</v>
      </c>
      <c r="M13" s="18">
        <v>0</v>
      </c>
      <c r="N13" s="18">
        <v>0</v>
      </c>
      <c r="O13" s="18">
        <v>0</v>
      </c>
      <c r="P13" s="18">
        <v>0</v>
      </c>
      <c r="Q13" s="18">
        <v>0</v>
      </c>
      <c r="R13" s="18">
        <v>0</v>
      </c>
      <c r="S13" s="18">
        <v>0</v>
      </c>
      <c r="T13" s="18">
        <v>0</v>
      </c>
      <c r="U13" s="18">
        <v>0</v>
      </c>
      <c r="V13" s="18">
        <v>0</v>
      </c>
      <c r="W13" s="18">
        <v>800</v>
      </c>
      <c r="X13" s="18"/>
      <c r="Y13" s="19">
        <v>1</v>
      </c>
      <c r="Z13" s="20" t="s">
        <v>33</v>
      </c>
      <c r="AA13" s="20" t="s">
        <v>33</v>
      </c>
      <c r="AB13" s="20" t="s">
        <v>41</v>
      </c>
      <c r="AC13" s="20" t="s">
        <v>35</v>
      </c>
      <c r="AD13" s="12" t="s">
        <v>67</v>
      </c>
      <c r="AE13" s="12" t="s">
        <v>68</v>
      </c>
      <c r="AF13" s="3"/>
      <c r="AG13" s="3"/>
    </row>
    <row r="14" spans="1:33" ht="25.15" customHeight="1" x14ac:dyDescent="0.2">
      <c r="A14" s="8" t="s">
        <v>69</v>
      </c>
      <c r="B14" s="8" t="s">
        <v>27</v>
      </c>
      <c r="C14" s="8" t="s">
        <v>64</v>
      </c>
      <c r="D14" s="8" t="s">
        <v>70</v>
      </c>
      <c r="E14" s="8" t="s">
        <v>71</v>
      </c>
      <c r="F14" s="8" t="s">
        <v>31</v>
      </c>
      <c r="G14" s="8" t="s">
        <v>32</v>
      </c>
      <c r="H14" s="15">
        <v>2025</v>
      </c>
      <c r="I14" s="18">
        <v>0</v>
      </c>
      <c r="J14" s="18">
        <v>15000</v>
      </c>
      <c r="K14" s="18">
        <v>0</v>
      </c>
      <c r="L14" s="18">
        <v>0</v>
      </c>
      <c r="M14" s="18">
        <v>0</v>
      </c>
      <c r="N14" s="18">
        <v>0</v>
      </c>
      <c r="O14" s="18">
        <v>0</v>
      </c>
      <c r="P14" s="18">
        <v>0</v>
      </c>
      <c r="Q14" s="18">
        <v>0</v>
      </c>
      <c r="R14" s="18">
        <v>0</v>
      </c>
      <c r="S14" s="18">
        <v>0</v>
      </c>
      <c r="T14" s="18">
        <v>0</v>
      </c>
      <c r="U14" s="18">
        <v>0</v>
      </c>
      <c r="V14" s="18">
        <v>0</v>
      </c>
      <c r="W14" s="18">
        <v>15000</v>
      </c>
      <c r="X14" s="18"/>
      <c r="Y14" s="19">
        <v>1</v>
      </c>
      <c r="Z14" s="20" t="s">
        <v>33</v>
      </c>
      <c r="AA14" s="20" t="s">
        <v>33</v>
      </c>
      <c r="AB14" s="20" t="s">
        <v>46</v>
      </c>
      <c r="AC14" s="20" t="s">
        <v>35</v>
      </c>
      <c r="AD14" s="12" t="s">
        <v>67</v>
      </c>
      <c r="AE14" s="12" t="s">
        <v>72</v>
      </c>
      <c r="AF14" s="3"/>
      <c r="AG14" s="3"/>
    </row>
    <row r="15" spans="1:33" ht="25.15" customHeight="1" x14ac:dyDescent="0.2">
      <c r="A15" s="8" t="s">
        <v>73</v>
      </c>
      <c r="B15" s="8" t="s">
        <v>27</v>
      </c>
      <c r="C15" s="8" t="s">
        <v>64</v>
      </c>
      <c r="D15" s="8" t="s">
        <v>74</v>
      </c>
      <c r="E15" s="8" t="s">
        <v>75</v>
      </c>
      <c r="F15" s="8" t="s">
        <v>31</v>
      </c>
      <c r="G15" s="8" t="s">
        <v>32</v>
      </c>
      <c r="H15" s="15">
        <v>2025</v>
      </c>
      <c r="I15" s="18">
        <v>0</v>
      </c>
      <c r="J15" s="18">
        <v>1000</v>
      </c>
      <c r="K15" s="18">
        <v>0</v>
      </c>
      <c r="L15" s="18">
        <v>0</v>
      </c>
      <c r="M15" s="18">
        <v>25000</v>
      </c>
      <c r="N15" s="18">
        <v>0</v>
      </c>
      <c r="O15" s="18">
        <v>0</v>
      </c>
      <c r="P15" s="18">
        <v>0</v>
      </c>
      <c r="Q15" s="18">
        <v>0</v>
      </c>
      <c r="R15" s="18">
        <v>0</v>
      </c>
      <c r="S15" s="18">
        <v>0</v>
      </c>
      <c r="T15" s="18">
        <v>0</v>
      </c>
      <c r="U15" s="18">
        <v>0</v>
      </c>
      <c r="V15" s="18">
        <v>0</v>
      </c>
      <c r="W15" s="18">
        <v>26000</v>
      </c>
      <c r="X15" s="18"/>
      <c r="Y15" s="19">
        <v>1</v>
      </c>
      <c r="Z15" s="20" t="s">
        <v>33</v>
      </c>
      <c r="AA15" s="20" t="s">
        <v>33</v>
      </c>
      <c r="AB15" s="20" t="s">
        <v>41</v>
      </c>
      <c r="AC15" s="20" t="s">
        <v>35</v>
      </c>
      <c r="AD15" s="12" t="s">
        <v>76</v>
      </c>
      <c r="AE15" s="12" t="s">
        <v>77</v>
      </c>
      <c r="AF15" s="3"/>
      <c r="AG15" s="3"/>
    </row>
    <row r="16" spans="1:33" ht="25.15" customHeight="1" x14ac:dyDescent="0.2">
      <c r="A16" s="8" t="s">
        <v>78</v>
      </c>
      <c r="B16" s="8" t="s">
        <v>27</v>
      </c>
      <c r="C16" s="8" t="s">
        <v>64</v>
      </c>
      <c r="D16" s="8" t="s">
        <v>79</v>
      </c>
      <c r="E16" s="8" t="s">
        <v>80</v>
      </c>
      <c r="F16" s="8" t="s">
        <v>31</v>
      </c>
      <c r="G16" s="8" t="s">
        <v>32</v>
      </c>
      <c r="H16" s="15">
        <v>2025</v>
      </c>
      <c r="I16" s="18">
        <v>0</v>
      </c>
      <c r="J16" s="18">
        <v>5400</v>
      </c>
      <c r="K16" s="18">
        <v>0</v>
      </c>
      <c r="L16" s="18">
        <v>0</v>
      </c>
      <c r="M16" s="18">
        <v>0</v>
      </c>
      <c r="N16" s="18">
        <v>0</v>
      </c>
      <c r="O16" s="18">
        <v>0</v>
      </c>
      <c r="P16" s="18">
        <v>0</v>
      </c>
      <c r="Q16" s="18">
        <v>0</v>
      </c>
      <c r="R16" s="18">
        <v>0</v>
      </c>
      <c r="S16" s="18">
        <v>0</v>
      </c>
      <c r="T16" s="18">
        <v>0</v>
      </c>
      <c r="U16" s="18">
        <v>0</v>
      </c>
      <c r="V16" s="18">
        <v>0</v>
      </c>
      <c r="W16" s="18">
        <v>5400</v>
      </c>
      <c r="X16" s="18"/>
      <c r="Y16" s="19">
        <v>1</v>
      </c>
      <c r="Z16" s="20" t="s">
        <v>33</v>
      </c>
      <c r="AA16" s="20" t="s">
        <v>33</v>
      </c>
      <c r="AB16" s="20" t="s">
        <v>34</v>
      </c>
      <c r="AC16" s="20" t="s">
        <v>35</v>
      </c>
      <c r="AD16" s="12" t="s">
        <v>67</v>
      </c>
      <c r="AE16" s="12" t="s">
        <v>81</v>
      </c>
      <c r="AF16" s="3"/>
      <c r="AG16" s="3"/>
    </row>
    <row r="17" spans="1:33" ht="25.15" customHeight="1" x14ac:dyDescent="0.2">
      <c r="A17" s="8" t="s">
        <v>82</v>
      </c>
      <c r="B17" s="8" t="s">
        <v>27</v>
      </c>
      <c r="C17" s="8" t="s">
        <v>64</v>
      </c>
      <c r="D17" s="8" t="s">
        <v>79</v>
      </c>
      <c r="E17" s="8" t="s">
        <v>83</v>
      </c>
      <c r="F17" s="8" t="s">
        <v>31</v>
      </c>
      <c r="G17" s="8" t="s">
        <v>32</v>
      </c>
      <c r="H17" s="15">
        <v>2025</v>
      </c>
      <c r="I17" s="18">
        <v>0</v>
      </c>
      <c r="J17" s="18">
        <v>1900</v>
      </c>
      <c r="K17" s="18">
        <v>100</v>
      </c>
      <c r="L17" s="18">
        <v>0</v>
      </c>
      <c r="M17" s="18">
        <v>0</v>
      </c>
      <c r="N17" s="18">
        <v>0</v>
      </c>
      <c r="O17" s="18">
        <v>0</v>
      </c>
      <c r="P17" s="18">
        <v>0</v>
      </c>
      <c r="Q17" s="18">
        <v>0</v>
      </c>
      <c r="R17" s="18">
        <v>0</v>
      </c>
      <c r="S17" s="18">
        <v>0</v>
      </c>
      <c r="T17" s="18">
        <v>0</v>
      </c>
      <c r="U17" s="18">
        <v>0</v>
      </c>
      <c r="V17" s="18">
        <v>0</v>
      </c>
      <c r="W17" s="18">
        <v>2000</v>
      </c>
      <c r="X17" s="18"/>
      <c r="Y17" s="19">
        <v>1</v>
      </c>
      <c r="Z17" s="20" t="s">
        <v>33</v>
      </c>
      <c r="AA17" s="20" t="s">
        <v>33</v>
      </c>
      <c r="AB17" s="20" t="s">
        <v>34</v>
      </c>
      <c r="AC17" s="20" t="s">
        <v>35</v>
      </c>
      <c r="AD17" s="12" t="s">
        <v>67</v>
      </c>
      <c r="AE17" s="12" t="s">
        <v>84</v>
      </c>
      <c r="AF17" s="3"/>
      <c r="AG17" s="3"/>
    </row>
    <row r="18" spans="1:33" ht="25.15" customHeight="1" x14ac:dyDescent="0.2">
      <c r="A18" s="8" t="s">
        <v>85</v>
      </c>
      <c r="B18" s="8" t="s">
        <v>27</v>
      </c>
      <c r="C18" s="8" t="s">
        <v>64</v>
      </c>
      <c r="D18" s="8" t="s">
        <v>86</v>
      </c>
      <c r="E18" s="8" t="s">
        <v>87</v>
      </c>
      <c r="F18" s="8" t="s">
        <v>31</v>
      </c>
      <c r="G18" s="8" t="s">
        <v>32</v>
      </c>
      <c r="H18" s="15">
        <v>2025</v>
      </c>
      <c r="I18" s="18">
        <v>0</v>
      </c>
      <c r="J18" s="18">
        <v>6000</v>
      </c>
      <c r="K18" s="18">
        <v>0</v>
      </c>
      <c r="L18" s="18">
        <v>0</v>
      </c>
      <c r="M18" s="18">
        <v>0</v>
      </c>
      <c r="N18" s="18">
        <v>0</v>
      </c>
      <c r="O18" s="18">
        <v>0</v>
      </c>
      <c r="P18" s="18">
        <v>0</v>
      </c>
      <c r="Q18" s="18">
        <v>0</v>
      </c>
      <c r="R18" s="18">
        <v>0</v>
      </c>
      <c r="S18" s="18">
        <v>0</v>
      </c>
      <c r="T18" s="18">
        <v>0</v>
      </c>
      <c r="U18" s="18">
        <v>0</v>
      </c>
      <c r="V18" s="18">
        <v>0</v>
      </c>
      <c r="W18" s="18">
        <v>6000</v>
      </c>
      <c r="X18" s="18"/>
      <c r="Y18" s="19">
        <v>4</v>
      </c>
      <c r="Z18" s="20" t="s">
        <v>33</v>
      </c>
      <c r="AA18" s="20" t="s">
        <v>33</v>
      </c>
      <c r="AB18" s="20" t="s">
        <v>46</v>
      </c>
      <c r="AC18" s="20" t="s">
        <v>35</v>
      </c>
      <c r="AD18" s="12" t="s">
        <v>67</v>
      </c>
      <c r="AE18" s="12" t="s">
        <v>88</v>
      </c>
      <c r="AF18" s="3"/>
      <c r="AG18" s="3"/>
    </row>
    <row r="19" spans="1:33" ht="25.15" customHeight="1" x14ac:dyDescent="0.2">
      <c r="A19" s="8" t="s">
        <v>89</v>
      </c>
      <c r="B19" s="8" t="s">
        <v>27</v>
      </c>
      <c r="C19" s="8" t="s">
        <v>64</v>
      </c>
      <c r="D19" s="8" t="s">
        <v>90</v>
      </c>
      <c r="E19" s="8" t="s">
        <v>91</v>
      </c>
      <c r="F19" s="8" t="s">
        <v>31</v>
      </c>
      <c r="G19" s="8" t="s">
        <v>32</v>
      </c>
      <c r="H19" s="15">
        <v>2025</v>
      </c>
      <c r="I19" s="18">
        <v>0</v>
      </c>
      <c r="J19" s="18">
        <v>6500</v>
      </c>
      <c r="K19" s="18">
        <v>0</v>
      </c>
      <c r="L19" s="18">
        <v>0</v>
      </c>
      <c r="M19" s="18">
        <v>0</v>
      </c>
      <c r="N19" s="18">
        <v>0</v>
      </c>
      <c r="O19" s="18">
        <v>0</v>
      </c>
      <c r="P19" s="18">
        <v>0</v>
      </c>
      <c r="Q19" s="18">
        <v>0</v>
      </c>
      <c r="R19" s="18">
        <v>0</v>
      </c>
      <c r="S19" s="18">
        <v>0</v>
      </c>
      <c r="T19" s="18">
        <v>0</v>
      </c>
      <c r="U19" s="18">
        <v>0</v>
      </c>
      <c r="V19" s="18">
        <v>0</v>
      </c>
      <c r="W19" s="18">
        <v>6500</v>
      </c>
      <c r="X19" s="18"/>
      <c r="Y19" s="19">
        <v>1</v>
      </c>
      <c r="Z19" s="20" t="s">
        <v>33</v>
      </c>
      <c r="AA19" s="20" t="s">
        <v>46</v>
      </c>
      <c r="AB19" s="20" t="s">
        <v>41</v>
      </c>
      <c r="AC19" s="20" t="s">
        <v>35</v>
      </c>
      <c r="AD19" s="12" t="s">
        <v>76</v>
      </c>
      <c r="AE19" s="12" t="s">
        <v>92</v>
      </c>
      <c r="AF19" s="3"/>
      <c r="AG19" s="3"/>
    </row>
    <row r="20" spans="1:33" ht="25.15" customHeight="1" x14ac:dyDescent="0.2">
      <c r="A20" s="8" t="s">
        <v>93</v>
      </c>
      <c r="B20" s="8" t="s">
        <v>27</v>
      </c>
      <c r="C20" s="8" t="s">
        <v>64</v>
      </c>
      <c r="D20" s="8" t="s">
        <v>94</v>
      </c>
      <c r="E20" s="8" t="s">
        <v>95</v>
      </c>
      <c r="F20" s="8" t="s">
        <v>31</v>
      </c>
      <c r="G20" s="8" t="s">
        <v>32</v>
      </c>
      <c r="H20" s="15">
        <v>2025</v>
      </c>
      <c r="I20" s="18">
        <v>450</v>
      </c>
      <c r="J20" s="18">
        <v>3300</v>
      </c>
      <c r="K20" s="18">
        <v>0</v>
      </c>
      <c r="L20" s="18">
        <v>0</v>
      </c>
      <c r="M20" s="18">
        <v>0</v>
      </c>
      <c r="N20" s="18">
        <v>0</v>
      </c>
      <c r="O20" s="18">
        <v>0</v>
      </c>
      <c r="P20" s="18">
        <v>0</v>
      </c>
      <c r="Q20" s="18">
        <v>0</v>
      </c>
      <c r="R20" s="18">
        <v>0</v>
      </c>
      <c r="S20" s="18">
        <v>0</v>
      </c>
      <c r="T20" s="18">
        <v>0</v>
      </c>
      <c r="U20" s="18">
        <v>0</v>
      </c>
      <c r="V20" s="18">
        <v>0</v>
      </c>
      <c r="W20" s="18">
        <v>3750</v>
      </c>
      <c r="X20" s="18"/>
      <c r="Y20" s="19">
        <v>1</v>
      </c>
      <c r="Z20" s="20" t="s">
        <v>33</v>
      </c>
      <c r="AA20" s="20" t="s">
        <v>33</v>
      </c>
      <c r="AB20" s="20" t="s">
        <v>34</v>
      </c>
      <c r="AC20" s="20" t="s">
        <v>35</v>
      </c>
      <c r="AD20" s="12" t="s">
        <v>67</v>
      </c>
      <c r="AE20" s="12" t="s">
        <v>96</v>
      </c>
      <c r="AF20" s="3"/>
      <c r="AG20" s="3"/>
    </row>
    <row r="21" spans="1:33" ht="25.15" customHeight="1" x14ac:dyDescent="0.2">
      <c r="A21" s="8" t="s">
        <v>97</v>
      </c>
      <c r="B21" s="8" t="s">
        <v>27</v>
      </c>
      <c r="C21" s="8" t="s">
        <v>64</v>
      </c>
      <c r="D21" s="8" t="s">
        <v>98</v>
      </c>
      <c r="E21" s="8" t="s">
        <v>99</v>
      </c>
      <c r="F21" s="8" t="s">
        <v>31</v>
      </c>
      <c r="G21" s="8" t="s">
        <v>32</v>
      </c>
      <c r="H21" s="15">
        <v>2025</v>
      </c>
      <c r="I21" s="18">
        <v>0</v>
      </c>
      <c r="J21" s="18">
        <v>3000</v>
      </c>
      <c r="K21" s="18">
        <v>0</v>
      </c>
      <c r="L21" s="18">
        <v>0</v>
      </c>
      <c r="M21" s="18">
        <v>0</v>
      </c>
      <c r="N21" s="18">
        <v>0</v>
      </c>
      <c r="O21" s="18">
        <v>0</v>
      </c>
      <c r="P21" s="18">
        <v>0</v>
      </c>
      <c r="Q21" s="18">
        <v>0</v>
      </c>
      <c r="R21" s="18">
        <v>0</v>
      </c>
      <c r="S21" s="18">
        <v>0</v>
      </c>
      <c r="T21" s="18">
        <v>0</v>
      </c>
      <c r="U21" s="18">
        <v>0</v>
      </c>
      <c r="V21" s="18">
        <v>0</v>
      </c>
      <c r="W21" s="18">
        <v>3000</v>
      </c>
      <c r="X21" s="18"/>
      <c r="Y21" s="19">
        <v>1</v>
      </c>
      <c r="Z21" s="20" t="s">
        <v>33</v>
      </c>
      <c r="AA21" s="20" t="s">
        <v>33</v>
      </c>
      <c r="AB21" s="20" t="s">
        <v>41</v>
      </c>
      <c r="AC21" s="20" t="s">
        <v>35</v>
      </c>
      <c r="AD21" s="12" t="s">
        <v>76</v>
      </c>
      <c r="AE21" s="12" t="s">
        <v>100</v>
      </c>
      <c r="AF21" s="3"/>
      <c r="AG21" s="3"/>
    </row>
    <row r="22" spans="1:33" ht="25.15" customHeight="1" x14ac:dyDescent="0.2">
      <c r="A22" s="8" t="s">
        <v>101</v>
      </c>
      <c r="B22" s="8" t="s">
        <v>27</v>
      </c>
      <c r="C22" s="8" t="s">
        <v>64</v>
      </c>
      <c r="D22" s="8" t="s">
        <v>102</v>
      </c>
      <c r="E22" s="8" t="s">
        <v>103</v>
      </c>
      <c r="F22" s="8" t="s">
        <v>31</v>
      </c>
      <c r="G22" s="8" t="s">
        <v>32</v>
      </c>
      <c r="H22" s="15">
        <v>2025</v>
      </c>
      <c r="I22" s="18">
        <v>0</v>
      </c>
      <c r="J22" s="18">
        <v>16000</v>
      </c>
      <c r="K22" s="18">
        <v>0</v>
      </c>
      <c r="L22" s="18">
        <v>0</v>
      </c>
      <c r="M22" s="18">
        <v>10000</v>
      </c>
      <c r="N22" s="18">
        <v>0</v>
      </c>
      <c r="O22" s="18">
        <v>0</v>
      </c>
      <c r="P22" s="18">
        <v>0</v>
      </c>
      <c r="Q22" s="18">
        <v>0</v>
      </c>
      <c r="R22" s="18">
        <v>0</v>
      </c>
      <c r="S22" s="18">
        <v>0</v>
      </c>
      <c r="T22" s="18">
        <v>0</v>
      </c>
      <c r="U22" s="18">
        <v>0</v>
      </c>
      <c r="V22" s="18">
        <v>0</v>
      </c>
      <c r="W22" s="18">
        <v>26000</v>
      </c>
      <c r="X22" s="18"/>
      <c r="Y22" s="19">
        <v>1</v>
      </c>
      <c r="Z22" s="20" t="s">
        <v>33</v>
      </c>
      <c r="AA22" s="20" t="s">
        <v>33</v>
      </c>
      <c r="AB22" s="20" t="s">
        <v>41</v>
      </c>
      <c r="AC22" s="20" t="s">
        <v>35</v>
      </c>
      <c r="AD22" s="12" t="s">
        <v>67</v>
      </c>
      <c r="AE22" s="12" t="s">
        <v>104</v>
      </c>
      <c r="AF22" s="3"/>
      <c r="AG22" s="3"/>
    </row>
    <row r="23" spans="1:33" ht="25.15" customHeight="1" x14ac:dyDescent="0.2">
      <c r="A23" s="8" t="s">
        <v>105</v>
      </c>
      <c r="B23" s="8" t="s">
        <v>27</v>
      </c>
      <c r="C23" s="8" t="s">
        <v>106</v>
      </c>
      <c r="D23" s="8" t="s">
        <v>107</v>
      </c>
      <c r="E23" s="8" t="s">
        <v>108</v>
      </c>
      <c r="F23" s="8" t="s">
        <v>31</v>
      </c>
      <c r="G23" s="8" t="s">
        <v>109</v>
      </c>
      <c r="H23" s="15">
        <v>2025</v>
      </c>
      <c r="I23" s="18">
        <v>0</v>
      </c>
      <c r="J23" s="18">
        <v>500</v>
      </c>
      <c r="K23" s="18">
        <v>0</v>
      </c>
      <c r="L23" s="18">
        <v>0</v>
      </c>
      <c r="M23" s="18">
        <v>0</v>
      </c>
      <c r="N23" s="18">
        <v>0</v>
      </c>
      <c r="O23" s="18">
        <v>0</v>
      </c>
      <c r="P23" s="18">
        <v>0</v>
      </c>
      <c r="Q23" s="18">
        <v>0</v>
      </c>
      <c r="R23" s="18">
        <v>0</v>
      </c>
      <c r="S23" s="18">
        <v>0</v>
      </c>
      <c r="T23" s="18">
        <v>0</v>
      </c>
      <c r="U23" s="18">
        <v>0</v>
      </c>
      <c r="V23" s="18">
        <v>0</v>
      </c>
      <c r="W23" s="18">
        <v>500</v>
      </c>
      <c r="X23" s="18"/>
      <c r="Y23" s="19">
        <v>1</v>
      </c>
      <c r="Z23" s="20" t="s">
        <v>33</v>
      </c>
      <c r="AA23" s="20" t="s">
        <v>33</v>
      </c>
      <c r="AB23" s="20" t="s">
        <v>34</v>
      </c>
      <c r="AC23" s="20" t="s">
        <v>35</v>
      </c>
      <c r="AD23" s="12" t="s">
        <v>76</v>
      </c>
      <c r="AE23" s="12" t="s">
        <v>110</v>
      </c>
      <c r="AF23" s="3"/>
      <c r="AG23" s="3"/>
    </row>
    <row r="24" spans="1:33" ht="25.15" customHeight="1" x14ac:dyDescent="0.2">
      <c r="A24" s="8" t="s">
        <v>111</v>
      </c>
      <c r="B24" s="8" t="s">
        <v>27</v>
      </c>
      <c r="C24" s="8" t="s">
        <v>106</v>
      </c>
      <c r="D24" s="8" t="s">
        <v>112</v>
      </c>
      <c r="E24" s="8" t="s">
        <v>113</v>
      </c>
      <c r="F24" s="8" t="s">
        <v>31</v>
      </c>
      <c r="G24" s="8" t="s">
        <v>32</v>
      </c>
      <c r="H24" s="15">
        <v>2025</v>
      </c>
      <c r="I24" s="18">
        <v>0</v>
      </c>
      <c r="J24" s="18">
        <v>15000</v>
      </c>
      <c r="K24" s="18">
        <v>0</v>
      </c>
      <c r="L24" s="18">
        <v>0</v>
      </c>
      <c r="M24" s="18">
        <v>0</v>
      </c>
      <c r="N24" s="18">
        <v>0</v>
      </c>
      <c r="O24" s="18">
        <v>0</v>
      </c>
      <c r="P24" s="18">
        <v>0</v>
      </c>
      <c r="Q24" s="18">
        <v>0</v>
      </c>
      <c r="R24" s="18">
        <v>0</v>
      </c>
      <c r="S24" s="18">
        <v>0</v>
      </c>
      <c r="T24" s="18">
        <v>0</v>
      </c>
      <c r="U24" s="18">
        <v>0</v>
      </c>
      <c r="V24" s="18">
        <v>0</v>
      </c>
      <c r="W24" s="18">
        <v>15000</v>
      </c>
      <c r="X24" s="18"/>
      <c r="Y24" s="19">
        <v>1</v>
      </c>
      <c r="Z24" s="20" t="s">
        <v>33</v>
      </c>
      <c r="AA24" s="20" t="s">
        <v>33</v>
      </c>
      <c r="AB24" s="20" t="s">
        <v>33</v>
      </c>
      <c r="AC24" s="20" t="s">
        <v>35</v>
      </c>
      <c r="AD24" s="12" t="s">
        <v>76</v>
      </c>
      <c r="AE24" s="12" t="s">
        <v>114</v>
      </c>
      <c r="AF24" s="3"/>
      <c r="AG24" s="3"/>
    </row>
    <row r="25" spans="1:33" ht="25.15" customHeight="1" x14ac:dyDescent="0.2">
      <c r="A25" s="8" t="s">
        <v>115</v>
      </c>
      <c r="B25" s="8" t="s">
        <v>27</v>
      </c>
      <c r="C25" s="8" t="s">
        <v>106</v>
      </c>
      <c r="D25" s="8" t="s">
        <v>116</v>
      </c>
      <c r="E25" s="8" t="s">
        <v>117</v>
      </c>
      <c r="F25" s="8" t="s">
        <v>31</v>
      </c>
      <c r="G25" s="8" t="s">
        <v>32</v>
      </c>
      <c r="H25" s="15">
        <v>2025</v>
      </c>
      <c r="I25" s="18">
        <v>0</v>
      </c>
      <c r="J25" s="18">
        <v>3000</v>
      </c>
      <c r="K25" s="18">
        <v>0</v>
      </c>
      <c r="L25" s="18">
        <v>0</v>
      </c>
      <c r="M25" s="18">
        <v>0</v>
      </c>
      <c r="N25" s="18">
        <v>0</v>
      </c>
      <c r="O25" s="18">
        <v>0</v>
      </c>
      <c r="P25" s="18">
        <v>0</v>
      </c>
      <c r="Q25" s="18">
        <v>0</v>
      </c>
      <c r="R25" s="18">
        <v>0</v>
      </c>
      <c r="S25" s="18">
        <v>0</v>
      </c>
      <c r="T25" s="18">
        <v>0</v>
      </c>
      <c r="U25" s="18">
        <v>0</v>
      </c>
      <c r="V25" s="18">
        <v>0</v>
      </c>
      <c r="W25" s="18">
        <v>3000</v>
      </c>
      <c r="X25" s="18"/>
      <c r="Y25" s="19">
        <v>1</v>
      </c>
      <c r="Z25" s="20" t="s">
        <v>33</v>
      </c>
      <c r="AA25" s="20" t="s">
        <v>33</v>
      </c>
      <c r="AB25" s="20" t="s">
        <v>41</v>
      </c>
      <c r="AC25" s="20" t="s">
        <v>35</v>
      </c>
      <c r="AD25" s="12" t="s">
        <v>76</v>
      </c>
      <c r="AE25" s="12" t="s">
        <v>118</v>
      </c>
      <c r="AF25" s="3"/>
      <c r="AG25" s="3"/>
    </row>
    <row r="26" spans="1:33" ht="25.15" customHeight="1" x14ac:dyDescent="0.2">
      <c r="A26" s="8" t="s">
        <v>119</v>
      </c>
      <c r="B26" s="8" t="s">
        <v>27</v>
      </c>
      <c r="C26" s="8" t="s">
        <v>106</v>
      </c>
      <c r="D26" s="8" t="s">
        <v>120</v>
      </c>
      <c r="E26" s="8" t="s">
        <v>121</v>
      </c>
      <c r="F26" s="8" t="s">
        <v>31</v>
      </c>
      <c r="G26" s="8" t="s">
        <v>32</v>
      </c>
      <c r="H26" s="15">
        <v>2025</v>
      </c>
      <c r="I26" s="18">
        <v>1000</v>
      </c>
      <c r="J26" s="18">
        <v>10000</v>
      </c>
      <c r="K26" s="18">
        <v>0</v>
      </c>
      <c r="L26" s="18">
        <v>0</v>
      </c>
      <c r="M26" s="18">
        <v>10000</v>
      </c>
      <c r="N26" s="18">
        <v>0</v>
      </c>
      <c r="O26" s="18">
        <v>0</v>
      </c>
      <c r="P26" s="18">
        <v>0</v>
      </c>
      <c r="Q26" s="18">
        <v>0</v>
      </c>
      <c r="R26" s="18">
        <v>0</v>
      </c>
      <c r="S26" s="18">
        <v>0</v>
      </c>
      <c r="T26" s="18">
        <v>0</v>
      </c>
      <c r="U26" s="18">
        <v>0</v>
      </c>
      <c r="V26" s="18">
        <v>0</v>
      </c>
      <c r="W26" s="18">
        <v>21000</v>
      </c>
      <c r="X26" s="18"/>
      <c r="Y26" s="19">
        <v>1</v>
      </c>
      <c r="Z26" s="20" t="s">
        <v>33</v>
      </c>
      <c r="AA26" s="20" t="s">
        <v>46</v>
      </c>
      <c r="AB26" s="20" t="s">
        <v>41</v>
      </c>
      <c r="AC26" s="20" t="s">
        <v>35</v>
      </c>
      <c r="AD26" s="12" t="s">
        <v>76</v>
      </c>
      <c r="AE26" s="12" t="s">
        <v>122</v>
      </c>
      <c r="AF26" s="3"/>
      <c r="AG26" s="3"/>
    </row>
    <row r="27" spans="1:33" ht="25.15" customHeight="1" x14ac:dyDescent="0.2">
      <c r="A27" s="8" t="s">
        <v>123</v>
      </c>
      <c r="B27" s="8" t="s">
        <v>27</v>
      </c>
      <c r="C27" s="8" t="s">
        <v>124</v>
      </c>
      <c r="D27" s="8" t="s">
        <v>125</v>
      </c>
      <c r="E27" s="8" t="s">
        <v>126</v>
      </c>
      <c r="F27" s="8" t="s">
        <v>31</v>
      </c>
      <c r="G27" s="8" t="s">
        <v>32</v>
      </c>
      <c r="H27" s="15">
        <v>2025</v>
      </c>
      <c r="I27" s="18">
        <v>0</v>
      </c>
      <c r="J27" s="18">
        <v>500</v>
      </c>
      <c r="K27" s="18">
        <v>0</v>
      </c>
      <c r="L27" s="18">
        <v>0</v>
      </c>
      <c r="M27" s="18">
        <v>4300</v>
      </c>
      <c r="N27" s="18">
        <v>0</v>
      </c>
      <c r="O27" s="18">
        <v>0</v>
      </c>
      <c r="P27" s="18">
        <v>3800</v>
      </c>
      <c r="Q27" s="18">
        <v>0</v>
      </c>
      <c r="R27" s="18">
        <v>0</v>
      </c>
      <c r="S27" s="18">
        <v>0</v>
      </c>
      <c r="T27" s="18">
        <v>0</v>
      </c>
      <c r="U27" s="18">
        <v>0</v>
      </c>
      <c r="V27" s="18">
        <v>0</v>
      </c>
      <c r="W27" s="18">
        <v>8600</v>
      </c>
      <c r="X27" s="18"/>
      <c r="Y27" s="19">
        <v>1</v>
      </c>
      <c r="Z27" s="20" t="s">
        <v>33</v>
      </c>
      <c r="AA27" s="20" t="s">
        <v>33</v>
      </c>
      <c r="AB27" s="20" t="s">
        <v>41</v>
      </c>
      <c r="AC27" s="20" t="s">
        <v>35</v>
      </c>
      <c r="AD27" s="12" t="s">
        <v>127</v>
      </c>
      <c r="AE27" s="12" t="s">
        <v>128</v>
      </c>
      <c r="AF27" s="3"/>
      <c r="AG27" s="3"/>
    </row>
    <row r="28" spans="1:33" ht="25.15" customHeight="1" x14ac:dyDescent="0.2">
      <c r="A28" s="8" t="s">
        <v>129</v>
      </c>
      <c r="B28" s="8" t="s">
        <v>27</v>
      </c>
      <c r="C28" s="8" t="s">
        <v>124</v>
      </c>
      <c r="D28" s="8" t="s">
        <v>130</v>
      </c>
      <c r="E28" s="8" t="s">
        <v>131</v>
      </c>
      <c r="F28" s="8" t="s">
        <v>31</v>
      </c>
      <c r="G28" s="8" t="s">
        <v>32</v>
      </c>
      <c r="H28" s="15">
        <v>2025</v>
      </c>
      <c r="I28" s="18">
        <v>0</v>
      </c>
      <c r="J28" s="18">
        <v>1700</v>
      </c>
      <c r="K28" s="18">
        <v>0</v>
      </c>
      <c r="L28" s="18">
        <v>0</v>
      </c>
      <c r="M28" s="18">
        <v>0</v>
      </c>
      <c r="N28" s="18">
        <v>0</v>
      </c>
      <c r="O28" s="18">
        <v>0</v>
      </c>
      <c r="P28" s="18">
        <v>0</v>
      </c>
      <c r="Q28" s="18">
        <v>0</v>
      </c>
      <c r="R28" s="18">
        <v>0</v>
      </c>
      <c r="S28" s="18">
        <v>0</v>
      </c>
      <c r="T28" s="18">
        <v>0</v>
      </c>
      <c r="U28" s="18">
        <v>0</v>
      </c>
      <c r="V28" s="18">
        <v>0</v>
      </c>
      <c r="W28" s="18">
        <v>1700</v>
      </c>
      <c r="X28" s="18"/>
      <c r="Y28" s="19">
        <v>1</v>
      </c>
      <c r="Z28" s="20" t="s">
        <v>33</v>
      </c>
      <c r="AA28" s="20" t="s">
        <v>46</v>
      </c>
      <c r="AB28" s="20" t="s">
        <v>132</v>
      </c>
      <c r="AC28" s="20" t="s">
        <v>35</v>
      </c>
      <c r="AD28" s="12" t="s">
        <v>127</v>
      </c>
      <c r="AE28" s="12" t="s">
        <v>133</v>
      </c>
      <c r="AF28" s="3"/>
      <c r="AG28" s="3"/>
    </row>
    <row r="29" spans="1:33" ht="25.15" customHeight="1" x14ac:dyDescent="0.2">
      <c r="A29" s="8" t="s">
        <v>134</v>
      </c>
      <c r="B29" s="8" t="s">
        <v>27</v>
      </c>
      <c r="C29" s="8" t="s">
        <v>124</v>
      </c>
      <c r="D29" s="8" t="s">
        <v>135</v>
      </c>
      <c r="E29" s="8" t="s">
        <v>136</v>
      </c>
      <c r="F29" s="8" t="s">
        <v>31</v>
      </c>
      <c r="G29" s="8" t="s">
        <v>32</v>
      </c>
      <c r="H29" s="15">
        <v>2025</v>
      </c>
      <c r="I29" s="18">
        <v>0</v>
      </c>
      <c r="J29" s="18">
        <v>1800</v>
      </c>
      <c r="K29" s="18">
        <v>0</v>
      </c>
      <c r="L29" s="18">
        <v>0</v>
      </c>
      <c r="M29" s="18">
        <v>0</v>
      </c>
      <c r="N29" s="18">
        <v>0</v>
      </c>
      <c r="O29" s="18">
        <v>0</v>
      </c>
      <c r="P29" s="18">
        <v>0</v>
      </c>
      <c r="Q29" s="18">
        <v>0</v>
      </c>
      <c r="R29" s="18">
        <v>0</v>
      </c>
      <c r="S29" s="18">
        <v>0</v>
      </c>
      <c r="T29" s="18">
        <v>0</v>
      </c>
      <c r="U29" s="18">
        <v>0</v>
      </c>
      <c r="V29" s="18">
        <v>0</v>
      </c>
      <c r="W29" s="18">
        <v>1800</v>
      </c>
      <c r="X29" s="18"/>
      <c r="Y29" s="19">
        <v>1</v>
      </c>
      <c r="Z29" s="20" t="s">
        <v>33</v>
      </c>
      <c r="AA29" s="20" t="s">
        <v>33</v>
      </c>
      <c r="AB29" s="20" t="s">
        <v>41</v>
      </c>
      <c r="AC29" s="20" t="s">
        <v>35</v>
      </c>
      <c r="AD29" s="12" t="s">
        <v>127</v>
      </c>
      <c r="AE29" s="12" t="s">
        <v>137</v>
      </c>
      <c r="AF29" s="3"/>
      <c r="AG29" s="3"/>
    </row>
    <row r="30" spans="1:33" ht="25.15" customHeight="1" x14ac:dyDescent="0.2">
      <c r="A30" s="8" t="s">
        <v>138</v>
      </c>
      <c r="B30" s="8" t="s">
        <v>27</v>
      </c>
      <c r="C30" s="8" t="s">
        <v>139</v>
      </c>
      <c r="D30" s="8" t="s">
        <v>140</v>
      </c>
      <c r="E30" s="8" t="s">
        <v>141</v>
      </c>
      <c r="F30" s="8" t="s">
        <v>31</v>
      </c>
      <c r="G30" s="8" t="s">
        <v>32</v>
      </c>
      <c r="H30" s="15">
        <v>2025</v>
      </c>
      <c r="I30" s="18">
        <v>157.30000000000001</v>
      </c>
      <c r="J30" s="18">
        <v>1000</v>
      </c>
      <c r="K30" s="18">
        <v>0</v>
      </c>
      <c r="L30" s="18">
        <v>0</v>
      </c>
      <c r="M30" s="18">
        <v>2650</v>
      </c>
      <c r="N30" s="18">
        <v>0</v>
      </c>
      <c r="O30" s="18">
        <v>0</v>
      </c>
      <c r="P30" s="18">
        <v>0</v>
      </c>
      <c r="Q30" s="18">
        <v>0</v>
      </c>
      <c r="R30" s="18">
        <v>0</v>
      </c>
      <c r="S30" s="18">
        <v>0</v>
      </c>
      <c r="T30" s="18">
        <v>0</v>
      </c>
      <c r="U30" s="18">
        <v>0</v>
      </c>
      <c r="V30" s="18">
        <v>0</v>
      </c>
      <c r="W30" s="18">
        <v>3807.3</v>
      </c>
      <c r="X30" s="18"/>
      <c r="Y30" s="19">
        <v>1</v>
      </c>
      <c r="Z30" s="20" t="s">
        <v>33</v>
      </c>
      <c r="AA30" s="20" t="s">
        <v>33</v>
      </c>
      <c r="AB30" s="20" t="s">
        <v>41</v>
      </c>
      <c r="AC30" s="20" t="s">
        <v>35</v>
      </c>
      <c r="AD30" s="12" t="s">
        <v>127</v>
      </c>
      <c r="AE30" s="12" t="s">
        <v>142</v>
      </c>
      <c r="AF30" s="3"/>
      <c r="AG30" s="3"/>
    </row>
    <row r="31" spans="1:33" ht="25.15" customHeight="1" x14ac:dyDescent="0.2">
      <c r="A31" s="8" t="s">
        <v>143</v>
      </c>
      <c r="B31" s="8" t="s">
        <v>27</v>
      </c>
      <c r="C31" s="8" t="s">
        <v>139</v>
      </c>
      <c r="D31" s="8" t="s">
        <v>144</v>
      </c>
      <c r="E31" s="8" t="s">
        <v>145</v>
      </c>
      <c r="F31" s="8" t="s">
        <v>31</v>
      </c>
      <c r="G31" s="8" t="s">
        <v>109</v>
      </c>
      <c r="H31" s="15">
        <v>2025</v>
      </c>
      <c r="I31" s="18">
        <v>0</v>
      </c>
      <c r="J31" s="18">
        <v>400</v>
      </c>
      <c r="K31" s="18">
        <v>0</v>
      </c>
      <c r="L31" s="18">
        <v>0</v>
      </c>
      <c r="M31" s="18">
        <v>2000</v>
      </c>
      <c r="N31" s="18">
        <v>0</v>
      </c>
      <c r="O31" s="18">
        <v>0</v>
      </c>
      <c r="P31" s="18">
        <v>0</v>
      </c>
      <c r="Q31" s="18">
        <v>0</v>
      </c>
      <c r="R31" s="18">
        <v>0</v>
      </c>
      <c r="S31" s="18">
        <v>0</v>
      </c>
      <c r="T31" s="18">
        <v>0</v>
      </c>
      <c r="U31" s="18">
        <v>0</v>
      </c>
      <c r="V31" s="18">
        <v>0</v>
      </c>
      <c r="W31" s="18">
        <v>2400</v>
      </c>
      <c r="X31" s="18"/>
      <c r="Y31" s="19">
        <v>1</v>
      </c>
      <c r="Z31" s="20" t="s">
        <v>33</v>
      </c>
      <c r="AA31" s="20"/>
      <c r="AB31" s="20" t="s">
        <v>132</v>
      </c>
      <c r="AC31" s="20"/>
      <c r="AD31" s="12" t="s">
        <v>127</v>
      </c>
      <c r="AE31" s="12" t="s">
        <v>146</v>
      </c>
      <c r="AF31" s="3"/>
      <c r="AG31" s="3"/>
    </row>
    <row r="32" spans="1:33" ht="25.15" customHeight="1" x14ac:dyDescent="0.2">
      <c r="A32" s="8" t="s">
        <v>147</v>
      </c>
      <c r="B32" s="8" t="s">
        <v>27</v>
      </c>
      <c r="C32" s="8" t="s">
        <v>139</v>
      </c>
      <c r="D32" s="8" t="s">
        <v>144</v>
      </c>
      <c r="E32" s="8" t="s">
        <v>148</v>
      </c>
      <c r="F32" s="8" t="s">
        <v>31</v>
      </c>
      <c r="G32" s="8" t="s">
        <v>109</v>
      </c>
      <c r="H32" s="15">
        <v>2025</v>
      </c>
      <c r="I32" s="18">
        <v>0</v>
      </c>
      <c r="J32" s="18">
        <v>300</v>
      </c>
      <c r="K32" s="18">
        <v>0</v>
      </c>
      <c r="L32" s="18">
        <v>0</v>
      </c>
      <c r="M32" s="18">
        <v>3000</v>
      </c>
      <c r="N32" s="18">
        <v>0</v>
      </c>
      <c r="O32" s="18">
        <v>0</v>
      </c>
      <c r="P32" s="18">
        <v>0</v>
      </c>
      <c r="Q32" s="18">
        <v>0</v>
      </c>
      <c r="R32" s="18">
        <v>0</v>
      </c>
      <c r="S32" s="18">
        <v>0</v>
      </c>
      <c r="T32" s="18">
        <v>0</v>
      </c>
      <c r="U32" s="18">
        <v>0</v>
      </c>
      <c r="V32" s="18">
        <v>0</v>
      </c>
      <c r="W32" s="18">
        <v>3300</v>
      </c>
      <c r="X32" s="18"/>
      <c r="Y32" s="19">
        <v>1</v>
      </c>
      <c r="Z32" s="20" t="s">
        <v>33</v>
      </c>
      <c r="AA32" s="20"/>
      <c r="AB32" s="20" t="s">
        <v>132</v>
      </c>
      <c r="AC32" s="20"/>
      <c r="AD32" s="12" t="s">
        <v>127</v>
      </c>
      <c r="AE32" s="12" t="s">
        <v>149</v>
      </c>
      <c r="AF32" s="3"/>
      <c r="AG32" s="3"/>
    </row>
    <row r="33" spans="1:33" ht="25.15" customHeight="1" x14ac:dyDescent="0.2">
      <c r="A33" s="8" t="s">
        <v>150</v>
      </c>
      <c r="B33" s="8" t="s">
        <v>27</v>
      </c>
      <c r="C33" s="8" t="s">
        <v>151</v>
      </c>
      <c r="D33" s="8" t="s">
        <v>152</v>
      </c>
      <c r="E33" s="8" t="s">
        <v>153</v>
      </c>
      <c r="F33" s="8" t="s">
        <v>31</v>
      </c>
      <c r="G33" s="8" t="s">
        <v>32</v>
      </c>
      <c r="H33" s="15">
        <v>2025</v>
      </c>
      <c r="I33" s="18">
        <v>0</v>
      </c>
      <c r="J33" s="18">
        <v>1000</v>
      </c>
      <c r="K33" s="18">
        <v>0</v>
      </c>
      <c r="L33" s="18">
        <v>0</v>
      </c>
      <c r="M33" s="18">
        <v>0</v>
      </c>
      <c r="N33" s="18">
        <v>0</v>
      </c>
      <c r="O33" s="18">
        <v>0</v>
      </c>
      <c r="P33" s="18">
        <v>0</v>
      </c>
      <c r="Q33" s="18">
        <v>0</v>
      </c>
      <c r="R33" s="18">
        <v>0</v>
      </c>
      <c r="S33" s="18">
        <v>0</v>
      </c>
      <c r="T33" s="18">
        <v>0</v>
      </c>
      <c r="U33" s="18">
        <v>0</v>
      </c>
      <c r="V33" s="18">
        <v>0</v>
      </c>
      <c r="W33" s="18">
        <v>1000</v>
      </c>
      <c r="X33" s="18"/>
      <c r="Y33" s="19">
        <v>1</v>
      </c>
      <c r="Z33" s="20" t="s">
        <v>33</v>
      </c>
      <c r="AA33" s="20" t="s">
        <v>33</v>
      </c>
      <c r="AB33" s="20" t="s">
        <v>41</v>
      </c>
      <c r="AC33" s="20" t="s">
        <v>35</v>
      </c>
      <c r="AD33" s="12" t="s">
        <v>67</v>
      </c>
      <c r="AE33" s="12" t="s">
        <v>154</v>
      </c>
      <c r="AF33" s="3"/>
      <c r="AG33" s="3"/>
    </row>
    <row r="34" spans="1:33" ht="25.15" customHeight="1" x14ac:dyDescent="0.2">
      <c r="A34" s="8" t="s">
        <v>155</v>
      </c>
      <c r="B34" s="8" t="s">
        <v>27</v>
      </c>
      <c r="C34" s="8" t="s">
        <v>151</v>
      </c>
      <c r="D34" s="8" t="s">
        <v>152</v>
      </c>
      <c r="E34" s="8" t="s">
        <v>156</v>
      </c>
      <c r="F34" s="8" t="s">
        <v>31</v>
      </c>
      <c r="G34" s="8" t="s">
        <v>32</v>
      </c>
      <c r="H34" s="15">
        <v>2025</v>
      </c>
      <c r="I34" s="18">
        <v>0</v>
      </c>
      <c r="J34" s="18">
        <v>1000</v>
      </c>
      <c r="K34" s="18">
        <v>0</v>
      </c>
      <c r="L34" s="18">
        <v>0</v>
      </c>
      <c r="M34" s="18">
        <v>0</v>
      </c>
      <c r="N34" s="18">
        <v>0</v>
      </c>
      <c r="O34" s="18">
        <v>0</v>
      </c>
      <c r="P34" s="18">
        <v>0</v>
      </c>
      <c r="Q34" s="18">
        <v>0</v>
      </c>
      <c r="R34" s="18">
        <v>0</v>
      </c>
      <c r="S34" s="18">
        <v>0</v>
      </c>
      <c r="T34" s="18">
        <v>0</v>
      </c>
      <c r="U34" s="18">
        <v>0</v>
      </c>
      <c r="V34" s="18">
        <v>0</v>
      </c>
      <c r="W34" s="18">
        <v>1000</v>
      </c>
      <c r="X34" s="18"/>
      <c r="Y34" s="19">
        <v>1</v>
      </c>
      <c r="Z34" s="20" t="s">
        <v>33</v>
      </c>
      <c r="AA34" s="20" t="s">
        <v>33</v>
      </c>
      <c r="AB34" s="20" t="s">
        <v>132</v>
      </c>
      <c r="AC34" s="20" t="s">
        <v>35</v>
      </c>
      <c r="AD34" s="12" t="s">
        <v>67</v>
      </c>
      <c r="AE34" s="12" t="s">
        <v>157</v>
      </c>
      <c r="AF34" s="3"/>
      <c r="AG34" s="3"/>
    </row>
    <row r="35" spans="1:33" ht="25.15" customHeight="1" x14ac:dyDescent="0.2">
      <c r="A35" s="8" t="s">
        <v>158</v>
      </c>
      <c r="B35" s="8" t="s">
        <v>27</v>
      </c>
      <c r="C35" s="8" t="s">
        <v>139</v>
      </c>
      <c r="D35" s="8" t="s">
        <v>159</v>
      </c>
      <c r="E35" s="8" t="s">
        <v>160</v>
      </c>
      <c r="F35" s="8" t="s">
        <v>31</v>
      </c>
      <c r="G35" s="8" t="s">
        <v>32</v>
      </c>
      <c r="H35" s="15">
        <v>2025</v>
      </c>
      <c r="I35" s="18">
        <v>500</v>
      </c>
      <c r="J35" s="18">
        <v>5000</v>
      </c>
      <c r="K35" s="18">
        <v>0</v>
      </c>
      <c r="L35" s="18">
        <v>0</v>
      </c>
      <c r="M35" s="18">
        <v>0</v>
      </c>
      <c r="N35" s="18">
        <v>0</v>
      </c>
      <c r="O35" s="18">
        <v>0</v>
      </c>
      <c r="P35" s="18">
        <v>0</v>
      </c>
      <c r="Q35" s="18">
        <v>0</v>
      </c>
      <c r="R35" s="18">
        <v>0</v>
      </c>
      <c r="S35" s="18">
        <v>0</v>
      </c>
      <c r="T35" s="18">
        <v>0</v>
      </c>
      <c r="U35" s="18">
        <v>0</v>
      </c>
      <c r="V35" s="18">
        <v>0</v>
      </c>
      <c r="W35" s="18">
        <v>5500</v>
      </c>
      <c r="X35" s="18"/>
      <c r="Y35" s="19">
        <v>1</v>
      </c>
      <c r="Z35" s="20" t="s">
        <v>33</v>
      </c>
      <c r="AA35" s="20" t="s">
        <v>33</v>
      </c>
      <c r="AB35" s="20" t="s">
        <v>46</v>
      </c>
      <c r="AC35" s="20" t="s">
        <v>35</v>
      </c>
      <c r="AD35" s="12" t="s">
        <v>127</v>
      </c>
      <c r="AE35" s="12" t="s">
        <v>161</v>
      </c>
      <c r="AF35" s="3"/>
      <c r="AG35" s="3"/>
    </row>
    <row r="36" spans="1:33" ht="25.15" customHeight="1" x14ac:dyDescent="0.2">
      <c r="A36" s="8" t="s">
        <v>162</v>
      </c>
      <c r="B36" s="8" t="s">
        <v>27</v>
      </c>
      <c r="C36" s="8" t="s">
        <v>139</v>
      </c>
      <c r="D36" s="8" t="s">
        <v>159</v>
      </c>
      <c r="E36" s="8" t="s">
        <v>163</v>
      </c>
      <c r="F36" s="8" t="s">
        <v>31</v>
      </c>
      <c r="G36" s="8" t="s">
        <v>32</v>
      </c>
      <c r="H36" s="15">
        <v>2025</v>
      </c>
      <c r="I36" s="18">
        <v>0</v>
      </c>
      <c r="J36" s="18">
        <v>500</v>
      </c>
      <c r="K36" s="18">
        <v>0</v>
      </c>
      <c r="L36" s="18">
        <v>0</v>
      </c>
      <c r="M36" s="18">
        <v>3700</v>
      </c>
      <c r="N36" s="18">
        <v>0</v>
      </c>
      <c r="O36" s="18">
        <v>0</v>
      </c>
      <c r="P36" s="18">
        <v>0</v>
      </c>
      <c r="Q36" s="18">
        <v>0</v>
      </c>
      <c r="R36" s="18">
        <v>0</v>
      </c>
      <c r="S36" s="18">
        <v>0</v>
      </c>
      <c r="T36" s="18">
        <v>0</v>
      </c>
      <c r="U36" s="18">
        <v>0</v>
      </c>
      <c r="V36" s="18">
        <v>0</v>
      </c>
      <c r="W36" s="18">
        <v>4200</v>
      </c>
      <c r="X36" s="18"/>
      <c r="Y36" s="19">
        <v>1</v>
      </c>
      <c r="Z36" s="20" t="s">
        <v>33</v>
      </c>
      <c r="AA36" s="20" t="s">
        <v>46</v>
      </c>
      <c r="AB36" s="20" t="s">
        <v>46</v>
      </c>
      <c r="AC36" s="20" t="s">
        <v>35</v>
      </c>
      <c r="AD36" s="12" t="s">
        <v>127</v>
      </c>
      <c r="AE36" s="12" t="s">
        <v>164</v>
      </c>
      <c r="AF36" s="3"/>
      <c r="AG36" s="3"/>
    </row>
    <row r="37" spans="1:33" ht="25.15" customHeight="1" x14ac:dyDescent="0.2">
      <c r="A37" s="8" t="s">
        <v>226</v>
      </c>
      <c r="B37" s="8" t="s">
        <v>27</v>
      </c>
      <c r="C37" s="8" t="s">
        <v>139</v>
      </c>
      <c r="D37" s="8" t="s">
        <v>159</v>
      </c>
      <c r="E37" s="8" t="s">
        <v>227</v>
      </c>
      <c r="F37" s="8" t="s">
        <v>31</v>
      </c>
      <c r="G37" s="8" t="s">
        <v>32</v>
      </c>
      <c r="H37" s="15">
        <v>2025</v>
      </c>
      <c r="I37" s="18">
        <v>0</v>
      </c>
      <c r="J37" s="18">
        <v>500</v>
      </c>
      <c r="K37" s="18">
        <v>0</v>
      </c>
      <c r="L37" s="18">
        <v>0</v>
      </c>
      <c r="M37" s="18">
        <v>3000</v>
      </c>
      <c r="N37" s="18">
        <v>0</v>
      </c>
      <c r="O37" s="18">
        <v>0</v>
      </c>
      <c r="P37" s="18">
        <v>0</v>
      </c>
      <c r="Q37" s="18">
        <v>0</v>
      </c>
      <c r="R37" s="18">
        <v>0</v>
      </c>
      <c r="S37" s="18">
        <v>0</v>
      </c>
      <c r="T37" s="18">
        <v>0</v>
      </c>
      <c r="U37" s="18">
        <v>0</v>
      </c>
      <c r="V37" s="18">
        <v>0</v>
      </c>
      <c r="W37" s="18">
        <v>3500</v>
      </c>
      <c r="X37" s="18"/>
      <c r="Y37" s="19">
        <v>1</v>
      </c>
      <c r="Z37" s="20" t="s">
        <v>33</v>
      </c>
      <c r="AA37" s="20" t="s">
        <v>33</v>
      </c>
      <c r="AB37" s="20" t="s">
        <v>41</v>
      </c>
      <c r="AC37" s="20" t="s">
        <v>35</v>
      </c>
      <c r="AD37" s="12" t="s">
        <v>127</v>
      </c>
      <c r="AE37" s="12" t="s">
        <v>228</v>
      </c>
      <c r="AF37" s="3"/>
      <c r="AG37" s="3"/>
    </row>
    <row r="38" spans="1:33" s="25" customFormat="1" ht="25.15" customHeight="1" x14ac:dyDescent="0.2">
      <c r="A38" s="22" t="s">
        <v>165</v>
      </c>
      <c r="B38" s="22">
        <f>COUNTA(B6:B37)</f>
        <v>32</v>
      </c>
      <c r="C38" s="22"/>
      <c r="D38" s="22"/>
      <c r="E38" s="22"/>
      <c r="F38" s="22"/>
      <c r="G38" s="22"/>
      <c r="H38" s="23"/>
      <c r="I38" s="26">
        <f t="shared" ref="I38:X38" si="0">SUM(I6:I37)</f>
        <v>2907.3</v>
      </c>
      <c r="J38" s="26">
        <f t="shared" si="0"/>
        <v>125800</v>
      </c>
      <c r="K38" s="26">
        <f t="shared" si="0"/>
        <v>100</v>
      </c>
      <c r="L38" s="26">
        <f t="shared" si="0"/>
        <v>0</v>
      </c>
      <c r="M38" s="26">
        <f t="shared" si="0"/>
        <v>81150</v>
      </c>
      <c r="N38" s="26">
        <f t="shared" si="0"/>
        <v>0</v>
      </c>
      <c r="O38" s="26">
        <f t="shared" si="0"/>
        <v>0</v>
      </c>
      <c r="P38" s="26">
        <f t="shared" si="0"/>
        <v>26800</v>
      </c>
      <c r="Q38" s="26">
        <f t="shared" si="0"/>
        <v>0</v>
      </c>
      <c r="R38" s="26">
        <f t="shared" si="0"/>
        <v>0</v>
      </c>
      <c r="S38" s="26">
        <f t="shared" si="0"/>
        <v>0</v>
      </c>
      <c r="T38" s="26">
        <f t="shared" si="0"/>
        <v>0</v>
      </c>
      <c r="U38" s="26">
        <f t="shared" si="0"/>
        <v>0</v>
      </c>
      <c r="V38" s="26">
        <f t="shared" si="0"/>
        <v>0</v>
      </c>
      <c r="W38" s="26">
        <f t="shared" si="0"/>
        <v>236757.3</v>
      </c>
      <c r="X38" s="26">
        <f t="shared" si="0"/>
        <v>0</v>
      </c>
      <c r="Y38" s="22"/>
      <c r="Z38" s="22"/>
      <c r="AA38" s="22"/>
      <c r="AB38" s="22"/>
      <c r="AC38" s="22"/>
      <c r="AD38" s="24"/>
      <c r="AE38" s="24"/>
    </row>
  </sheetData>
  <autoFilter ref="A5:AG38" xr:uid="{6760CC3D-6C7A-4063-8CBC-6536112A91F4}"/>
  <mergeCells count="5">
    <mergeCell ref="B2:AF2"/>
    <mergeCell ref="J4:L4"/>
    <mergeCell ref="M4:O4"/>
    <mergeCell ref="P4:R4"/>
    <mergeCell ref="S4:U4"/>
  </mergeCells>
  <pageMargins left="0.39370078740157499" right="0.39370078740157499" top="0.39370078740157499" bottom="0.68897637795275601" header="0.39370078740157499" footer="0.39370078740157499"/>
  <pageSetup paperSize="9" orientation="landscape" horizontalDpi="300" verticalDpi="300" r:id="rId1"/>
  <headerFooter alignWithMargins="0">
    <oddFooter>&amp;L&amp;"Arial"&amp;8 FaMa+ (c) 2005, TESCO SW 
KUMKPrehled_financ_RPTREM03 22.07.2024 9:57:53 Strana: &amp;P/&amp;N _x000D_&amp;1#&amp;"Calibri"&amp;9&amp;K000000 Klasifikace informací: Neveřejné</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E2E86-15C0-4A66-BB81-E023F4EB8E6A}">
  <sheetPr>
    <tabColor theme="4" tint="0.39997558519241921"/>
    <outlinePr summaryBelow="0" summaryRight="0"/>
  </sheetPr>
  <dimension ref="A1:AG8"/>
  <sheetViews>
    <sheetView showGridLines="0" workbookViewId="0">
      <pane xSplit="8" ySplit="5" topLeftCell="P6" activePane="bottomRight" state="frozen"/>
      <selection pane="topRight" activeCell="I1" sqref="I1"/>
      <selection pane="bottomLeft" activeCell="A6" sqref="A6"/>
      <selection pane="bottomRight" activeCell="A6" sqref="A6:AE8"/>
    </sheetView>
  </sheetViews>
  <sheetFormatPr defaultColWidth="8.85546875" defaultRowHeight="12.75" x14ac:dyDescent="0.2"/>
  <cols>
    <col min="1" max="1" width="13.85546875" style="27" customWidth="1"/>
    <col min="2" max="2" width="13.140625" style="27" customWidth="1"/>
    <col min="3" max="3" width="13.28515625" style="27" customWidth="1"/>
    <col min="4" max="4" width="35.140625" style="27" customWidth="1"/>
    <col min="5" max="5" width="25.85546875" style="27" customWidth="1"/>
    <col min="6" max="6" width="8.85546875" style="27"/>
    <col min="7" max="7" width="15.28515625" style="27" customWidth="1"/>
    <col min="8" max="8" width="11" style="27" customWidth="1"/>
    <col min="9" max="30" width="8.85546875" style="27"/>
    <col min="31" max="31" width="68.28515625" style="27" customWidth="1"/>
    <col min="32" max="16384" width="8.85546875" style="27"/>
  </cols>
  <sheetData>
    <row r="1" spans="1:33" ht="5.65" customHeight="1" x14ac:dyDescent="0.2">
      <c r="A1" s="69"/>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row>
    <row r="2" spans="1:33" ht="22.5" customHeight="1" x14ac:dyDescent="0.2">
      <c r="A2" s="69"/>
      <c r="B2" s="101" t="s">
        <v>223</v>
      </c>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69"/>
    </row>
    <row r="3" spans="1:33" ht="11.45" customHeight="1" thickBot="1" x14ac:dyDescent="0.25">
      <c r="A3" s="69"/>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row>
    <row r="4" spans="1:33" ht="45.75" thickBot="1" x14ac:dyDescent="0.25">
      <c r="A4" s="70" t="s">
        <v>2</v>
      </c>
      <c r="B4" s="70" t="s">
        <v>3</v>
      </c>
      <c r="C4" s="70" t="s">
        <v>4</v>
      </c>
      <c r="D4" s="70" t="s">
        <v>5</v>
      </c>
      <c r="E4" s="70" t="s">
        <v>6</v>
      </c>
      <c r="F4" s="70" t="s">
        <v>7</v>
      </c>
      <c r="G4" s="70" t="s">
        <v>8</v>
      </c>
      <c r="H4" s="70" t="s">
        <v>9</v>
      </c>
      <c r="I4" s="70" t="s">
        <v>10</v>
      </c>
      <c r="J4" s="102" t="s">
        <v>11</v>
      </c>
      <c r="K4" s="102"/>
      <c r="L4" s="102"/>
      <c r="M4" s="102" t="s">
        <v>12</v>
      </c>
      <c r="N4" s="102"/>
      <c r="O4" s="102"/>
      <c r="P4" s="102" t="s">
        <v>13</v>
      </c>
      <c r="Q4" s="102"/>
      <c r="R4" s="102"/>
      <c r="S4" s="102" t="s">
        <v>14</v>
      </c>
      <c r="T4" s="102"/>
      <c r="U4" s="102"/>
      <c r="V4" s="70" t="s">
        <v>15</v>
      </c>
      <c r="W4" s="70" t="s">
        <v>16</v>
      </c>
      <c r="X4" s="70" t="s">
        <v>224</v>
      </c>
      <c r="Y4" s="70" t="s">
        <v>225</v>
      </c>
      <c r="Z4" s="70" t="s">
        <v>17</v>
      </c>
      <c r="AA4" s="70" t="s">
        <v>18</v>
      </c>
      <c r="AB4" s="70" t="s">
        <v>19</v>
      </c>
      <c r="AC4" s="70" t="s">
        <v>20</v>
      </c>
      <c r="AD4" s="70" t="s">
        <v>21</v>
      </c>
      <c r="AE4" s="70" t="s">
        <v>22</v>
      </c>
      <c r="AF4" s="71"/>
      <c r="AG4" s="71"/>
    </row>
    <row r="5" spans="1:33" ht="28.9" customHeight="1" thickBot="1" x14ac:dyDescent="0.25">
      <c r="A5" s="72"/>
      <c r="B5" s="73"/>
      <c r="C5" s="73"/>
      <c r="D5" s="73"/>
      <c r="E5" s="73"/>
      <c r="F5" s="73"/>
      <c r="G5" s="73"/>
      <c r="H5" s="73"/>
      <c r="I5" s="74"/>
      <c r="J5" s="75" t="s">
        <v>23</v>
      </c>
      <c r="K5" s="75" t="s">
        <v>24</v>
      </c>
      <c r="L5" s="75" t="s">
        <v>25</v>
      </c>
      <c r="M5" s="75" t="s">
        <v>23</v>
      </c>
      <c r="N5" s="75" t="s">
        <v>24</v>
      </c>
      <c r="O5" s="75" t="s">
        <v>25</v>
      </c>
      <c r="P5" s="75" t="s">
        <v>23</v>
      </c>
      <c r="Q5" s="75" t="s">
        <v>24</v>
      </c>
      <c r="R5" s="75" t="s">
        <v>25</v>
      </c>
      <c r="S5" s="75" t="s">
        <v>23</v>
      </c>
      <c r="T5" s="75" t="s">
        <v>24</v>
      </c>
      <c r="U5" s="75" t="s">
        <v>25</v>
      </c>
      <c r="V5" s="72"/>
      <c r="W5" s="73"/>
      <c r="X5" s="73"/>
      <c r="Y5" s="73"/>
      <c r="Z5" s="73"/>
      <c r="AA5" s="73"/>
      <c r="AB5" s="73"/>
      <c r="AC5" s="73"/>
      <c r="AD5" s="73"/>
      <c r="AE5" s="74"/>
      <c r="AF5" s="71"/>
      <c r="AG5" s="71"/>
    </row>
    <row r="6" spans="1:33" ht="25.15" customHeight="1" x14ac:dyDescent="0.2">
      <c r="A6" s="42" t="s">
        <v>167</v>
      </c>
      <c r="B6" s="42" t="s">
        <v>168</v>
      </c>
      <c r="C6" s="42" t="s">
        <v>28</v>
      </c>
      <c r="D6" s="42" t="s">
        <v>169</v>
      </c>
      <c r="E6" s="42" t="s">
        <v>170</v>
      </c>
      <c r="F6" s="42" t="s">
        <v>31</v>
      </c>
      <c r="G6" s="42" t="s">
        <v>32</v>
      </c>
      <c r="H6" s="58">
        <v>2025</v>
      </c>
      <c r="I6" s="59">
        <v>0</v>
      </c>
      <c r="J6" s="59">
        <v>3000</v>
      </c>
      <c r="K6" s="59">
        <v>500</v>
      </c>
      <c r="L6" s="59">
        <v>1000</v>
      </c>
      <c r="M6" s="59">
        <v>0</v>
      </c>
      <c r="N6" s="59">
        <v>0</v>
      </c>
      <c r="O6" s="59">
        <v>0</v>
      </c>
      <c r="P6" s="59">
        <v>0</v>
      </c>
      <c r="Q6" s="59">
        <v>0</v>
      </c>
      <c r="R6" s="59">
        <v>0</v>
      </c>
      <c r="S6" s="59">
        <v>0</v>
      </c>
      <c r="T6" s="59">
        <v>0</v>
      </c>
      <c r="U6" s="59">
        <v>0</v>
      </c>
      <c r="V6" s="59">
        <v>0</v>
      </c>
      <c r="W6" s="59">
        <v>4500</v>
      </c>
      <c r="X6" s="59"/>
      <c r="Y6" s="76">
        <v>1</v>
      </c>
      <c r="Z6" s="60" t="s">
        <v>33</v>
      </c>
      <c r="AA6" s="60" t="s">
        <v>33</v>
      </c>
      <c r="AB6" s="60" t="s">
        <v>41</v>
      </c>
      <c r="AC6" s="60" t="s">
        <v>35</v>
      </c>
      <c r="AD6" s="61" t="s">
        <v>171</v>
      </c>
      <c r="AE6" s="61" t="s">
        <v>172</v>
      </c>
      <c r="AF6" s="71"/>
      <c r="AG6" s="71"/>
    </row>
    <row r="7" spans="1:33" ht="25.15" customHeight="1" x14ac:dyDescent="0.2">
      <c r="A7" s="62" t="s">
        <v>173</v>
      </c>
      <c r="B7" s="62" t="s">
        <v>168</v>
      </c>
      <c r="C7" s="62" t="s">
        <v>64</v>
      </c>
      <c r="D7" s="62" t="s">
        <v>174</v>
      </c>
      <c r="E7" s="62" t="s">
        <v>175</v>
      </c>
      <c r="F7" s="62" t="s">
        <v>31</v>
      </c>
      <c r="G7" s="62" t="s">
        <v>32</v>
      </c>
      <c r="H7" s="63">
        <v>2025</v>
      </c>
      <c r="I7" s="64">
        <v>0</v>
      </c>
      <c r="J7" s="64">
        <v>6000</v>
      </c>
      <c r="K7" s="64">
        <v>0</v>
      </c>
      <c r="L7" s="64">
        <v>0</v>
      </c>
      <c r="M7" s="64">
        <v>0</v>
      </c>
      <c r="N7" s="64">
        <v>0</v>
      </c>
      <c r="O7" s="64">
        <v>0</v>
      </c>
      <c r="P7" s="64">
        <v>0</v>
      </c>
      <c r="Q7" s="64">
        <v>0</v>
      </c>
      <c r="R7" s="64">
        <v>0</v>
      </c>
      <c r="S7" s="64">
        <v>0</v>
      </c>
      <c r="T7" s="64">
        <v>0</v>
      </c>
      <c r="U7" s="64">
        <v>0</v>
      </c>
      <c r="V7" s="64">
        <v>0</v>
      </c>
      <c r="W7" s="64">
        <v>6000</v>
      </c>
      <c r="X7" s="64"/>
      <c r="Y7" s="77">
        <v>1</v>
      </c>
      <c r="Z7" s="65" t="s">
        <v>33</v>
      </c>
      <c r="AA7" s="65" t="s">
        <v>33</v>
      </c>
      <c r="AB7" s="65" t="s">
        <v>46</v>
      </c>
      <c r="AC7" s="65" t="s">
        <v>35</v>
      </c>
      <c r="AD7" s="66" t="s">
        <v>171</v>
      </c>
      <c r="AE7" s="66" t="s">
        <v>176</v>
      </c>
      <c r="AF7" s="71"/>
      <c r="AG7" s="71"/>
    </row>
    <row r="8" spans="1:33" s="28" customFormat="1" ht="28.9" customHeight="1" x14ac:dyDescent="0.2">
      <c r="A8" s="78" t="s">
        <v>165</v>
      </c>
      <c r="B8" s="79">
        <f>COUNTA(B6:B7)</f>
        <v>2</v>
      </c>
      <c r="C8" s="80"/>
      <c r="D8" s="80"/>
      <c r="E8" s="80"/>
      <c r="F8" s="80"/>
      <c r="G8" s="80"/>
      <c r="H8" s="80"/>
      <c r="I8" s="81">
        <f t="shared" ref="I8:X8" si="0">SUM(I6:I7)</f>
        <v>0</v>
      </c>
      <c r="J8" s="81">
        <f t="shared" si="0"/>
        <v>9000</v>
      </c>
      <c r="K8" s="81">
        <f t="shared" si="0"/>
        <v>500</v>
      </c>
      <c r="L8" s="81">
        <f t="shared" si="0"/>
        <v>1000</v>
      </c>
      <c r="M8" s="81">
        <f t="shared" si="0"/>
        <v>0</v>
      </c>
      <c r="N8" s="81">
        <f t="shared" si="0"/>
        <v>0</v>
      </c>
      <c r="O8" s="81">
        <f t="shared" si="0"/>
        <v>0</v>
      </c>
      <c r="P8" s="81">
        <f t="shared" si="0"/>
        <v>0</v>
      </c>
      <c r="Q8" s="81">
        <f t="shared" si="0"/>
        <v>0</v>
      </c>
      <c r="R8" s="81">
        <f t="shared" si="0"/>
        <v>0</v>
      </c>
      <c r="S8" s="81">
        <f t="shared" si="0"/>
        <v>0</v>
      </c>
      <c r="T8" s="81">
        <f t="shared" si="0"/>
        <v>0</v>
      </c>
      <c r="U8" s="81">
        <f t="shared" si="0"/>
        <v>0</v>
      </c>
      <c r="V8" s="81">
        <f t="shared" si="0"/>
        <v>0</v>
      </c>
      <c r="W8" s="81">
        <f t="shared" si="0"/>
        <v>10500</v>
      </c>
      <c r="X8" s="81">
        <f t="shared" si="0"/>
        <v>0</v>
      </c>
      <c r="Y8" s="80"/>
      <c r="Z8" s="80"/>
      <c r="AA8" s="80"/>
      <c r="AB8" s="80"/>
      <c r="AC8" s="80"/>
      <c r="AD8" s="78"/>
      <c r="AE8" s="78"/>
      <c r="AF8" s="71"/>
      <c r="AG8" s="71"/>
    </row>
  </sheetData>
  <autoFilter ref="A5:AG5" xr:uid="{92487EF0-B299-4922-BBAF-5FD72E8C5457}">
    <sortState xmlns:xlrd2="http://schemas.microsoft.com/office/spreadsheetml/2017/richdata2" ref="A6:AG10">
      <sortCondition ref="Z5"/>
    </sortState>
  </autoFilter>
  <mergeCells count="5">
    <mergeCell ref="B2:AF2"/>
    <mergeCell ref="J4:L4"/>
    <mergeCell ref="M4:O4"/>
    <mergeCell ref="P4:R4"/>
    <mergeCell ref="S4:U4"/>
  </mergeCells>
  <pageMargins left="0.39370078740157499" right="0.39370078740157499" top="0.39370078740157499" bottom="0.68897637795275601" header="0.39370078740157499" footer="0.39370078740157499"/>
  <pageSetup paperSize="9" orientation="landscape" horizontalDpi="300" verticalDpi="300" r:id="rId1"/>
  <headerFooter alignWithMargins="0">
    <oddFooter xml:space="preserve">&amp;L&amp;"Arial"&amp;8 FaMa+ (c) 2005, TESCO SW 
KUMKPrehled_financ_RPTREM03 22.07.2024 10:20:26 Strana: &amp;P/&amp;N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AE533-9F70-4557-AB27-25A669C939E1}">
  <sheetPr>
    <tabColor theme="9" tint="0.39997558519241921"/>
    <outlinePr summaryBelow="0" summaryRight="0"/>
  </sheetPr>
  <dimension ref="A1:AG26"/>
  <sheetViews>
    <sheetView showGridLines="0" workbookViewId="0">
      <pane xSplit="9" ySplit="5" topLeftCell="J6" activePane="bottomRight" state="frozen"/>
      <selection pane="topRight" activeCell="J1" sqref="J1"/>
      <selection pane="bottomLeft" activeCell="A6" sqref="A6"/>
      <selection pane="bottomRight" activeCell="A6" sqref="A6:AE26"/>
    </sheetView>
  </sheetViews>
  <sheetFormatPr defaultRowHeight="12.75" x14ac:dyDescent="0.2"/>
  <cols>
    <col min="1" max="1" width="14.5703125" customWidth="1"/>
    <col min="2" max="2" width="16.140625" customWidth="1"/>
    <col min="3" max="3" width="14.85546875" customWidth="1"/>
    <col min="4" max="4" width="30.140625" customWidth="1"/>
    <col min="5" max="5" width="46" customWidth="1"/>
    <col min="7" max="7" width="13.28515625" customWidth="1"/>
    <col min="31" max="31" width="59.28515625" customWidth="1"/>
  </cols>
  <sheetData>
    <row r="1" spans="1:33" ht="5.65" customHeight="1" x14ac:dyDescent="0.2">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33" ht="22.5" customHeight="1" x14ac:dyDescent="0.2">
      <c r="A2" s="2"/>
      <c r="B2" s="98" t="s">
        <v>223</v>
      </c>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2"/>
    </row>
    <row r="3" spans="1:33" ht="11.45" customHeight="1" thickBot="1" x14ac:dyDescent="0.2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row>
    <row r="4" spans="1:33" ht="57" thickBot="1" x14ac:dyDescent="0.25">
      <c r="A4" s="1" t="s">
        <v>2</v>
      </c>
      <c r="B4" s="1" t="s">
        <v>3</v>
      </c>
      <c r="C4" s="1" t="s">
        <v>4</v>
      </c>
      <c r="D4" s="1" t="s">
        <v>5</v>
      </c>
      <c r="E4" s="1" t="s">
        <v>6</v>
      </c>
      <c r="F4" s="1" t="s">
        <v>7</v>
      </c>
      <c r="G4" s="1" t="s">
        <v>8</v>
      </c>
      <c r="H4" s="1" t="s">
        <v>9</v>
      </c>
      <c r="I4" s="1" t="s">
        <v>10</v>
      </c>
      <c r="J4" s="100" t="s">
        <v>11</v>
      </c>
      <c r="K4" s="100"/>
      <c r="L4" s="100"/>
      <c r="M4" s="100" t="s">
        <v>12</v>
      </c>
      <c r="N4" s="100"/>
      <c r="O4" s="100"/>
      <c r="P4" s="100" t="s">
        <v>13</v>
      </c>
      <c r="Q4" s="100"/>
      <c r="R4" s="100"/>
      <c r="S4" s="100" t="s">
        <v>14</v>
      </c>
      <c r="T4" s="100"/>
      <c r="U4" s="100"/>
      <c r="V4" s="1" t="s">
        <v>15</v>
      </c>
      <c r="W4" s="1" t="s">
        <v>16</v>
      </c>
      <c r="X4" s="1" t="s">
        <v>224</v>
      </c>
      <c r="Y4" s="1" t="s">
        <v>225</v>
      </c>
      <c r="Z4" s="1" t="s">
        <v>17</v>
      </c>
      <c r="AA4" s="1" t="s">
        <v>18</v>
      </c>
      <c r="AB4" s="1" t="s">
        <v>19</v>
      </c>
      <c r="AC4" s="1" t="s">
        <v>20</v>
      </c>
      <c r="AD4" s="1" t="s">
        <v>21</v>
      </c>
      <c r="AE4" s="1" t="s">
        <v>22</v>
      </c>
      <c r="AF4" s="3"/>
      <c r="AG4" s="3"/>
    </row>
    <row r="5" spans="1:33" ht="25.9" customHeight="1" thickBot="1" x14ac:dyDescent="0.25">
      <c r="A5" s="4"/>
      <c r="B5" s="5"/>
      <c r="C5" s="5"/>
      <c r="D5" s="5"/>
      <c r="E5" s="5"/>
      <c r="F5" s="5"/>
      <c r="G5" s="5"/>
      <c r="H5" s="5"/>
      <c r="I5" s="6"/>
      <c r="J5" s="7" t="s">
        <v>23</v>
      </c>
      <c r="K5" s="7" t="s">
        <v>24</v>
      </c>
      <c r="L5" s="7" t="s">
        <v>25</v>
      </c>
      <c r="M5" s="7" t="s">
        <v>23</v>
      </c>
      <c r="N5" s="7" t="s">
        <v>24</v>
      </c>
      <c r="O5" s="7" t="s">
        <v>25</v>
      </c>
      <c r="P5" s="7" t="s">
        <v>23</v>
      </c>
      <c r="Q5" s="7" t="s">
        <v>24</v>
      </c>
      <c r="R5" s="7" t="s">
        <v>25</v>
      </c>
      <c r="S5" s="7" t="s">
        <v>23</v>
      </c>
      <c r="T5" s="7" t="s">
        <v>24</v>
      </c>
      <c r="U5" s="7" t="s">
        <v>25</v>
      </c>
      <c r="V5" s="4"/>
      <c r="W5" s="5"/>
      <c r="X5" s="5"/>
      <c r="Y5" s="5"/>
      <c r="Z5" s="5"/>
      <c r="AA5" s="5"/>
      <c r="AB5" s="5"/>
      <c r="AC5" s="5"/>
      <c r="AD5" s="5"/>
      <c r="AE5" s="6"/>
      <c r="AF5" s="3"/>
      <c r="AG5" s="3"/>
    </row>
    <row r="6" spans="1:33" ht="25.15" customHeight="1" x14ac:dyDescent="0.2">
      <c r="A6" s="8" t="s">
        <v>229</v>
      </c>
      <c r="B6" s="8" t="s">
        <v>230</v>
      </c>
      <c r="C6" s="8" t="s">
        <v>28</v>
      </c>
      <c r="D6" s="8" t="s">
        <v>231</v>
      </c>
      <c r="E6" s="8" t="s">
        <v>232</v>
      </c>
      <c r="F6" s="8" t="s">
        <v>31</v>
      </c>
      <c r="G6" s="8" t="s">
        <v>32</v>
      </c>
      <c r="H6" s="15">
        <v>2025</v>
      </c>
      <c r="I6" s="18">
        <v>0</v>
      </c>
      <c r="J6" s="18">
        <v>50000</v>
      </c>
      <c r="K6" s="18">
        <v>0</v>
      </c>
      <c r="L6" s="18">
        <v>0</v>
      </c>
      <c r="M6" s="18">
        <v>0</v>
      </c>
      <c r="N6" s="18">
        <v>0</v>
      </c>
      <c r="O6" s="18">
        <v>0</v>
      </c>
      <c r="P6" s="18">
        <v>0</v>
      </c>
      <c r="Q6" s="18">
        <v>0</v>
      </c>
      <c r="R6" s="18">
        <v>0</v>
      </c>
      <c r="S6" s="18">
        <v>0</v>
      </c>
      <c r="T6" s="18">
        <v>0</v>
      </c>
      <c r="U6" s="18">
        <v>0</v>
      </c>
      <c r="V6" s="18">
        <v>0</v>
      </c>
      <c r="W6" s="18">
        <v>50000</v>
      </c>
      <c r="X6" s="18"/>
      <c r="Y6" s="19">
        <v>1</v>
      </c>
      <c r="Z6" s="20" t="s">
        <v>33</v>
      </c>
      <c r="AA6" s="20" t="s">
        <v>233</v>
      </c>
      <c r="AB6" s="20" t="s">
        <v>132</v>
      </c>
      <c r="AC6" s="20" t="s">
        <v>35</v>
      </c>
      <c r="AD6" s="12" t="s">
        <v>234</v>
      </c>
      <c r="AE6" s="12" t="s">
        <v>235</v>
      </c>
      <c r="AF6" s="3"/>
      <c r="AG6" s="3"/>
    </row>
    <row r="7" spans="1:33" ht="25.15" customHeight="1" x14ac:dyDescent="0.2">
      <c r="A7" s="8" t="s">
        <v>236</v>
      </c>
      <c r="B7" s="8" t="s">
        <v>230</v>
      </c>
      <c r="C7" s="8" t="s">
        <v>28</v>
      </c>
      <c r="D7" s="8" t="s">
        <v>231</v>
      </c>
      <c r="E7" s="8" t="s">
        <v>237</v>
      </c>
      <c r="F7" s="8" t="s">
        <v>31</v>
      </c>
      <c r="G7" s="8" t="s">
        <v>32</v>
      </c>
      <c r="H7" s="15">
        <v>2025</v>
      </c>
      <c r="I7" s="18">
        <v>0</v>
      </c>
      <c r="J7" s="18">
        <v>24300</v>
      </c>
      <c r="K7" s="18">
        <v>0</v>
      </c>
      <c r="L7" s="18">
        <v>0</v>
      </c>
      <c r="M7" s="18">
        <v>0</v>
      </c>
      <c r="N7" s="18">
        <v>0</v>
      </c>
      <c r="O7" s="18">
        <v>0</v>
      </c>
      <c r="P7" s="18">
        <v>0</v>
      </c>
      <c r="Q7" s="18">
        <v>0</v>
      </c>
      <c r="R7" s="18">
        <v>0</v>
      </c>
      <c r="S7" s="18">
        <v>0</v>
      </c>
      <c r="T7" s="18">
        <v>0</v>
      </c>
      <c r="U7" s="18">
        <v>0</v>
      </c>
      <c r="V7" s="18">
        <v>0</v>
      </c>
      <c r="W7" s="18">
        <v>24300</v>
      </c>
      <c r="X7" s="18"/>
      <c r="Y7" s="19">
        <v>1</v>
      </c>
      <c r="Z7" s="20" t="s">
        <v>33</v>
      </c>
      <c r="AA7" s="20" t="s">
        <v>233</v>
      </c>
      <c r="AB7" s="20" t="s">
        <v>132</v>
      </c>
      <c r="AC7" s="20" t="s">
        <v>35</v>
      </c>
      <c r="AD7" s="12" t="s">
        <v>234</v>
      </c>
      <c r="AE7" s="12" t="s">
        <v>238</v>
      </c>
      <c r="AF7" s="3"/>
      <c r="AG7" s="3"/>
    </row>
    <row r="8" spans="1:33" ht="25.15" customHeight="1" x14ac:dyDescent="0.2">
      <c r="A8" s="8" t="s">
        <v>239</v>
      </c>
      <c r="B8" s="8" t="s">
        <v>230</v>
      </c>
      <c r="C8" s="8" t="s">
        <v>28</v>
      </c>
      <c r="D8" s="8" t="s">
        <v>231</v>
      </c>
      <c r="E8" s="8" t="s">
        <v>240</v>
      </c>
      <c r="F8" s="8" t="s">
        <v>31</v>
      </c>
      <c r="G8" s="8" t="s">
        <v>32</v>
      </c>
      <c r="H8" s="15">
        <v>2025</v>
      </c>
      <c r="I8" s="18">
        <v>0</v>
      </c>
      <c r="J8" s="18">
        <v>27000</v>
      </c>
      <c r="K8" s="18">
        <v>0</v>
      </c>
      <c r="L8" s="18">
        <v>0</v>
      </c>
      <c r="M8" s="18">
        <v>0</v>
      </c>
      <c r="N8" s="18">
        <v>0</v>
      </c>
      <c r="O8" s="18">
        <v>0</v>
      </c>
      <c r="P8" s="18">
        <v>0</v>
      </c>
      <c r="Q8" s="18">
        <v>0</v>
      </c>
      <c r="R8" s="18">
        <v>0</v>
      </c>
      <c r="S8" s="18">
        <v>0</v>
      </c>
      <c r="T8" s="18">
        <v>0</v>
      </c>
      <c r="U8" s="18">
        <v>0</v>
      </c>
      <c r="V8" s="18">
        <v>0</v>
      </c>
      <c r="W8" s="18">
        <v>27000</v>
      </c>
      <c r="X8" s="18"/>
      <c r="Y8" s="19">
        <v>1</v>
      </c>
      <c r="Z8" s="20" t="s">
        <v>33</v>
      </c>
      <c r="AA8" s="20" t="s">
        <v>46</v>
      </c>
      <c r="AB8" s="20" t="s">
        <v>132</v>
      </c>
      <c r="AC8" s="20" t="s">
        <v>35</v>
      </c>
      <c r="AD8" s="12" t="s">
        <v>234</v>
      </c>
      <c r="AE8" s="12" t="s">
        <v>241</v>
      </c>
      <c r="AF8" s="3"/>
      <c r="AG8" s="3"/>
    </row>
    <row r="9" spans="1:33" ht="25.15" customHeight="1" x14ac:dyDescent="0.2">
      <c r="A9" s="8" t="s">
        <v>242</v>
      </c>
      <c r="B9" s="8" t="s">
        <v>230</v>
      </c>
      <c r="C9" s="8" t="s">
        <v>28</v>
      </c>
      <c r="D9" s="8" t="s">
        <v>231</v>
      </c>
      <c r="E9" s="8" t="s">
        <v>243</v>
      </c>
      <c r="F9" s="8" t="s">
        <v>31</v>
      </c>
      <c r="G9" s="8" t="s">
        <v>32</v>
      </c>
      <c r="H9" s="15">
        <v>2025</v>
      </c>
      <c r="I9" s="18">
        <v>0</v>
      </c>
      <c r="J9" s="18">
        <v>42500</v>
      </c>
      <c r="K9" s="18">
        <v>0</v>
      </c>
      <c r="L9" s="18">
        <v>0</v>
      </c>
      <c r="M9" s="18">
        <v>0</v>
      </c>
      <c r="N9" s="18">
        <v>0</v>
      </c>
      <c r="O9" s="18">
        <v>0</v>
      </c>
      <c r="P9" s="18">
        <v>0</v>
      </c>
      <c r="Q9" s="18">
        <v>0</v>
      </c>
      <c r="R9" s="18">
        <v>0</v>
      </c>
      <c r="S9" s="18">
        <v>0</v>
      </c>
      <c r="T9" s="18">
        <v>0</v>
      </c>
      <c r="U9" s="18">
        <v>0</v>
      </c>
      <c r="V9" s="18">
        <v>0</v>
      </c>
      <c r="W9" s="18">
        <v>42500</v>
      </c>
      <c r="X9" s="18"/>
      <c r="Y9" s="19">
        <v>1</v>
      </c>
      <c r="Z9" s="20" t="s">
        <v>33</v>
      </c>
      <c r="AA9" s="20" t="s">
        <v>46</v>
      </c>
      <c r="AB9" s="20" t="s">
        <v>132</v>
      </c>
      <c r="AC9" s="20" t="s">
        <v>35</v>
      </c>
      <c r="AD9" s="12" t="s">
        <v>234</v>
      </c>
      <c r="AE9" s="12" t="s">
        <v>244</v>
      </c>
      <c r="AF9" s="3"/>
      <c r="AG9" s="3"/>
    </row>
    <row r="10" spans="1:33" ht="25.15" customHeight="1" x14ac:dyDescent="0.2">
      <c r="A10" s="8" t="s">
        <v>245</v>
      </c>
      <c r="B10" s="8" t="s">
        <v>230</v>
      </c>
      <c r="C10" s="8" t="s">
        <v>28</v>
      </c>
      <c r="D10" s="8" t="s">
        <v>231</v>
      </c>
      <c r="E10" s="8" t="s">
        <v>246</v>
      </c>
      <c r="F10" s="8" t="s">
        <v>31</v>
      </c>
      <c r="G10" s="8" t="s">
        <v>32</v>
      </c>
      <c r="H10" s="15">
        <v>2025</v>
      </c>
      <c r="I10" s="18">
        <v>0</v>
      </c>
      <c r="J10" s="18">
        <v>25500</v>
      </c>
      <c r="K10" s="18">
        <v>0</v>
      </c>
      <c r="L10" s="18">
        <v>0</v>
      </c>
      <c r="M10" s="18">
        <v>0</v>
      </c>
      <c r="N10" s="18">
        <v>0</v>
      </c>
      <c r="O10" s="18">
        <v>0</v>
      </c>
      <c r="P10" s="18">
        <v>0</v>
      </c>
      <c r="Q10" s="18">
        <v>0</v>
      </c>
      <c r="R10" s="18">
        <v>0</v>
      </c>
      <c r="S10" s="18">
        <v>0</v>
      </c>
      <c r="T10" s="18">
        <v>0</v>
      </c>
      <c r="U10" s="18">
        <v>0</v>
      </c>
      <c r="V10" s="18">
        <v>0</v>
      </c>
      <c r="W10" s="18">
        <v>25500</v>
      </c>
      <c r="X10" s="18"/>
      <c r="Y10" s="19">
        <v>1</v>
      </c>
      <c r="Z10" s="20" t="s">
        <v>33</v>
      </c>
      <c r="AA10" s="20" t="s">
        <v>233</v>
      </c>
      <c r="AB10" s="20" t="s">
        <v>132</v>
      </c>
      <c r="AC10" s="20" t="s">
        <v>35</v>
      </c>
      <c r="AD10" s="12" t="s">
        <v>234</v>
      </c>
      <c r="AE10" s="12" t="s">
        <v>247</v>
      </c>
      <c r="AF10" s="3"/>
      <c r="AG10" s="3"/>
    </row>
    <row r="11" spans="1:33" ht="25.15" customHeight="1" x14ac:dyDescent="0.2">
      <c r="A11" s="8" t="s">
        <v>248</v>
      </c>
      <c r="B11" s="8" t="s">
        <v>230</v>
      </c>
      <c r="C11" s="8" t="s">
        <v>28</v>
      </c>
      <c r="D11" s="8" t="s">
        <v>231</v>
      </c>
      <c r="E11" s="8" t="s">
        <v>249</v>
      </c>
      <c r="F11" s="8" t="s">
        <v>31</v>
      </c>
      <c r="G11" s="8" t="s">
        <v>32</v>
      </c>
      <c r="H11" s="15">
        <v>2025</v>
      </c>
      <c r="I11" s="18">
        <v>0</v>
      </c>
      <c r="J11" s="18">
        <v>22000</v>
      </c>
      <c r="K11" s="18">
        <v>0</v>
      </c>
      <c r="L11" s="18">
        <v>0</v>
      </c>
      <c r="M11" s="18">
        <v>0</v>
      </c>
      <c r="N11" s="18">
        <v>0</v>
      </c>
      <c r="O11" s="18">
        <v>0</v>
      </c>
      <c r="P11" s="18">
        <v>0</v>
      </c>
      <c r="Q11" s="18">
        <v>0</v>
      </c>
      <c r="R11" s="18">
        <v>0</v>
      </c>
      <c r="S11" s="18">
        <v>0</v>
      </c>
      <c r="T11" s="18">
        <v>0</v>
      </c>
      <c r="U11" s="18">
        <v>0</v>
      </c>
      <c r="V11" s="18">
        <v>0</v>
      </c>
      <c r="W11" s="18">
        <v>22000</v>
      </c>
      <c r="X11" s="18"/>
      <c r="Y11" s="19">
        <v>1</v>
      </c>
      <c r="Z11" s="20" t="s">
        <v>33</v>
      </c>
      <c r="AA11" s="20" t="s">
        <v>233</v>
      </c>
      <c r="AB11" s="20" t="s">
        <v>132</v>
      </c>
      <c r="AC11" s="20" t="s">
        <v>35</v>
      </c>
      <c r="AD11" s="12" t="s">
        <v>234</v>
      </c>
      <c r="AE11" s="12" t="s">
        <v>250</v>
      </c>
      <c r="AF11" s="3"/>
      <c r="AG11" s="3"/>
    </row>
    <row r="12" spans="1:33" ht="25.15" customHeight="1" x14ac:dyDescent="0.2">
      <c r="A12" s="8" t="s">
        <v>251</v>
      </c>
      <c r="B12" s="8" t="s">
        <v>230</v>
      </c>
      <c r="C12" s="8" t="s">
        <v>28</v>
      </c>
      <c r="D12" s="8" t="s">
        <v>231</v>
      </c>
      <c r="E12" s="8" t="s">
        <v>252</v>
      </c>
      <c r="F12" s="8" t="s">
        <v>31</v>
      </c>
      <c r="G12" s="8" t="s">
        <v>32</v>
      </c>
      <c r="H12" s="15">
        <v>2025</v>
      </c>
      <c r="I12" s="18">
        <v>0</v>
      </c>
      <c r="J12" s="18">
        <v>52000</v>
      </c>
      <c r="K12" s="18">
        <v>0</v>
      </c>
      <c r="L12" s="18">
        <v>0</v>
      </c>
      <c r="M12" s="18">
        <v>0</v>
      </c>
      <c r="N12" s="18">
        <v>0</v>
      </c>
      <c r="O12" s="18">
        <v>0</v>
      </c>
      <c r="P12" s="18">
        <v>0</v>
      </c>
      <c r="Q12" s="18">
        <v>0</v>
      </c>
      <c r="R12" s="18">
        <v>0</v>
      </c>
      <c r="S12" s="18">
        <v>0</v>
      </c>
      <c r="T12" s="18">
        <v>0</v>
      </c>
      <c r="U12" s="18">
        <v>0</v>
      </c>
      <c r="V12" s="18">
        <v>0</v>
      </c>
      <c r="W12" s="18">
        <v>52000</v>
      </c>
      <c r="X12" s="18"/>
      <c r="Y12" s="19">
        <v>1</v>
      </c>
      <c r="Z12" s="20" t="s">
        <v>33</v>
      </c>
      <c r="AA12" s="20" t="s">
        <v>233</v>
      </c>
      <c r="AB12" s="20" t="s">
        <v>132</v>
      </c>
      <c r="AC12" s="20" t="s">
        <v>35</v>
      </c>
      <c r="AD12" s="12" t="s">
        <v>234</v>
      </c>
      <c r="AE12" s="12" t="s">
        <v>253</v>
      </c>
      <c r="AF12" s="3"/>
      <c r="AG12" s="3"/>
    </row>
    <row r="13" spans="1:33" ht="25.15" customHeight="1" x14ac:dyDescent="0.2">
      <c r="A13" s="8" t="s">
        <v>254</v>
      </c>
      <c r="B13" s="8" t="s">
        <v>230</v>
      </c>
      <c r="C13" s="8" t="s">
        <v>28</v>
      </c>
      <c r="D13" s="8" t="s">
        <v>231</v>
      </c>
      <c r="E13" s="8" t="s">
        <v>255</v>
      </c>
      <c r="F13" s="8" t="s">
        <v>31</v>
      </c>
      <c r="G13" s="8" t="s">
        <v>32</v>
      </c>
      <c r="H13" s="15">
        <v>2025</v>
      </c>
      <c r="I13" s="18">
        <v>0</v>
      </c>
      <c r="J13" s="18">
        <v>12000</v>
      </c>
      <c r="K13" s="18">
        <v>0</v>
      </c>
      <c r="L13" s="18">
        <v>0</v>
      </c>
      <c r="M13" s="18">
        <v>0</v>
      </c>
      <c r="N13" s="18">
        <v>0</v>
      </c>
      <c r="O13" s="18">
        <v>0</v>
      </c>
      <c r="P13" s="18">
        <v>0</v>
      </c>
      <c r="Q13" s="18">
        <v>0</v>
      </c>
      <c r="R13" s="18">
        <v>0</v>
      </c>
      <c r="S13" s="18">
        <v>0</v>
      </c>
      <c r="T13" s="18">
        <v>0</v>
      </c>
      <c r="U13" s="18">
        <v>0</v>
      </c>
      <c r="V13" s="18">
        <v>0</v>
      </c>
      <c r="W13" s="18">
        <v>12000</v>
      </c>
      <c r="X13" s="18"/>
      <c r="Y13" s="19">
        <v>1</v>
      </c>
      <c r="Z13" s="20" t="s">
        <v>33</v>
      </c>
      <c r="AA13" s="20" t="s">
        <v>233</v>
      </c>
      <c r="AB13" s="20" t="s">
        <v>132</v>
      </c>
      <c r="AC13" s="20" t="s">
        <v>35</v>
      </c>
      <c r="AD13" s="12" t="s">
        <v>234</v>
      </c>
      <c r="AE13" s="12" t="s">
        <v>256</v>
      </c>
      <c r="AF13" s="3"/>
      <c r="AG13" s="3"/>
    </row>
    <row r="14" spans="1:33" ht="25.15" customHeight="1" x14ac:dyDescent="0.2">
      <c r="A14" s="8" t="s">
        <v>257</v>
      </c>
      <c r="B14" s="8" t="s">
        <v>230</v>
      </c>
      <c r="C14" s="8" t="s">
        <v>28</v>
      </c>
      <c r="D14" s="8" t="s">
        <v>231</v>
      </c>
      <c r="E14" s="8" t="s">
        <v>258</v>
      </c>
      <c r="F14" s="8" t="s">
        <v>31</v>
      </c>
      <c r="G14" s="8" t="s">
        <v>32</v>
      </c>
      <c r="H14" s="15">
        <v>2025</v>
      </c>
      <c r="I14" s="18">
        <v>0</v>
      </c>
      <c r="J14" s="18">
        <v>42000</v>
      </c>
      <c r="K14" s="18">
        <v>0</v>
      </c>
      <c r="L14" s="18">
        <v>0</v>
      </c>
      <c r="M14" s="18">
        <v>0</v>
      </c>
      <c r="N14" s="18">
        <v>0</v>
      </c>
      <c r="O14" s="18">
        <v>0</v>
      </c>
      <c r="P14" s="18">
        <v>0</v>
      </c>
      <c r="Q14" s="18">
        <v>0</v>
      </c>
      <c r="R14" s="18">
        <v>0</v>
      </c>
      <c r="S14" s="18">
        <v>0</v>
      </c>
      <c r="T14" s="18">
        <v>0</v>
      </c>
      <c r="U14" s="18">
        <v>0</v>
      </c>
      <c r="V14" s="18">
        <v>0</v>
      </c>
      <c r="W14" s="18">
        <v>42000</v>
      </c>
      <c r="X14" s="18"/>
      <c r="Y14" s="19">
        <v>1</v>
      </c>
      <c r="Z14" s="20" t="s">
        <v>33</v>
      </c>
      <c r="AA14" s="20" t="s">
        <v>46</v>
      </c>
      <c r="AB14" s="20" t="s">
        <v>132</v>
      </c>
      <c r="AC14" s="20" t="s">
        <v>35</v>
      </c>
      <c r="AD14" s="12" t="s">
        <v>234</v>
      </c>
      <c r="AE14" s="12" t="s">
        <v>259</v>
      </c>
      <c r="AF14" s="3"/>
      <c r="AG14" s="3"/>
    </row>
    <row r="15" spans="1:33" ht="25.15" customHeight="1" x14ac:dyDescent="0.2">
      <c r="A15" s="8" t="s">
        <v>260</v>
      </c>
      <c r="B15" s="8" t="s">
        <v>230</v>
      </c>
      <c r="C15" s="8" t="s">
        <v>28</v>
      </c>
      <c r="D15" s="8" t="s">
        <v>231</v>
      </c>
      <c r="E15" s="8" t="s">
        <v>261</v>
      </c>
      <c r="F15" s="8" t="s">
        <v>31</v>
      </c>
      <c r="G15" s="8" t="s">
        <v>32</v>
      </c>
      <c r="H15" s="15">
        <v>2025</v>
      </c>
      <c r="I15" s="18">
        <v>0</v>
      </c>
      <c r="J15" s="18">
        <v>120000</v>
      </c>
      <c r="K15" s="18">
        <v>0</v>
      </c>
      <c r="L15" s="18">
        <v>0</v>
      </c>
      <c r="M15" s="18">
        <v>0</v>
      </c>
      <c r="N15" s="18">
        <v>0</v>
      </c>
      <c r="O15" s="18">
        <v>0</v>
      </c>
      <c r="P15" s="18">
        <v>0</v>
      </c>
      <c r="Q15" s="18">
        <v>0</v>
      </c>
      <c r="R15" s="18">
        <v>0</v>
      </c>
      <c r="S15" s="18">
        <v>0</v>
      </c>
      <c r="T15" s="18">
        <v>0</v>
      </c>
      <c r="U15" s="18">
        <v>0</v>
      </c>
      <c r="V15" s="18">
        <v>0</v>
      </c>
      <c r="W15" s="18">
        <v>120000</v>
      </c>
      <c r="X15" s="18"/>
      <c r="Y15" s="19">
        <v>1</v>
      </c>
      <c r="Z15" s="20" t="s">
        <v>33</v>
      </c>
      <c r="AA15" s="20" t="s">
        <v>46</v>
      </c>
      <c r="AB15" s="20" t="s">
        <v>132</v>
      </c>
      <c r="AC15" s="20" t="s">
        <v>35</v>
      </c>
      <c r="AD15" s="12" t="s">
        <v>234</v>
      </c>
      <c r="AE15" s="12" t="s">
        <v>262</v>
      </c>
      <c r="AF15" s="3"/>
      <c r="AG15" s="3"/>
    </row>
    <row r="16" spans="1:33" ht="25.15" customHeight="1" x14ac:dyDescent="0.2">
      <c r="A16" s="8" t="s">
        <v>263</v>
      </c>
      <c r="B16" s="8" t="s">
        <v>230</v>
      </c>
      <c r="C16" s="8" t="s">
        <v>28</v>
      </c>
      <c r="D16" s="8" t="s">
        <v>231</v>
      </c>
      <c r="E16" s="8" t="s">
        <v>264</v>
      </c>
      <c r="F16" s="8" t="s">
        <v>31</v>
      </c>
      <c r="G16" s="8" t="s">
        <v>32</v>
      </c>
      <c r="H16" s="15">
        <v>2025</v>
      </c>
      <c r="I16" s="18">
        <v>0</v>
      </c>
      <c r="J16" s="18">
        <v>28000</v>
      </c>
      <c r="K16" s="18">
        <v>0</v>
      </c>
      <c r="L16" s="18">
        <v>0</v>
      </c>
      <c r="M16" s="18">
        <v>0</v>
      </c>
      <c r="N16" s="18">
        <v>0</v>
      </c>
      <c r="O16" s="18">
        <v>0</v>
      </c>
      <c r="P16" s="18">
        <v>0</v>
      </c>
      <c r="Q16" s="18">
        <v>0</v>
      </c>
      <c r="R16" s="18">
        <v>0</v>
      </c>
      <c r="S16" s="18">
        <v>0</v>
      </c>
      <c r="T16" s="18">
        <v>0</v>
      </c>
      <c r="U16" s="18">
        <v>0</v>
      </c>
      <c r="V16" s="18">
        <v>0</v>
      </c>
      <c r="W16" s="18">
        <v>28000</v>
      </c>
      <c r="X16" s="18"/>
      <c r="Y16" s="19">
        <v>1</v>
      </c>
      <c r="Z16" s="20" t="s">
        <v>33</v>
      </c>
      <c r="AA16" s="20" t="s">
        <v>46</v>
      </c>
      <c r="AB16" s="20" t="s">
        <v>132</v>
      </c>
      <c r="AC16" s="20" t="s">
        <v>35</v>
      </c>
      <c r="AD16" s="12" t="s">
        <v>234</v>
      </c>
      <c r="AE16" s="12" t="s">
        <v>265</v>
      </c>
      <c r="AF16" s="3"/>
      <c r="AG16" s="3"/>
    </row>
    <row r="17" spans="1:33" ht="25.15" customHeight="1" x14ac:dyDescent="0.2">
      <c r="A17" s="8" t="s">
        <v>266</v>
      </c>
      <c r="B17" s="8" t="s">
        <v>230</v>
      </c>
      <c r="C17" s="8" t="s">
        <v>28</v>
      </c>
      <c r="D17" s="8" t="s">
        <v>231</v>
      </c>
      <c r="E17" s="8" t="s">
        <v>267</v>
      </c>
      <c r="F17" s="8" t="s">
        <v>31</v>
      </c>
      <c r="G17" s="8" t="s">
        <v>32</v>
      </c>
      <c r="H17" s="15">
        <v>2025</v>
      </c>
      <c r="I17" s="18">
        <v>0</v>
      </c>
      <c r="J17" s="18">
        <v>35000</v>
      </c>
      <c r="K17" s="18">
        <v>0</v>
      </c>
      <c r="L17" s="18">
        <v>0</v>
      </c>
      <c r="M17" s="18">
        <v>0</v>
      </c>
      <c r="N17" s="18">
        <v>0</v>
      </c>
      <c r="O17" s="18">
        <v>0</v>
      </c>
      <c r="P17" s="18">
        <v>0</v>
      </c>
      <c r="Q17" s="18">
        <v>0</v>
      </c>
      <c r="R17" s="18">
        <v>0</v>
      </c>
      <c r="S17" s="18">
        <v>0</v>
      </c>
      <c r="T17" s="18">
        <v>0</v>
      </c>
      <c r="U17" s="18">
        <v>0</v>
      </c>
      <c r="V17" s="18">
        <v>0</v>
      </c>
      <c r="W17" s="18">
        <v>35000</v>
      </c>
      <c r="X17" s="18"/>
      <c r="Y17" s="19">
        <v>1</v>
      </c>
      <c r="Z17" s="20" t="s">
        <v>33</v>
      </c>
      <c r="AA17" s="20" t="s">
        <v>233</v>
      </c>
      <c r="AB17" s="20" t="s">
        <v>132</v>
      </c>
      <c r="AC17" s="20" t="s">
        <v>35</v>
      </c>
      <c r="AD17" s="12" t="s">
        <v>234</v>
      </c>
      <c r="AE17" s="12" t="s">
        <v>268</v>
      </c>
      <c r="AF17" s="3"/>
      <c r="AG17" s="3"/>
    </row>
    <row r="18" spans="1:33" ht="25.15" customHeight="1" x14ac:dyDescent="0.2">
      <c r="A18" s="8" t="s">
        <v>269</v>
      </c>
      <c r="B18" s="8" t="s">
        <v>230</v>
      </c>
      <c r="C18" s="8" t="s">
        <v>28</v>
      </c>
      <c r="D18" s="8" t="s">
        <v>231</v>
      </c>
      <c r="E18" s="8" t="s">
        <v>270</v>
      </c>
      <c r="F18" s="8" t="s">
        <v>31</v>
      </c>
      <c r="G18" s="8" t="s">
        <v>32</v>
      </c>
      <c r="H18" s="15">
        <v>2025</v>
      </c>
      <c r="I18" s="18">
        <v>0</v>
      </c>
      <c r="J18" s="18">
        <v>33000</v>
      </c>
      <c r="K18" s="18">
        <v>0</v>
      </c>
      <c r="L18" s="18">
        <v>0</v>
      </c>
      <c r="M18" s="18">
        <v>0</v>
      </c>
      <c r="N18" s="18">
        <v>0</v>
      </c>
      <c r="O18" s="18">
        <v>0</v>
      </c>
      <c r="P18" s="18">
        <v>0</v>
      </c>
      <c r="Q18" s="18">
        <v>0</v>
      </c>
      <c r="R18" s="18">
        <v>0</v>
      </c>
      <c r="S18" s="18">
        <v>0</v>
      </c>
      <c r="T18" s="18">
        <v>0</v>
      </c>
      <c r="U18" s="18">
        <v>0</v>
      </c>
      <c r="V18" s="18">
        <v>0</v>
      </c>
      <c r="W18" s="18">
        <v>33000</v>
      </c>
      <c r="X18" s="18"/>
      <c r="Y18" s="19">
        <v>1</v>
      </c>
      <c r="Z18" s="20" t="s">
        <v>33</v>
      </c>
      <c r="AA18" s="20" t="s">
        <v>46</v>
      </c>
      <c r="AB18" s="20" t="s">
        <v>132</v>
      </c>
      <c r="AC18" s="20" t="s">
        <v>35</v>
      </c>
      <c r="AD18" s="12" t="s">
        <v>234</v>
      </c>
      <c r="AE18" s="12" t="s">
        <v>271</v>
      </c>
      <c r="AF18" s="3"/>
      <c r="AG18" s="3"/>
    </row>
    <row r="19" spans="1:33" ht="25.15" customHeight="1" x14ac:dyDescent="0.2">
      <c r="A19" s="8" t="s">
        <v>272</v>
      </c>
      <c r="B19" s="8" t="s">
        <v>230</v>
      </c>
      <c r="C19" s="8" t="s">
        <v>28</v>
      </c>
      <c r="D19" s="8" t="s">
        <v>231</v>
      </c>
      <c r="E19" s="8" t="s">
        <v>273</v>
      </c>
      <c r="F19" s="8" t="s">
        <v>31</v>
      </c>
      <c r="G19" s="8" t="s">
        <v>32</v>
      </c>
      <c r="H19" s="15">
        <v>2025</v>
      </c>
      <c r="I19" s="18">
        <v>0</v>
      </c>
      <c r="J19" s="18">
        <v>128000</v>
      </c>
      <c r="K19" s="18">
        <v>0</v>
      </c>
      <c r="L19" s="18">
        <v>0</v>
      </c>
      <c r="M19" s="18">
        <v>0</v>
      </c>
      <c r="N19" s="18">
        <v>0</v>
      </c>
      <c r="O19" s="18">
        <v>0</v>
      </c>
      <c r="P19" s="18">
        <v>0</v>
      </c>
      <c r="Q19" s="18">
        <v>0</v>
      </c>
      <c r="R19" s="18">
        <v>0</v>
      </c>
      <c r="S19" s="18">
        <v>0</v>
      </c>
      <c r="T19" s="18">
        <v>0</v>
      </c>
      <c r="U19" s="18">
        <v>0</v>
      </c>
      <c r="V19" s="18">
        <v>0</v>
      </c>
      <c r="W19" s="18">
        <v>128000</v>
      </c>
      <c r="X19" s="18"/>
      <c r="Y19" s="19">
        <v>1</v>
      </c>
      <c r="Z19" s="20" t="s">
        <v>33</v>
      </c>
      <c r="AA19" s="20" t="s">
        <v>46</v>
      </c>
      <c r="AB19" s="20" t="s">
        <v>132</v>
      </c>
      <c r="AC19" s="20" t="s">
        <v>35</v>
      </c>
      <c r="AD19" s="12" t="s">
        <v>234</v>
      </c>
      <c r="AE19" s="12" t="s">
        <v>274</v>
      </c>
      <c r="AF19" s="3"/>
      <c r="AG19" s="3"/>
    </row>
    <row r="20" spans="1:33" ht="25.15" customHeight="1" x14ac:dyDescent="0.2">
      <c r="A20" s="8" t="s">
        <v>275</v>
      </c>
      <c r="B20" s="8" t="s">
        <v>230</v>
      </c>
      <c r="C20" s="8" t="s">
        <v>28</v>
      </c>
      <c r="D20" s="8" t="s">
        <v>231</v>
      </c>
      <c r="E20" s="8" t="s">
        <v>276</v>
      </c>
      <c r="F20" s="8" t="s">
        <v>31</v>
      </c>
      <c r="G20" s="8" t="s">
        <v>32</v>
      </c>
      <c r="H20" s="15">
        <v>2025</v>
      </c>
      <c r="I20" s="18">
        <v>0</v>
      </c>
      <c r="J20" s="18">
        <v>45000</v>
      </c>
      <c r="K20" s="18">
        <v>0</v>
      </c>
      <c r="L20" s="18">
        <v>0</v>
      </c>
      <c r="M20" s="18">
        <v>0</v>
      </c>
      <c r="N20" s="18">
        <v>0</v>
      </c>
      <c r="O20" s="18">
        <v>0</v>
      </c>
      <c r="P20" s="18">
        <v>0</v>
      </c>
      <c r="Q20" s="18">
        <v>0</v>
      </c>
      <c r="R20" s="18">
        <v>0</v>
      </c>
      <c r="S20" s="18">
        <v>0</v>
      </c>
      <c r="T20" s="18">
        <v>0</v>
      </c>
      <c r="U20" s="18">
        <v>0</v>
      </c>
      <c r="V20" s="18">
        <v>0</v>
      </c>
      <c r="W20" s="18">
        <v>45000</v>
      </c>
      <c r="X20" s="18"/>
      <c r="Y20" s="19">
        <v>1</v>
      </c>
      <c r="Z20" s="20" t="s">
        <v>33</v>
      </c>
      <c r="AA20" s="20" t="s">
        <v>233</v>
      </c>
      <c r="AB20" s="20" t="s">
        <v>132</v>
      </c>
      <c r="AC20" s="20" t="s">
        <v>35</v>
      </c>
      <c r="AD20" s="12" t="s">
        <v>234</v>
      </c>
      <c r="AE20" s="12" t="s">
        <v>277</v>
      </c>
      <c r="AF20" s="3"/>
      <c r="AG20" s="3"/>
    </row>
    <row r="21" spans="1:33" ht="25.15" customHeight="1" x14ac:dyDescent="0.2">
      <c r="A21" s="8" t="s">
        <v>278</v>
      </c>
      <c r="B21" s="8" t="s">
        <v>230</v>
      </c>
      <c r="C21" s="8" t="s">
        <v>28</v>
      </c>
      <c r="D21" s="8" t="s">
        <v>231</v>
      </c>
      <c r="E21" s="8" t="s">
        <v>279</v>
      </c>
      <c r="F21" s="8" t="s">
        <v>31</v>
      </c>
      <c r="G21" s="8" t="s">
        <v>32</v>
      </c>
      <c r="H21" s="15">
        <v>2025</v>
      </c>
      <c r="I21" s="18">
        <v>0</v>
      </c>
      <c r="J21" s="18">
        <v>65000</v>
      </c>
      <c r="K21" s="18">
        <v>0</v>
      </c>
      <c r="L21" s="18">
        <v>0</v>
      </c>
      <c r="M21" s="18">
        <v>0</v>
      </c>
      <c r="N21" s="18">
        <v>0</v>
      </c>
      <c r="O21" s="18">
        <v>0</v>
      </c>
      <c r="P21" s="18">
        <v>0</v>
      </c>
      <c r="Q21" s="18">
        <v>0</v>
      </c>
      <c r="R21" s="18">
        <v>0</v>
      </c>
      <c r="S21" s="18">
        <v>0</v>
      </c>
      <c r="T21" s="18">
        <v>0</v>
      </c>
      <c r="U21" s="18">
        <v>0</v>
      </c>
      <c r="V21" s="18">
        <v>0</v>
      </c>
      <c r="W21" s="18">
        <v>65000</v>
      </c>
      <c r="X21" s="18"/>
      <c r="Y21" s="19">
        <v>1</v>
      </c>
      <c r="Z21" s="20" t="s">
        <v>33</v>
      </c>
      <c r="AA21" s="20" t="s">
        <v>46</v>
      </c>
      <c r="AB21" s="20" t="s">
        <v>132</v>
      </c>
      <c r="AC21" s="20" t="s">
        <v>35</v>
      </c>
      <c r="AD21" s="12" t="s">
        <v>234</v>
      </c>
      <c r="AE21" s="12" t="s">
        <v>280</v>
      </c>
      <c r="AF21" s="3"/>
      <c r="AG21" s="3"/>
    </row>
    <row r="22" spans="1:33" ht="25.15" customHeight="1" x14ac:dyDescent="0.2">
      <c r="A22" s="8" t="s">
        <v>281</v>
      </c>
      <c r="B22" s="8" t="s">
        <v>230</v>
      </c>
      <c r="C22" s="8" t="s">
        <v>28</v>
      </c>
      <c r="D22" s="8" t="s">
        <v>231</v>
      </c>
      <c r="E22" s="8" t="s">
        <v>282</v>
      </c>
      <c r="F22" s="8" t="s">
        <v>31</v>
      </c>
      <c r="G22" s="8" t="s">
        <v>32</v>
      </c>
      <c r="H22" s="15">
        <v>2025</v>
      </c>
      <c r="I22" s="18">
        <v>0</v>
      </c>
      <c r="J22" s="18">
        <v>65000</v>
      </c>
      <c r="K22" s="18">
        <v>0</v>
      </c>
      <c r="L22" s="18">
        <v>0</v>
      </c>
      <c r="M22" s="18">
        <v>0</v>
      </c>
      <c r="N22" s="18">
        <v>0</v>
      </c>
      <c r="O22" s="18">
        <v>0</v>
      </c>
      <c r="P22" s="18">
        <v>0</v>
      </c>
      <c r="Q22" s="18">
        <v>0</v>
      </c>
      <c r="R22" s="18">
        <v>0</v>
      </c>
      <c r="S22" s="18">
        <v>0</v>
      </c>
      <c r="T22" s="18">
        <v>0</v>
      </c>
      <c r="U22" s="18">
        <v>0</v>
      </c>
      <c r="V22" s="18">
        <v>0</v>
      </c>
      <c r="W22" s="18">
        <v>65000</v>
      </c>
      <c r="X22" s="18"/>
      <c r="Y22" s="19">
        <v>1</v>
      </c>
      <c r="Z22" s="20" t="s">
        <v>33</v>
      </c>
      <c r="AA22" s="20" t="s">
        <v>46</v>
      </c>
      <c r="AB22" s="20" t="s">
        <v>132</v>
      </c>
      <c r="AC22" s="20" t="s">
        <v>35</v>
      </c>
      <c r="AD22" s="12" t="s">
        <v>234</v>
      </c>
      <c r="AE22" s="12" t="s">
        <v>283</v>
      </c>
      <c r="AF22" s="3"/>
      <c r="AG22" s="3"/>
    </row>
    <row r="23" spans="1:33" ht="25.15" customHeight="1" x14ac:dyDescent="0.2">
      <c r="A23" s="8" t="s">
        <v>284</v>
      </c>
      <c r="B23" s="8" t="s">
        <v>230</v>
      </c>
      <c r="C23" s="8" t="s">
        <v>28</v>
      </c>
      <c r="D23" s="8" t="s">
        <v>231</v>
      </c>
      <c r="E23" s="8" t="s">
        <v>285</v>
      </c>
      <c r="F23" s="8" t="s">
        <v>31</v>
      </c>
      <c r="G23" s="8" t="s">
        <v>32</v>
      </c>
      <c r="H23" s="15">
        <v>2025</v>
      </c>
      <c r="I23" s="18">
        <v>0</v>
      </c>
      <c r="J23" s="18">
        <v>35000</v>
      </c>
      <c r="K23" s="18">
        <v>0</v>
      </c>
      <c r="L23" s="18">
        <v>0</v>
      </c>
      <c r="M23" s="18">
        <v>0</v>
      </c>
      <c r="N23" s="18">
        <v>0</v>
      </c>
      <c r="O23" s="18">
        <v>0</v>
      </c>
      <c r="P23" s="18">
        <v>0</v>
      </c>
      <c r="Q23" s="18">
        <v>0</v>
      </c>
      <c r="R23" s="18">
        <v>0</v>
      </c>
      <c r="S23" s="18">
        <v>0</v>
      </c>
      <c r="T23" s="18">
        <v>0</v>
      </c>
      <c r="U23" s="18">
        <v>0</v>
      </c>
      <c r="V23" s="18">
        <v>0</v>
      </c>
      <c r="W23" s="18">
        <v>35000</v>
      </c>
      <c r="X23" s="18"/>
      <c r="Y23" s="19">
        <v>1</v>
      </c>
      <c r="Z23" s="20" t="s">
        <v>33</v>
      </c>
      <c r="AA23" s="20" t="s">
        <v>46</v>
      </c>
      <c r="AB23" s="20" t="s">
        <v>132</v>
      </c>
      <c r="AC23" s="20" t="s">
        <v>35</v>
      </c>
      <c r="AD23" s="12" t="s">
        <v>234</v>
      </c>
      <c r="AE23" s="12" t="s">
        <v>286</v>
      </c>
      <c r="AF23" s="3"/>
      <c r="AG23" s="3"/>
    </row>
    <row r="24" spans="1:33" ht="25.15" customHeight="1" x14ac:dyDescent="0.2">
      <c r="A24" s="8" t="s">
        <v>287</v>
      </c>
      <c r="B24" s="8" t="s">
        <v>230</v>
      </c>
      <c r="C24" s="8" t="s">
        <v>28</v>
      </c>
      <c r="D24" s="8" t="s">
        <v>231</v>
      </c>
      <c r="E24" s="8" t="s">
        <v>288</v>
      </c>
      <c r="F24" s="8" t="s">
        <v>31</v>
      </c>
      <c r="G24" s="8" t="s">
        <v>32</v>
      </c>
      <c r="H24" s="15">
        <v>2025</v>
      </c>
      <c r="I24" s="18">
        <v>0</v>
      </c>
      <c r="J24" s="18">
        <v>55000</v>
      </c>
      <c r="K24" s="18">
        <v>0</v>
      </c>
      <c r="L24" s="18">
        <v>0</v>
      </c>
      <c r="M24" s="18">
        <v>0</v>
      </c>
      <c r="N24" s="18">
        <v>0</v>
      </c>
      <c r="O24" s="18">
        <v>0</v>
      </c>
      <c r="P24" s="18">
        <v>0</v>
      </c>
      <c r="Q24" s="18">
        <v>0</v>
      </c>
      <c r="R24" s="18">
        <v>0</v>
      </c>
      <c r="S24" s="18">
        <v>0</v>
      </c>
      <c r="T24" s="18">
        <v>0</v>
      </c>
      <c r="U24" s="18">
        <v>0</v>
      </c>
      <c r="V24" s="18">
        <v>0</v>
      </c>
      <c r="W24" s="18">
        <v>55000</v>
      </c>
      <c r="X24" s="18"/>
      <c r="Y24" s="19">
        <v>1</v>
      </c>
      <c r="Z24" s="20" t="s">
        <v>33</v>
      </c>
      <c r="AA24" s="20" t="s">
        <v>233</v>
      </c>
      <c r="AB24" s="20" t="s">
        <v>132</v>
      </c>
      <c r="AC24" s="20" t="s">
        <v>35</v>
      </c>
      <c r="AD24" s="12" t="s">
        <v>234</v>
      </c>
      <c r="AE24" s="12" t="s">
        <v>289</v>
      </c>
      <c r="AF24" s="3"/>
      <c r="AG24" s="3"/>
    </row>
    <row r="25" spans="1:33" ht="25.15" customHeight="1" x14ac:dyDescent="0.2">
      <c r="A25" s="82" t="s">
        <v>290</v>
      </c>
      <c r="B25" s="82" t="s">
        <v>230</v>
      </c>
      <c r="C25" s="82" t="s">
        <v>28</v>
      </c>
      <c r="D25" s="82" t="s">
        <v>231</v>
      </c>
      <c r="E25" s="82" t="s">
        <v>291</v>
      </c>
      <c r="F25" s="82" t="s">
        <v>31</v>
      </c>
      <c r="G25" s="82" t="s">
        <v>32</v>
      </c>
      <c r="H25" s="83">
        <v>2025</v>
      </c>
      <c r="I25" s="84">
        <v>0</v>
      </c>
      <c r="J25" s="84">
        <v>36000</v>
      </c>
      <c r="K25" s="84">
        <v>0</v>
      </c>
      <c r="L25" s="84">
        <v>0</v>
      </c>
      <c r="M25" s="84">
        <v>0</v>
      </c>
      <c r="N25" s="84">
        <v>0</v>
      </c>
      <c r="O25" s="84">
        <v>0</v>
      </c>
      <c r="P25" s="84">
        <v>0</v>
      </c>
      <c r="Q25" s="84">
        <v>0</v>
      </c>
      <c r="R25" s="84">
        <v>0</v>
      </c>
      <c r="S25" s="84">
        <v>0</v>
      </c>
      <c r="T25" s="84">
        <v>0</v>
      </c>
      <c r="U25" s="84">
        <v>0</v>
      </c>
      <c r="V25" s="84">
        <v>0</v>
      </c>
      <c r="W25" s="84">
        <v>36000</v>
      </c>
      <c r="X25" s="84"/>
      <c r="Y25" s="85">
        <v>1</v>
      </c>
      <c r="Z25" s="86" t="s">
        <v>33</v>
      </c>
      <c r="AA25" s="86" t="s">
        <v>46</v>
      </c>
      <c r="AB25" s="86" t="s">
        <v>132</v>
      </c>
      <c r="AC25" s="86" t="s">
        <v>35</v>
      </c>
      <c r="AD25" s="87" t="s">
        <v>234</v>
      </c>
      <c r="AE25" s="87" t="s">
        <v>292</v>
      </c>
      <c r="AF25" s="3"/>
      <c r="AG25" s="3"/>
    </row>
    <row r="26" spans="1:33" s="21" customFormat="1" ht="25.9" customHeight="1" x14ac:dyDescent="0.2">
      <c r="A26" s="22" t="s">
        <v>165</v>
      </c>
      <c r="B26" s="22">
        <f>COUNTA(B6:B25)</f>
        <v>20</v>
      </c>
      <c r="C26" s="22"/>
      <c r="D26" s="22"/>
      <c r="E26" s="22"/>
      <c r="F26" s="22"/>
      <c r="G26" s="22"/>
      <c r="H26" s="22"/>
      <c r="I26" s="26">
        <f t="shared" ref="I26:X26" si="0">SUM(I6:I25)</f>
        <v>0</v>
      </c>
      <c r="J26" s="26">
        <f t="shared" si="0"/>
        <v>942300</v>
      </c>
      <c r="K26" s="26">
        <f t="shared" si="0"/>
        <v>0</v>
      </c>
      <c r="L26" s="26">
        <f t="shared" si="0"/>
        <v>0</v>
      </c>
      <c r="M26" s="26">
        <f t="shared" si="0"/>
        <v>0</v>
      </c>
      <c r="N26" s="26">
        <f t="shared" si="0"/>
        <v>0</v>
      </c>
      <c r="O26" s="26">
        <f t="shared" si="0"/>
        <v>0</v>
      </c>
      <c r="P26" s="26">
        <f t="shared" si="0"/>
        <v>0</v>
      </c>
      <c r="Q26" s="26">
        <f t="shared" si="0"/>
        <v>0</v>
      </c>
      <c r="R26" s="26">
        <f t="shared" si="0"/>
        <v>0</v>
      </c>
      <c r="S26" s="26">
        <f t="shared" si="0"/>
        <v>0</v>
      </c>
      <c r="T26" s="26">
        <f t="shared" si="0"/>
        <v>0</v>
      </c>
      <c r="U26" s="26">
        <f t="shared" si="0"/>
        <v>0</v>
      </c>
      <c r="V26" s="26">
        <f t="shared" si="0"/>
        <v>0</v>
      </c>
      <c r="W26" s="26">
        <f t="shared" si="0"/>
        <v>942300</v>
      </c>
      <c r="X26" s="26">
        <f t="shared" si="0"/>
        <v>0</v>
      </c>
      <c r="Y26" s="22"/>
      <c r="Z26" s="22"/>
      <c r="AA26" s="22"/>
      <c r="AB26" s="22"/>
      <c r="AC26" s="22"/>
      <c r="AD26" s="24"/>
      <c r="AE26" s="24"/>
    </row>
  </sheetData>
  <autoFilter ref="A5:AG5" xr:uid="{89823BDE-E399-4F1F-B7A6-90CA559E3B72}">
    <sortState xmlns:xlrd2="http://schemas.microsoft.com/office/spreadsheetml/2017/richdata2" ref="A6:AG34">
      <sortCondition ref="Z5"/>
    </sortState>
  </autoFilter>
  <mergeCells count="5">
    <mergeCell ref="B2:AF2"/>
    <mergeCell ref="J4:L4"/>
    <mergeCell ref="M4:O4"/>
    <mergeCell ref="P4:R4"/>
    <mergeCell ref="S4:U4"/>
  </mergeCells>
  <pageMargins left="0.39370078740157499" right="0.39370078740157499" top="0.39370078740157499" bottom="0.68897637795275601" header="0.39370078740157499" footer="0.39370078740157499"/>
  <pageSetup paperSize="9" orientation="landscape" horizontalDpi="300" verticalDpi="300" r:id="rId1"/>
  <headerFooter alignWithMargins="0">
    <oddFooter xml:space="preserve">&amp;L&amp;"Arial"&amp;8 FaMa+ (c) 2005, TESCO SW 
KUMKPrehled_financ_RPTREM03 22.07.2024 10:29:01 Strana: &amp;P/&amp;N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36636-292D-47E8-9577-E40FC730C926}">
  <sheetPr>
    <tabColor theme="7" tint="0.39997558519241921"/>
    <outlinePr summaryBelow="0" summaryRight="0"/>
  </sheetPr>
  <dimension ref="A1:AG7"/>
  <sheetViews>
    <sheetView showGridLines="0" workbookViewId="0">
      <pane xSplit="9" ySplit="5" topLeftCell="J6" activePane="bottomRight" state="frozen"/>
      <selection pane="topRight" activeCell="J1" sqref="J1"/>
      <selection pane="bottomLeft" activeCell="A6" sqref="A6"/>
      <selection pane="bottomRight" activeCell="A6" sqref="A6"/>
    </sheetView>
  </sheetViews>
  <sheetFormatPr defaultRowHeight="12.75" x14ac:dyDescent="0.2"/>
  <sheetData>
    <row r="1" spans="1:33" ht="5.65" customHeight="1" x14ac:dyDescent="0.2">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33" ht="22.5" customHeight="1" x14ac:dyDescent="0.2">
      <c r="A2" s="2"/>
      <c r="B2" s="98" t="s">
        <v>223</v>
      </c>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2"/>
    </row>
    <row r="3" spans="1:33" ht="11.45" customHeight="1" thickBot="1" x14ac:dyDescent="0.2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row>
    <row r="4" spans="1:33" ht="57" thickBot="1" x14ac:dyDescent="0.25">
      <c r="A4" s="1" t="s">
        <v>2</v>
      </c>
      <c r="B4" s="1" t="s">
        <v>3</v>
      </c>
      <c r="C4" s="1" t="s">
        <v>4</v>
      </c>
      <c r="D4" s="1" t="s">
        <v>5</v>
      </c>
      <c r="E4" s="1" t="s">
        <v>6</v>
      </c>
      <c r="F4" s="1" t="s">
        <v>7</v>
      </c>
      <c r="G4" s="1" t="s">
        <v>8</v>
      </c>
      <c r="H4" s="1" t="s">
        <v>9</v>
      </c>
      <c r="I4" s="1" t="s">
        <v>10</v>
      </c>
      <c r="J4" s="100" t="s">
        <v>11</v>
      </c>
      <c r="K4" s="100"/>
      <c r="L4" s="100"/>
      <c r="M4" s="100" t="s">
        <v>12</v>
      </c>
      <c r="N4" s="100"/>
      <c r="O4" s="100"/>
      <c r="P4" s="100" t="s">
        <v>13</v>
      </c>
      <c r="Q4" s="100"/>
      <c r="R4" s="100"/>
      <c r="S4" s="100" t="s">
        <v>14</v>
      </c>
      <c r="T4" s="100"/>
      <c r="U4" s="100"/>
      <c r="V4" s="1" t="s">
        <v>15</v>
      </c>
      <c r="W4" s="1" t="s">
        <v>16</v>
      </c>
      <c r="X4" s="1" t="s">
        <v>224</v>
      </c>
      <c r="Y4" s="1" t="s">
        <v>225</v>
      </c>
      <c r="Z4" s="1" t="s">
        <v>17</v>
      </c>
      <c r="AA4" s="1" t="s">
        <v>18</v>
      </c>
      <c r="AB4" s="1" t="s">
        <v>19</v>
      </c>
      <c r="AC4" s="1" t="s">
        <v>20</v>
      </c>
      <c r="AD4" s="1" t="s">
        <v>21</v>
      </c>
      <c r="AE4" s="1" t="s">
        <v>22</v>
      </c>
      <c r="AF4" s="3"/>
      <c r="AG4" s="3"/>
    </row>
    <row r="5" spans="1:33" ht="27" customHeight="1" thickBot="1" x14ac:dyDescent="0.25">
      <c r="A5" s="4"/>
      <c r="B5" s="5"/>
      <c r="C5" s="5"/>
      <c r="D5" s="5"/>
      <c r="E5" s="5"/>
      <c r="F5" s="5"/>
      <c r="G5" s="5"/>
      <c r="H5" s="5"/>
      <c r="I5" s="6"/>
      <c r="J5" s="7" t="s">
        <v>23</v>
      </c>
      <c r="K5" s="7" t="s">
        <v>24</v>
      </c>
      <c r="L5" s="7" t="s">
        <v>25</v>
      </c>
      <c r="M5" s="7" t="s">
        <v>23</v>
      </c>
      <c r="N5" s="7" t="s">
        <v>24</v>
      </c>
      <c r="O5" s="7" t="s">
        <v>25</v>
      </c>
      <c r="P5" s="7" t="s">
        <v>23</v>
      </c>
      <c r="Q5" s="7" t="s">
        <v>24</v>
      </c>
      <c r="R5" s="7" t="s">
        <v>25</v>
      </c>
      <c r="S5" s="7" t="s">
        <v>23</v>
      </c>
      <c r="T5" s="7" t="s">
        <v>24</v>
      </c>
      <c r="U5" s="7" t="s">
        <v>25</v>
      </c>
      <c r="V5" s="4"/>
      <c r="W5" s="5"/>
      <c r="X5" s="5"/>
      <c r="Y5" s="5"/>
      <c r="Z5" s="5"/>
      <c r="AA5" s="5"/>
      <c r="AB5" s="5"/>
      <c r="AC5" s="5"/>
      <c r="AD5" s="5"/>
      <c r="AE5" s="6"/>
      <c r="AF5" s="3"/>
      <c r="AG5" s="3"/>
    </row>
    <row r="6" spans="1:33" s="25" customFormat="1" ht="24.6" customHeight="1" x14ac:dyDescent="0.2">
      <c r="A6" s="29" t="s">
        <v>293</v>
      </c>
      <c r="AF6" s="3"/>
      <c r="AG6" s="3"/>
    </row>
    <row r="7" spans="1:33" ht="25.15" customHeight="1" x14ac:dyDescent="0.2">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sheetData>
  <autoFilter ref="A5:AG5" xr:uid="{82937A95-2264-4B7A-87E5-B83628BA6A49}"/>
  <mergeCells count="5">
    <mergeCell ref="B2:AF2"/>
    <mergeCell ref="J4:L4"/>
    <mergeCell ref="M4:O4"/>
    <mergeCell ref="P4:R4"/>
    <mergeCell ref="S4:U4"/>
  </mergeCells>
  <pageMargins left="0.39370078740157499" right="0.39370078740157499" top="0.39370078740157499" bottom="0.68897637795275601" header="0.39370078740157499" footer="0.39370078740157499"/>
  <pageSetup paperSize="9" orientation="landscape" horizontalDpi="300" verticalDpi="300" r:id="rId1"/>
  <headerFooter alignWithMargins="0">
    <oddFooter xml:space="preserve">&amp;L&amp;"Arial"&amp;8 FaMa+ (c) 2005, TESCO SW 
KUMKPrehled_financ_RPTREM03 22.07.2024 10:33:51 Strana: &amp;P/&amp;N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18846-0777-44CE-BE91-883FE962F942}">
  <sheetPr>
    <tabColor rgb="FF9999FF"/>
    <outlinePr summaryBelow="0" summaryRight="0"/>
  </sheetPr>
  <dimension ref="A1:AG18"/>
  <sheetViews>
    <sheetView showGridLines="0" workbookViewId="0">
      <pane xSplit="8" ySplit="5" topLeftCell="Q6" activePane="bottomRight" state="frozen"/>
      <selection pane="topRight" activeCell="I1" sqref="I1"/>
      <selection pane="bottomLeft" activeCell="A6" sqref="A6"/>
      <selection pane="bottomRight" activeCell="A6" sqref="A6:AE18"/>
    </sheetView>
  </sheetViews>
  <sheetFormatPr defaultColWidth="8.85546875" defaultRowHeight="12.75" x14ac:dyDescent="0.2"/>
  <cols>
    <col min="1" max="1" width="12.85546875" style="27" customWidth="1"/>
    <col min="2" max="2" width="13.7109375" style="27" customWidth="1"/>
    <col min="3" max="3" width="12.28515625" style="27" customWidth="1"/>
    <col min="4" max="4" width="38.28515625" style="27" customWidth="1"/>
    <col min="5" max="5" width="37.7109375" style="27" customWidth="1"/>
    <col min="6" max="6" width="8.85546875" style="27"/>
    <col min="7" max="7" width="15" style="27" customWidth="1"/>
    <col min="8" max="8" width="12.28515625" style="27" customWidth="1"/>
    <col min="9" max="29" width="8.85546875" style="27"/>
    <col min="30" max="30" width="11.28515625" style="27" customWidth="1"/>
    <col min="31" max="31" width="62.140625" style="27" customWidth="1"/>
    <col min="32" max="16384" width="8.85546875" style="27"/>
  </cols>
  <sheetData>
    <row r="1" spans="1:33" ht="5.65" customHeight="1" x14ac:dyDescent="0.2">
      <c r="A1" s="69"/>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row>
    <row r="2" spans="1:33" ht="22.5" customHeight="1" x14ac:dyDescent="0.2">
      <c r="A2" s="69"/>
      <c r="B2" s="101" t="s">
        <v>223</v>
      </c>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69"/>
    </row>
    <row r="3" spans="1:33" ht="11.45" customHeight="1" thickBot="1" x14ac:dyDescent="0.25">
      <c r="A3" s="69"/>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row>
    <row r="4" spans="1:33" ht="45.75" thickBot="1" x14ac:dyDescent="0.25">
      <c r="A4" s="70" t="s">
        <v>2</v>
      </c>
      <c r="B4" s="70" t="s">
        <v>3</v>
      </c>
      <c r="C4" s="70" t="s">
        <v>4</v>
      </c>
      <c r="D4" s="70" t="s">
        <v>5</v>
      </c>
      <c r="E4" s="70" t="s">
        <v>6</v>
      </c>
      <c r="F4" s="70" t="s">
        <v>7</v>
      </c>
      <c r="G4" s="70" t="s">
        <v>8</v>
      </c>
      <c r="H4" s="70" t="s">
        <v>9</v>
      </c>
      <c r="I4" s="70" t="s">
        <v>10</v>
      </c>
      <c r="J4" s="102" t="s">
        <v>11</v>
      </c>
      <c r="K4" s="102"/>
      <c r="L4" s="102"/>
      <c r="M4" s="102" t="s">
        <v>12</v>
      </c>
      <c r="N4" s="102"/>
      <c r="O4" s="102"/>
      <c r="P4" s="102" t="s">
        <v>13</v>
      </c>
      <c r="Q4" s="102"/>
      <c r="R4" s="102"/>
      <c r="S4" s="102" t="s">
        <v>14</v>
      </c>
      <c r="T4" s="102"/>
      <c r="U4" s="102"/>
      <c r="V4" s="70" t="s">
        <v>15</v>
      </c>
      <c r="W4" s="70" t="s">
        <v>16</v>
      </c>
      <c r="X4" s="70" t="s">
        <v>224</v>
      </c>
      <c r="Y4" s="70" t="s">
        <v>225</v>
      </c>
      <c r="Z4" s="70" t="s">
        <v>17</v>
      </c>
      <c r="AA4" s="70" t="s">
        <v>18</v>
      </c>
      <c r="AB4" s="70" t="s">
        <v>19</v>
      </c>
      <c r="AC4" s="70" t="s">
        <v>20</v>
      </c>
      <c r="AD4" s="70" t="s">
        <v>21</v>
      </c>
      <c r="AE4" s="70" t="s">
        <v>22</v>
      </c>
      <c r="AF4" s="71"/>
      <c r="AG4" s="71"/>
    </row>
    <row r="5" spans="1:33" ht="25.9" customHeight="1" thickBot="1" x14ac:dyDescent="0.25">
      <c r="A5" s="72"/>
      <c r="B5" s="73"/>
      <c r="C5" s="73"/>
      <c r="D5" s="73"/>
      <c r="E5" s="73"/>
      <c r="F5" s="73"/>
      <c r="G5" s="73"/>
      <c r="H5" s="73"/>
      <c r="I5" s="74"/>
      <c r="J5" s="75" t="s">
        <v>23</v>
      </c>
      <c r="K5" s="75" t="s">
        <v>24</v>
      </c>
      <c r="L5" s="75" t="s">
        <v>25</v>
      </c>
      <c r="M5" s="75" t="s">
        <v>23</v>
      </c>
      <c r="N5" s="75" t="s">
        <v>24</v>
      </c>
      <c r="O5" s="75" t="s">
        <v>25</v>
      </c>
      <c r="P5" s="75" t="s">
        <v>23</v>
      </c>
      <c r="Q5" s="75" t="s">
        <v>24</v>
      </c>
      <c r="R5" s="75" t="s">
        <v>25</v>
      </c>
      <c r="S5" s="75" t="s">
        <v>23</v>
      </c>
      <c r="T5" s="75" t="s">
        <v>24</v>
      </c>
      <c r="U5" s="75" t="s">
        <v>25</v>
      </c>
      <c r="V5" s="72"/>
      <c r="W5" s="73"/>
      <c r="X5" s="73"/>
      <c r="Y5" s="73"/>
      <c r="Z5" s="73"/>
      <c r="AA5" s="73"/>
      <c r="AB5" s="73"/>
      <c r="AC5" s="73"/>
      <c r="AD5" s="73"/>
      <c r="AE5" s="74"/>
      <c r="AF5" s="71"/>
      <c r="AG5" s="71"/>
    </row>
    <row r="6" spans="1:33" ht="25.15" customHeight="1" x14ac:dyDescent="0.2">
      <c r="A6" s="42" t="s">
        <v>178</v>
      </c>
      <c r="B6" s="42" t="s">
        <v>179</v>
      </c>
      <c r="C6" s="42" t="s">
        <v>139</v>
      </c>
      <c r="D6" s="42" t="s">
        <v>180</v>
      </c>
      <c r="E6" s="42" t="s">
        <v>181</v>
      </c>
      <c r="F6" s="42" t="s">
        <v>31</v>
      </c>
      <c r="G6" s="42" t="s">
        <v>32</v>
      </c>
      <c r="H6" s="58">
        <v>2025</v>
      </c>
      <c r="I6" s="67">
        <v>500</v>
      </c>
      <c r="J6" s="67">
        <v>5500</v>
      </c>
      <c r="K6" s="67">
        <v>0</v>
      </c>
      <c r="L6" s="67">
        <v>0</v>
      </c>
      <c r="M6" s="67">
        <v>0</v>
      </c>
      <c r="N6" s="67">
        <v>0</v>
      </c>
      <c r="O6" s="67">
        <v>0</v>
      </c>
      <c r="P6" s="67">
        <v>0</v>
      </c>
      <c r="Q6" s="67">
        <v>0</v>
      </c>
      <c r="R6" s="67">
        <v>0</v>
      </c>
      <c r="S6" s="67">
        <v>0</v>
      </c>
      <c r="T6" s="67">
        <v>0</v>
      </c>
      <c r="U6" s="67">
        <v>0</v>
      </c>
      <c r="V6" s="67">
        <v>0</v>
      </c>
      <c r="W6" s="67">
        <v>6000</v>
      </c>
      <c r="X6" s="67">
        <v>0</v>
      </c>
      <c r="Y6" s="76">
        <v>1</v>
      </c>
      <c r="Z6" s="60" t="s">
        <v>33</v>
      </c>
      <c r="AA6" s="60" t="s">
        <v>33</v>
      </c>
      <c r="AB6" s="60" t="s">
        <v>132</v>
      </c>
      <c r="AC6" s="60" t="s">
        <v>35</v>
      </c>
      <c r="AD6" s="61" t="s">
        <v>36</v>
      </c>
      <c r="AE6" s="61" t="s">
        <v>182</v>
      </c>
      <c r="AF6" s="71"/>
      <c r="AG6" s="71"/>
    </row>
    <row r="7" spans="1:33" ht="25.15" customHeight="1" x14ac:dyDescent="0.2">
      <c r="A7" s="42" t="s">
        <v>183</v>
      </c>
      <c r="B7" s="42" t="s">
        <v>179</v>
      </c>
      <c r="C7" s="42" t="s">
        <v>151</v>
      </c>
      <c r="D7" s="42" t="s">
        <v>184</v>
      </c>
      <c r="E7" s="42" t="s">
        <v>185</v>
      </c>
      <c r="F7" s="42" t="s">
        <v>31</v>
      </c>
      <c r="G7" s="42" t="s">
        <v>32</v>
      </c>
      <c r="H7" s="58">
        <v>2025</v>
      </c>
      <c r="I7" s="67">
        <v>0</v>
      </c>
      <c r="J7" s="67">
        <v>1434</v>
      </c>
      <c r="K7" s="67">
        <v>0</v>
      </c>
      <c r="L7" s="67">
        <v>0</v>
      </c>
      <c r="M7" s="67">
        <v>0</v>
      </c>
      <c r="N7" s="67">
        <v>0</v>
      </c>
      <c r="O7" s="67">
        <v>0</v>
      </c>
      <c r="P7" s="67">
        <v>0</v>
      </c>
      <c r="Q7" s="67">
        <v>0</v>
      </c>
      <c r="R7" s="67">
        <v>0</v>
      </c>
      <c r="S7" s="67">
        <v>0</v>
      </c>
      <c r="T7" s="67">
        <v>0</v>
      </c>
      <c r="U7" s="67">
        <v>0</v>
      </c>
      <c r="V7" s="67">
        <v>0</v>
      </c>
      <c r="W7" s="67">
        <v>1434</v>
      </c>
      <c r="X7" s="67"/>
      <c r="Y7" s="76">
        <v>1</v>
      </c>
      <c r="Z7" s="60" t="s">
        <v>33</v>
      </c>
      <c r="AA7" s="60" t="s">
        <v>33</v>
      </c>
      <c r="AB7" s="60" t="s">
        <v>34</v>
      </c>
      <c r="AC7" s="60" t="s">
        <v>35</v>
      </c>
      <c r="AD7" s="61" t="s">
        <v>67</v>
      </c>
      <c r="AE7" s="61" t="s">
        <v>186</v>
      </c>
      <c r="AF7" s="71"/>
      <c r="AG7" s="71"/>
    </row>
    <row r="8" spans="1:33" ht="25.15" customHeight="1" x14ac:dyDescent="0.2">
      <c r="A8" s="42" t="s">
        <v>187</v>
      </c>
      <c r="B8" s="42" t="s">
        <v>179</v>
      </c>
      <c r="C8" s="42" t="s">
        <v>151</v>
      </c>
      <c r="D8" s="42" t="s">
        <v>188</v>
      </c>
      <c r="E8" s="42" t="s">
        <v>189</v>
      </c>
      <c r="F8" s="42" t="s">
        <v>31</v>
      </c>
      <c r="G8" s="42" t="s">
        <v>32</v>
      </c>
      <c r="H8" s="58">
        <v>2025</v>
      </c>
      <c r="I8" s="67">
        <v>0</v>
      </c>
      <c r="J8" s="67">
        <v>2000</v>
      </c>
      <c r="K8" s="67">
        <v>0</v>
      </c>
      <c r="L8" s="67">
        <v>0</v>
      </c>
      <c r="M8" s="67">
        <v>0</v>
      </c>
      <c r="N8" s="67">
        <v>0</v>
      </c>
      <c r="O8" s="67">
        <v>0</v>
      </c>
      <c r="P8" s="67">
        <v>0</v>
      </c>
      <c r="Q8" s="67">
        <v>0</v>
      </c>
      <c r="R8" s="67">
        <v>0</v>
      </c>
      <c r="S8" s="67">
        <v>0</v>
      </c>
      <c r="T8" s="67">
        <v>0</v>
      </c>
      <c r="U8" s="67">
        <v>0</v>
      </c>
      <c r="V8" s="67">
        <v>0</v>
      </c>
      <c r="W8" s="67">
        <v>2000</v>
      </c>
      <c r="X8" s="67"/>
      <c r="Y8" s="76">
        <v>4</v>
      </c>
      <c r="Z8" s="60" t="s">
        <v>33</v>
      </c>
      <c r="AA8" s="60" t="s">
        <v>46</v>
      </c>
      <c r="AB8" s="60" t="s">
        <v>41</v>
      </c>
      <c r="AC8" s="60" t="s">
        <v>35</v>
      </c>
      <c r="AD8" s="61" t="s">
        <v>76</v>
      </c>
      <c r="AE8" s="61" t="s">
        <v>190</v>
      </c>
      <c r="AF8" s="71"/>
      <c r="AG8" s="71"/>
    </row>
    <row r="9" spans="1:33" ht="25.15" customHeight="1" x14ac:dyDescent="0.2">
      <c r="A9" s="42" t="s">
        <v>191</v>
      </c>
      <c r="B9" s="42" t="s">
        <v>179</v>
      </c>
      <c r="C9" s="42" t="s">
        <v>151</v>
      </c>
      <c r="D9" s="42" t="s">
        <v>188</v>
      </c>
      <c r="E9" s="42" t="s">
        <v>192</v>
      </c>
      <c r="F9" s="42" t="s">
        <v>31</v>
      </c>
      <c r="G9" s="42" t="s">
        <v>32</v>
      </c>
      <c r="H9" s="58">
        <v>2025</v>
      </c>
      <c r="I9" s="67">
        <v>0</v>
      </c>
      <c r="J9" s="67">
        <v>2000</v>
      </c>
      <c r="K9" s="67">
        <v>0</v>
      </c>
      <c r="L9" s="67">
        <v>0</v>
      </c>
      <c r="M9" s="67">
        <v>0</v>
      </c>
      <c r="N9" s="67">
        <v>0</v>
      </c>
      <c r="O9" s="67">
        <v>0</v>
      </c>
      <c r="P9" s="67">
        <v>0</v>
      </c>
      <c r="Q9" s="67">
        <v>0</v>
      </c>
      <c r="R9" s="67">
        <v>0</v>
      </c>
      <c r="S9" s="67">
        <v>0</v>
      </c>
      <c r="T9" s="67">
        <v>0</v>
      </c>
      <c r="U9" s="67">
        <v>0</v>
      </c>
      <c r="V9" s="67">
        <v>0</v>
      </c>
      <c r="W9" s="67">
        <v>2000</v>
      </c>
      <c r="X9" s="67"/>
      <c r="Y9" s="76">
        <v>5</v>
      </c>
      <c r="Z9" s="60" t="s">
        <v>33</v>
      </c>
      <c r="AA9" s="60" t="s">
        <v>41</v>
      </c>
      <c r="AB9" s="60" t="s">
        <v>41</v>
      </c>
      <c r="AC9" s="60" t="s">
        <v>35</v>
      </c>
      <c r="AD9" s="61" t="s">
        <v>76</v>
      </c>
      <c r="AE9" s="61" t="s">
        <v>193</v>
      </c>
      <c r="AF9" s="71"/>
      <c r="AG9" s="71"/>
    </row>
    <row r="10" spans="1:33" ht="25.15" customHeight="1" x14ac:dyDescent="0.2">
      <c r="A10" s="42" t="s">
        <v>194</v>
      </c>
      <c r="B10" s="42" t="s">
        <v>179</v>
      </c>
      <c r="C10" s="42" t="s">
        <v>151</v>
      </c>
      <c r="D10" s="42" t="s">
        <v>195</v>
      </c>
      <c r="E10" s="42" t="s">
        <v>196</v>
      </c>
      <c r="F10" s="42" t="s">
        <v>31</v>
      </c>
      <c r="G10" s="42" t="s">
        <v>32</v>
      </c>
      <c r="H10" s="58">
        <v>2025</v>
      </c>
      <c r="I10" s="67">
        <v>0</v>
      </c>
      <c r="J10" s="67">
        <v>5500</v>
      </c>
      <c r="K10" s="67">
        <v>0</v>
      </c>
      <c r="L10" s="67">
        <v>0</v>
      </c>
      <c r="M10" s="67">
        <v>0</v>
      </c>
      <c r="N10" s="67">
        <v>0</v>
      </c>
      <c r="O10" s="67">
        <v>0</v>
      </c>
      <c r="P10" s="67">
        <v>0</v>
      </c>
      <c r="Q10" s="67">
        <v>0</v>
      </c>
      <c r="R10" s="67">
        <v>0</v>
      </c>
      <c r="S10" s="67">
        <v>0</v>
      </c>
      <c r="T10" s="67">
        <v>0</v>
      </c>
      <c r="U10" s="67">
        <v>0</v>
      </c>
      <c r="V10" s="67">
        <v>0</v>
      </c>
      <c r="W10" s="67">
        <v>5500</v>
      </c>
      <c r="X10" s="67"/>
      <c r="Y10" s="76">
        <v>1</v>
      </c>
      <c r="Z10" s="60" t="s">
        <v>33</v>
      </c>
      <c r="AA10" s="60" t="s">
        <v>46</v>
      </c>
      <c r="AB10" s="60" t="s">
        <v>132</v>
      </c>
      <c r="AC10" s="60" t="s">
        <v>35</v>
      </c>
      <c r="AD10" s="61" t="s">
        <v>67</v>
      </c>
      <c r="AE10" s="61" t="s">
        <v>197</v>
      </c>
      <c r="AF10" s="71"/>
      <c r="AG10" s="71"/>
    </row>
    <row r="11" spans="1:33" ht="25.15" customHeight="1" x14ac:dyDescent="0.2">
      <c r="A11" s="42" t="s">
        <v>198</v>
      </c>
      <c r="B11" s="42" t="s">
        <v>179</v>
      </c>
      <c r="C11" s="42" t="s">
        <v>151</v>
      </c>
      <c r="D11" s="42" t="s">
        <v>195</v>
      </c>
      <c r="E11" s="42" t="s">
        <v>199</v>
      </c>
      <c r="F11" s="42" t="s">
        <v>31</v>
      </c>
      <c r="G11" s="42" t="s">
        <v>32</v>
      </c>
      <c r="H11" s="58">
        <v>2025</v>
      </c>
      <c r="I11" s="67">
        <v>0</v>
      </c>
      <c r="J11" s="67">
        <v>20000</v>
      </c>
      <c r="K11" s="67">
        <v>0</v>
      </c>
      <c r="L11" s="67">
        <v>0</v>
      </c>
      <c r="M11" s="67">
        <v>0</v>
      </c>
      <c r="N11" s="67">
        <v>0</v>
      </c>
      <c r="O11" s="67">
        <v>0</v>
      </c>
      <c r="P11" s="67">
        <v>0</v>
      </c>
      <c r="Q11" s="67">
        <v>0</v>
      </c>
      <c r="R11" s="67">
        <v>0</v>
      </c>
      <c r="S11" s="67">
        <v>0</v>
      </c>
      <c r="T11" s="67">
        <v>0</v>
      </c>
      <c r="U11" s="67">
        <v>0</v>
      </c>
      <c r="V11" s="67">
        <v>0</v>
      </c>
      <c r="W11" s="67">
        <v>20000</v>
      </c>
      <c r="X11" s="67"/>
      <c r="Y11" s="76">
        <v>2</v>
      </c>
      <c r="Z11" s="60" t="s">
        <v>33</v>
      </c>
      <c r="AA11" s="60" t="s">
        <v>33</v>
      </c>
      <c r="AB11" s="60" t="s">
        <v>33</v>
      </c>
      <c r="AC11" s="60" t="s">
        <v>35</v>
      </c>
      <c r="AD11" s="61" t="s">
        <v>67</v>
      </c>
      <c r="AE11" s="61" t="s">
        <v>200</v>
      </c>
      <c r="AF11" s="71"/>
      <c r="AG11" s="71"/>
    </row>
    <row r="12" spans="1:33" ht="25.15" customHeight="1" x14ac:dyDescent="0.2">
      <c r="A12" s="42" t="s">
        <v>201</v>
      </c>
      <c r="B12" s="42" t="s">
        <v>179</v>
      </c>
      <c r="C12" s="42" t="s">
        <v>64</v>
      </c>
      <c r="D12" s="42" t="s">
        <v>202</v>
      </c>
      <c r="E12" s="42" t="s">
        <v>294</v>
      </c>
      <c r="F12" s="42" t="s">
        <v>31</v>
      </c>
      <c r="G12" s="42" t="s">
        <v>32</v>
      </c>
      <c r="H12" s="58">
        <v>2025</v>
      </c>
      <c r="I12" s="67">
        <v>0</v>
      </c>
      <c r="J12" s="67">
        <v>8500</v>
      </c>
      <c r="K12" s="67">
        <v>0</v>
      </c>
      <c r="L12" s="67">
        <v>0</v>
      </c>
      <c r="M12" s="67">
        <v>0</v>
      </c>
      <c r="N12" s="67">
        <v>0</v>
      </c>
      <c r="O12" s="67">
        <v>0</v>
      </c>
      <c r="P12" s="67">
        <v>0</v>
      </c>
      <c r="Q12" s="67">
        <v>0</v>
      </c>
      <c r="R12" s="67">
        <v>0</v>
      </c>
      <c r="S12" s="67">
        <v>0</v>
      </c>
      <c r="T12" s="67">
        <v>0</v>
      </c>
      <c r="U12" s="67">
        <v>0</v>
      </c>
      <c r="V12" s="67">
        <v>0</v>
      </c>
      <c r="W12" s="67">
        <v>8500</v>
      </c>
      <c r="X12" s="67"/>
      <c r="Y12" s="76">
        <v>3</v>
      </c>
      <c r="Z12" s="60" t="s">
        <v>33</v>
      </c>
      <c r="AA12" s="60" t="s">
        <v>41</v>
      </c>
      <c r="AB12" s="60" t="s">
        <v>46</v>
      </c>
      <c r="AC12" s="60" t="s">
        <v>35</v>
      </c>
      <c r="AD12" s="61" t="s">
        <v>171</v>
      </c>
      <c r="AE12" s="61" t="s">
        <v>204</v>
      </c>
      <c r="AF12" s="71"/>
      <c r="AG12" s="71"/>
    </row>
    <row r="13" spans="1:33" ht="25.15" customHeight="1" x14ac:dyDescent="0.2">
      <c r="A13" s="42" t="s">
        <v>205</v>
      </c>
      <c r="B13" s="42" t="s">
        <v>179</v>
      </c>
      <c r="C13" s="42" t="s">
        <v>64</v>
      </c>
      <c r="D13" s="42" t="s">
        <v>202</v>
      </c>
      <c r="E13" s="42" t="s">
        <v>206</v>
      </c>
      <c r="F13" s="42" t="s">
        <v>31</v>
      </c>
      <c r="G13" s="42" t="s">
        <v>32</v>
      </c>
      <c r="H13" s="58">
        <v>2025</v>
      </c>
      <c r="I13" s="67">
        <v>60.5</v>
      </c>
      <c r="J13" s="67">
        <v>1500</v>
      </c>
      <c r="K13" s="67">
        <v>0</v>
      </c>
      <c r="L13" s="67">
        <v>0</v>
      </c>
      <c r="M13" s="67">
        <v>0</v>
      </c>
      <c r="N13" s="67">
        <v>0</v>
      </c>
      <c r="O13" s="67">
        <v>0</v>
      </c>
      <c r="P13" s="67">
        <v>0</v>
      </c>
      <c r="Q13" s="67">
        <v>0</v>
      </c>
      <c r="R13" s="67">
        <v>0</v>
      </c>
      <c r="S13" s="67">
        <v>0</v>
      </c>
      <c r="T13" s="67">
        <v>0</v>
      </c>
      <c r="U13" s="67">
        <v>0</v>
      </c>
      <c r="V13" s="67">
        <v>0</v>
      </c>
      <c r="W13" s="67">
        <v>1560.5</v>
      </c>
      <c r="X13" s="67">
        <v>60.5</v>
      </c>
      <c r="Y13" s="76">
        <v>2</v>
      </c>
      <c r="Z13" s="60" t="s">
        <v>33</v>
      </c>
      <c r="AA13" s="60" t="s">
        <v>41</v>
      </c>
      <c r="AB13" s="60" t="s">
        <v>41</v>
      </c>
      <c r="AC13" s="60" t="s">
        <v>35</v>
      </c>
      <c r="AD13" s="61" t="s">
        <v>171</v>
      </c>
      <c r="AE13" s="61" t="s">
        <v>207</v>
      </c>
      <c r="AF13" s="71"/>
      <c r="AG13" s="71"/>
    </row>
    <row r="14" spans="1:33" ht="25.15" customHeight="1" x14ac:dyDescent="0.2">
      <c r="A14" s="42" t="s">
        <v>208</v>
      </c>
      <c r="B14" s="42" t="s">
        <v>179</v>
      </c>
      <c r="C14" s="42" t="s">
        <v>64</v>
      </c>
      <c r="D14" s="42" t="s">
        <v>202</v>
      </c>
      <c r="E14" s="42" t="s">
        <v>295</v>
      </c>
      <c r="F14" s="42" t="s">
        <v>31</v>
      </c>
      <c r="G14" s="42" t="s">
        <v>32</v>
      </c>
      <c r="H14" s="58">
        <v>2025</v>
      </c>
      <c r="I14" s="67">
        <v>0</v>
      </c>
      <c r="J14" s="67">
        <v>15000</v>
      </c>
      <c r="K14" s="67">
        <v>0</v>
      </c>
      <c r="L14" s="67">
        <v>0</v>
      </c>
      <c r="M14" s="67">
        <v>0</v>
      </c>
      <c r="N14" s="67">
        <v>0</v>
      </c>
      <c r="O14" s="67">
        <v>0</v>
      </c>
      <c r="P14" s="67">
        <v>0</v>
      </c>
      <c r="Q14" s="67">
        <v>0</v>
      </c>
      <c r="R14" s="67">
        <v>0</v>
      </c>
      <c r="S14" s="67">
        <v>0</v>
      </c>
      <c r="T14" s="67">
        <v>0</v>
      </c>
      <c r="U14" s="67">
        <v>0</v>
      </c>
      <c r="V14" s="67">
        <v>0</v>
      </c>
      <c r="W14" s="67">
        <v>15000</v>
      </c>
      <c r="X14" s="67"/>
      <c r="Y14" s="76">
        <v>7</v>
      </c>
      <c r="Z14" s="60" t="s">
        <v>33</v>
      </c>
      <c r="AA14" s="60" t="s">
        <v>41</v>
      </c>
      <c r="AB14" s="60" t="s">
        <v>46</v>
      </c>
      <c r="AC14" s="60" t="s">
        <v>35</v>
      </c>
      <c r="AD14" s="61" t="s">
        <v>171</v>
      </c>
      <c r="AE14" s="61" t="s">
        <v>210</v>
      </c>
      <c r="AF14" s="71"/>
      <c r="AG14" s="71"/>
    </row>
    <row r="15" spans="1:33" ht="25.15" customHeight="1" x14ac:dyDescent="0.2">
      <c r="A15" s="42" t="s">
        <v>211</v>
      </c>
      <c r="B15" s="42" t="s">
        <v>179</v>
      </c>
      <c r="C15" s="42" t="s">
        <v>64</v>
      </c>
      <c r="D15" s="42" t="s">
        <v>202</v>
      </c>
      <c r="E15" s="42" t="s">
        <v>296</v>
      </c>
      <c r="F15" s="42" t="s">
        <v>31</v>
      </c>
      <c r="G15" s="42" t="s">
        <v>32</v>
      </c>
      <c r="H15" s="58">
        <v>2025</v>
      </c>
      <c r="I15" s="67">
        <v>0</v>
      </c>
      <c r="J15" s="67">
        <v>9000</v>
      </c>
      <c r="K15" s="67">
        <v>0</v>
      </c>
      <c r="L15" s="67">
        <v>0</v>
      </c>
      <c r="M15" s="67">
        <v>7500</v>
      </c>
      <c r="N15" s="67">
        <v>0</v>
      </c>
      <c r="O15" s="67">
        <v>0</v>
      </c>
      <c r="P15" s="67">
        <v>0</v>
      </c>
      <c r="Q15" s="67">
        <v>0</v>
      </c>
      <c r="R15" s="67">
        <v>0</v>
      </c>
      <c r="S15" s="67">
        <v>0</v>
      </c>
      <c r="T15" s="67">
        <v>0</v>
      </c>
      <c r="U15" s="67">
        <v>0</v>
      </c>
      <c r="V15" s="67">
        <v>0</v>
      </c>
      <c r="W15" s="67">
        <v>16500</v>
      </c>
      <c r="X15" s="67"/>
      <c r="Y15" s="76">
        <v>2</v>
      </c>
      <c r="Z15" s="60" t="s">
        <v>33</v>
      </c>
      <c r="AA15" s="60" t="s">
        <v>33</v>
      </c>
      <c r="AB15" s="60" t="s">
        <v>34</v>
      </c>
      <c r="AC15" s="60" t="s">
        <v>35</v>
      </c>
      <c r="AD15" s="61" t="s">
        <v>171</v>
      </c>
      <c r="AE15" s="61" t="s">
        <v>213</v>
      </c>
      <c r="AF15" s="71"/>
      <c r="AG15" s="71"/>
    </row>
    <row r="16" spans="1:33" ht="25.15" customHeight="1" x14ac:dyDescent="0.2">
      <c r="A16" s="42" t="s">
        <v>214</v>
      </c>
      <c r="B16" s="42" t="s">
        <v>179</v>
      </c>
      <c r="C16" s="42" t="s">
        <v>64</v>
      </c>
      <c r="D16" s="42" t="s">
        <v>202</v>
      </c>
      <c r="E16" s="42" t="s">
        <v>297</v>
      </c>
      <c r="F16" s="42" t="s">
        <v>31</v>
      </c>
      <c r="G16" s="42" t="s">
        <v>32</v>
      </c>
      <c r="H16" s="58">
        <v>2025</v>
      </c>
      <c r="I16" s="67">
        <v>0</v>
      </c>
      <c r="J16" s="67">
        <v>4000</v>
      </c>
      <c r="K16" s="67">
        <v>0</v>
      </c>
      <c r="L16" s="67">
        <v>0</v>
      </c>
      <c r="M16" s="67">
        <v>0</v>
      </c>
      <c r="N16" s="67">
        <v>0</v>
      </c>
      <c r="O16" s="67">
        <v>0</v>
      </c>
      <c r="P16" s="67">
        <v>0</v>
      </c>
      <c r="Q16" s="67">
        <v>0</v>
      </c>
      <c r="R16" s="67">
        <v>0</v>
      </c>
      <c r="S16" s="67">
        <v>0</v>
      </c>
      <c r="T16" s="67">
        <v>0</v>
      </c>
      <c r="U16" s="67">
        <v>0</v>
      </c>
      <c r="V16" s="67">
        <v>0</v>
      </c>
      <c r="W16" s="67">
        <v>4000</v>
      </c>
      <c r="X16" s="67"/>
      <c r="Y16" s="76">
        <v>1</v>
      </c>
      <c r="Z16" s="60" t="s">
        <v>33</v>
      </c>
      <c r="AA16" s="60" t="s">
        <v>33</v>
      </c>
      <c r="AB16" s="60" t="s">
        <v>41</v>
      </c>
      <c r="AC16" s="60" t="s">
        <v>35</v>
      </c>
      <c r="AD16" s="61" t="s">
        <v>171</v>
      </c>
      <c r="AE16" s="61" t="s">
        <v>215</v>
      </c>
      <c r="AF16" s="71"/>
      <c r="AG16" s="71"/>
    </row>
    <row r="17" spans="1:33" ht="25.15" customHeight="1" x14ac:dyDescent="0.2">
      <c r="A17" s="62" t="s">
        <v>216</v>
      </c>
      <c r="B17" s="62" t="s">
        <v>179</v>
      </c>
      <c r="C17" s="62" t="s">
        <v>28</v>
      </c>
      <c r="D17" s="62" t="s">
        <v>217</v>
      </c>
      <c r="E17" s="62" t="s">
        <v>218</v>
      </c>
      <c r="F17" s="62" t="s">
        <v>31</v>
      </c>
      <c r="G17" s="62" t="s">
        <v>32</v>
      </c>
      <c r="H17" s="63">
        <v>2025</v>
      </c>
      <c r="I17" s="68">
        <v>100</v>
      </c>
      <c r="J17" s="68">
        <v>2500</v>
      </c>
      <c r="K17" s="68">
        <v>0</v>
      </c>
      <c r="L17" s="68">
        <v>0</v>
      </c>
      <c r="M17" s="68">
        <v>0</v>
      </c>
      <c r="N17" s="68">
        <v>0</v>
      </c>
      <c r="O17" s="68">
        <v>0</v>
      </c>
      <c r="P17" s="68">
        <v>0</v>
      </c>
      <c r="Q17" s="68">
        <v>0</v>
      </c>
      <c r="R17" s="68">
        <v>0</v>
      </c>
      <c r="S17" s="68">
        <v>0</v>
      </c>
      <c r="T17" s="68">
        <v>0</v>
      </c>
      <c r="U17" s="68">
        <v>0</v>
      </c>
      <c r="V17" s="68">
        <v>0</v>
      </c>
      <c r="W17" s="68">
        <v>2600</v>
      </c>
      <c r="X17" s="68">
        <v>39.93</v>
      </c>
      <c r="Y17" s="77">
        <v>3</v>
      </c>
      <c r="Z17" s="65" t="s">
        <v>33</v>
      </c>
      <c r="AA17" s="65" t="s">
        <v>46</v>
      </c>
      <c r="AB17" s="65" t="s">
        <v>46</v>
      </c>
      <c r="AC17" s="65" t="s">
        <v>35</v>
      </c>
      <c r="AD17" s="66" t="s">
        <v>36</v>
      </c>
      <c r="AE17" s="66" t="s">
        <v>219</v>
      </c>
      <c r="AF17" s="71"/>
      <c r="AG17" s="71"/>
    </row>
    <row r="18" spans="1:33" s="30" customFormat="1" ht="25.9" customHeight="1" x14ac:dyDescent="0.2">
      <c r="A18" s="31" t="s">
        <v>165</v>
      </c>
      <c r="B18" s="31">
        <f>COUNTA(B6:B17)</f>
        <v>12</v>
      </c>
      <c r="C18" s="31"/>
      <c r="D18" s="31"/>
      <c r="E18" s="31"/>
      <c r="F18" s="31"/>
      <c r="G18" s="31"/>
      <c r="H18" s="31"/>
      <c r="I18" s="32">
        <f t="shared" ref="I18:X18" si="0">SUM(I6:I17)</f>
        <v>660.5</v>
      </c>
      <c r="J18" s="32">
        <f t="shared" si="0"/>
        <v>76934</v>
      </c>
      <c r="K18" s="32">
        <f t="shared" si="0"/>
        <v>0</v>
      </c>
      <c r="L18" s="32">
        <f t="shared" si="0"/>
        <v>0</v>
      </c>
      <c r="M18" s="32">
        <f t="shared" si="0"/>
        <v>7500</v>
      </c>
      <c r="N18" s="32">
        <f t="shared" si="0"/>
        <v>0</v>
      </c>
      <c r="O18" s="32">
        <f t="shared" si="0"/>
        <v>0</v>
      </c>
      <c r="P18" s="32">
        <f t="shared" si="0"/>
        <v>0</v>
      </c>
      <c r="Q18" s="32">
        <f t="shared" si="0"/>
        <v>0</v>
      </c>
      <c r="R18" s="32">
        <f t="shared" si="0"/>
        <v>0</v>
      </c>
      <c r="S18" s="32">
        <f t="shared" si="0"/>
        <v>0</v>
      </c>
      <c r="T18" s="32">
        <f t="shared" si="0"/>
        <v>0</v>
      </c>
      <c r="U18" s="32">
        <f t="shared" si="0"/>
        <v>0</v>
      </c>
      <c r="V18" s="32">
        <f t="shared" si="0"/>
        <v>0</v>
      </c>
      <c r="W18" s="32">
        <f t="shared" si="0"/>
        <v>85094.5</v>
      </c>
      <c r="X18" s="32">
        <f t="shared" si="0"/>
        <v>100.43</v>
      </c>
      <c r="Y18" s="31"/>
      <c r="Z18" s="31"/>
      <c r="AA18" s="31"/>
      <c r="AB18" s="31"/>
      <c r="AC18" s="31"/>
      <c r="AD18" s="31"/>
      <c r="AE18" s="31"/>
    </row>
  </sheetData>
  <autoFilter ref="A5:AG5" xr:uid="{FFFED296-5F33-4AA1-B4CE-3A98D30BD179}">
    <sortState xmlns:xlrd2="http://schemas.microsoft.com/office/spreadsheetml/2017/richdata2" ref="A6:AG71">
      <sortCondition ref="Z5"/>
    </sortState>
  </autoFilter>
  <mergeCells count="5">
    <mergeCell ref="B2:AF2"/>
    <mergeCell ref="J4:L4"/>
    <mergeCell ref="M4:O4"/>
    <mergeCell ref="P4:R4"/>
    <mergeCell ref="S4:U4"/>
  </mergeCells>
  <pageMargins left="0.39370078740157499" right="0.39370078740157499" top="0.39370078740157499" bottom="0.68897637795275601" header="0.39370078740157499" footer="0.39370078740157499"/>
  <pageSetup paperSize="9" orientation="landscape" horizontalDpi="300" verticalDpi="300" r:id="rId1"/>
  <headerFooter alignWithMargins="0">
    <oddFooter xml:space="preserve">&amp;L&amp;"Arial"&amp;8 FaMa+ (c) 2005, TESCO SW 
KUMKPrehled_financ_RPTREM03 22.07.2024 10:39:46 Strana: &amp;P/&amp;N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8CD88-9F6B-40AC-9A75-40E6A4CC4B5F}">
  <sheetPr>
    <tabColor theme="2"/>
    <outlinePr summaryBelow="0" summaryRight="0"/>
  </sheetPr>
  <dimension ref="A1:AG7"/>
  <sheetViews>
    <sheetView showGridLines="0" workbookViewId="0">
      <pane xSplit="9" ySplit="5" topLeftCell="J6" activePane="bottomRight" state="frozen"/>
      <selection pane="topRight" activeCell="J1" sqref="J1"/>
      <selection pane="bottomLeft" activeCell="A6" sqref="A6"/>
      <selection pane="bottomRight" activeCell="G25" sqref="G25"/>
    </sheetView>
  </sheetViews>
  <sheetFormatPr defaultRowHeight="12.75" x14ac:dyDescent="0.2"/>
  <sheetData>
    <row r="1" spans="1:33" ht="5.65" customHeight="1" x14ac:dyDescent="0.2">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33" ht="22.5" customHeight="1" x14ac:dyDescent="0.2">
      <c r="A2" s="2"/>
      <c r="B2" s="98" t="s">
        <v>223</v>
      </c>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2"/>
    </row>
    <row r="3" spans="1:33" ht="11.45" customHeight="1" thickBot="1" x14ac:dyDescent="0.2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row>
    <row r="4" spans="1:33" ht="57" thickBot="1" x14ac:dyDescent="0.25">
      <c r="A4" s="1" t="s">
        <v>2</v>
      </c>
      <c r="B4" s="1" t="s">
        <v>3</v>
      </c>
      <c r="C4" s="1" t="s">
        <v>4</v>
      </c>
      <c r="D4" s="1" t="s">
        <v>5</v>
      </c>
      <c r="E4" s="1" t="s">
        <v>6</v>
      </c>
      <c r="F4" s="1" t="s">
        <v>7</v>
      </c>
      <c r="G4" s="1" t="s">
        <v>8</v>
      </c>
      <c r="H4" s="1" t="s">
        <v>9</v>
      </c>
      <c r="I4" s="1" t="s">
        <v>10</v>
      </c>
      <c r="J4" s="100" t="s">
        <v>11</v>
      </c>
      <c r="K4" s="100"/>
      <c r="L4" s="100"/>
      <c r="M4" s="100" t="s">
        <v>12</v>
      </c>
      <c r="N4" s="100"/>
      <c r="O4" s="100"/>
      <c r="P4" s="100" t="s">
        <v>13</v>
      </c>
      <c r="Q4" s="100"/>
      <c r="R4" s="100"/>
      <c r="S4" s="100" t="s">
        <v>14</v>
      </c>
      <c r="T4" s="100"/>
      <c r="U4" s="100"/>
      <c r="V4" s="1" t="s">
        <v>15</v>
      </c>
      <c r="W4" s="1" t="s">
        <v>16</v>
      </c>
      <c r="X4" s="1" t="s">
        <v>224</v>
      </c>
      <c r="Y4" s="1" t="s">
        <v>225</v>
      </c>
      <c r="Z4" s="1" t="s">
        <v>17</v>
      </c>
      <c r="AA4" s="1" t="s">
        <v>18</v>
      </c>
      <c r="AB4" s="1" t="s">
        <v>19</v>
      </c>
      <c r="AC4" s="1" t="s">
        <v>20</v>
      </c>
      <c r="AD4" s="1" t="s">
        <v>21</v>
      </c>
      <c r="AE4" s="1" t="s">
        <v>22</v>
      </c>
      <c r="AF4" s="3"/>
      <c r="AG4" s="3"/>
    </row>
    <row r="5" spans="1:33" ht="27" customHeight="1" thickBot="1" x14ac:dyDescent="0.25">
      <c r="A5" s="4"/>
      <c r="B5" s="5"/>
      <c r="C5" s="5"/>
      <c r="D5" s="5"/>
      <c r="E5" s="5"/>
      <c r="F5" s="5"/>
      <c r="G5" s="5"/>
      <c r="H5" s="5"/>
      <c r="I5" s="6"/>
      <c r="J5" s="7" t="s">
        <v>23</v>
      </c>
      <c r="K5" s="7" t="s">
        <v>24</v>
      </c>
      <c r="L5" s="7" t="s">
        <v>25</v>
      </c>
      <c r="M5" s="7" t="s">
        <v>23</v>
      </c>
      <c r="N5" s="7" t="s">
        <v>24</v>
      </c>
      <c r="O5" s="7" t="s">
        <v>25</v>
      </c>
      <c r="P5" s="7" t="s">
        <v>23</v>
      </c>
      <c r="Q5" s="7" t="s">
        <v>24</v>
      </c>
      <c r="R5" s="7" t="s">
        <v>25</v>
      </c>
      <c r="S5" s="7" t="s">
        <v>23</v>
      </c>
      <c r="T5" s="7" t="s">
        <v>24</v>
      </c>
      <c r="U5" s="7" t="s">
        <v>25</v>
      </c>
      <c r="V5" s="4"/>
      <c r="W5" s="5"/>
      <c r="X5" s="5"/>
      <c r="Y5" s="5"/>
      <c r="Z5" s="5"/>
      <c r="AA5" s="5"/>
      <c r="AB5" s="5"/>
      <c r="AC5" s="5"/>
      <c r="AD5" s="5"/>
      <c r="AE5" s="6"/>
      <c r="AF5" s="3"/>
      <c r="AG5" s="3"/>
    </row>
    <row r="6" spans="1:33" s="25" customFormat="1" ht="24.6" customHeight="1" x14ac:dyDescent="0.2">
      <c r="A6" s="29" t="s">
        <v>293</v>
      </c>
      <c r="AF6" s="3"/>
      <c r="AG6" s="3"/>
    </row>
    <row r="7" spans="1:33" ht="25.15" customHeight="1" x14ac:dyDescent="0.2">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sheetData>
  <autoFilter ref="A5:AG5" xr:uid="{82937A95-2264-4B7A-87E5-B83628BA6A49}"/>
  <mergeCells count="5">
    <mergeCell ref="B2:AF2"/>
    <mergeCell ref="J4:L4"/>
    <mergeCell ref="M4:O4"/>
    <mergeCell ref="P4:R4"/>
    <mergeCell ref="S4:U4"/>
  </mergeCells>
  <pageMargins left="0.39370078740157499" right="0.39370078740157499" top="0.39370078740157499" bottom="0.68897637795275601" header="0.39370078740157499" footer="0.39370078740157499"/>
  <pageSetup paperSize="9" orientation="landscape" horizontalDpi="300" verticalDpi="300" r:id="rId1"/>
  <headerFooter alignWithMargins="0">
    <oddFooter xml:space="preserve">&amp;L&amp;"Arial"&amp;8 FaMa+ (c) 2005, TESCO SW 
KUMKPrehled_financ_RPTREM03 22.07.2024 10:33:51 Strana: &amp;P/&amp;N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ff00de5-3d34-4ead-8964-faa41f4797d9" xsi:nil="true"/>
    <lcf76f155ced4ddcb4097134ff3c332f xmlns="3d7c9ae4-6c2a-4c7d-80cb-0d7be83f813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F7037EAFC5C404691E2FF76EA56A214" ma:contentTypeVersion="16" ma:contentTypeDescription="Create a new document." ma:contentTypeScope="" ma:versionID="1a344fa858718646ef9a7a196fe8c4f5">
  <xsd:schema xmlns:xsd="http://www.w3.org/2001/XMLSchema" xmlns:xs="http://www.w3.org/2001/XMLSchema" xmlns:p="http://schemas.microsoft.com/office/2006/metadata/properties" xmlns:ns2="3d7c9ae4-6c2a-4c7d-80cb-0d7be83f8137" xmlns:ns3="eff00de5-3d34-4ead-8964-faa41f4797d9" targetNamespace="http://schemas.microsoft.com/office/2006/metadata/properties" ma:root="true" ma:fieldsID="9347312994d5bc9e1c18e30a0d7dfb1c" ns2:_="" ns3:_="">
    <xsd:import namespace="3d7c9ae4-6c2a-4c7d-80cb-0d7be83f8137"/>
    <xsd:import namespace="eff00de5-3d34-4ead-8964-faa41f4797d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7c9ae4-6c2a-4c7d-80cb-0d7be83f81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b36011f-fa83-4881-9f6b-75cac07ef45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ff00de5-3d34-4ead-8964-faa41f4797d9"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5b6177d-86ca-4626-9da7-fb8a54be589b}" ma:internalName="TaxCatchAll" ma:showField="CatchAllData" ma:web="eff00de5-3d34-4ead-8964-faa41f4797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243CB5-5B03-4D8B-868A-F1E8318B57BD}">
  <ds:schemaRefs>
    <ds:schemaRef ds:uri="http://schemas.microsoft.com/sharepoint/v3/contenttype/forms"/>
  </ds:schemaRefs>
</ds:datastoreItem>
</file>

<file path=customXml/itemProps2.xml><?xml version="1.0" encoding="utf-8"?>
<ds:datastoreItem xmlns:ds="http://schemas.openxmlformats.org/officeDocument/2006/customXml" ds:itemID="{2181EE30-FDA5-439F-95CD-C2B3AD4103A6}">
  <ds:schemaRefs>
    <ds:schemaRef ds:uri="http://schemas.microsoft.com/office/2006/documentManagement/types"/>
    <ds:schemaRef ds:uri="http://schemas.microsoft.com/office/2006/metadata/properties"/>
    <ds:schemaRef ds:uri="http://purl.org/dc/dcmitype/"/>
    <ds:schemaRef ds:uri="http://purl.org/dc/terms/"/>
    <ds:schemaRef ds:uri="eff00de5-3d34-4ead-8964-faa41f4797d9"/>
    <ds:schemaRef ds:uri="http://purl.org/dc/elements/1.1/"/>
    <ds:schemaRef ds:uri="http://schemas.microsoft.com/office/infopath/2007/PartnerControls"/>
    <ds:schemaRef ds:uri="http://schemas.openxmlformats.org/package/2006/metadata/core-properties"/>
    <ds:schemaRef ds:uri="3d7c9ae4-6c2a-4c7d-80cb-0d7be83f8137"/>
    <ds:schemaRef ds:uri="http://www.w3.org/XML/1998/namespace"/>
  </ds:schemaRefs>
</ds:datastoreItem>
</file>

<file path=customXml/itemProps3.xml><?xml version="1.0" encoding="utf-8"?>
<ds:datastoreItem xmlns:ds="http://schemas.openxmlformats.org/officeDocument/2006/customXml" ds:itemID="{535B1330-E5B8-4792-9106-5AA31FD3E4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7c9ae4-6c2a-4c7d-80cb-0d7be83f8137"/>
    <ds:schemaRef ds:uri="eff00de5-3d34-4ead-8964-faa41f4797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7</vt:i4>
      </vt:variant>
      <vt:variant>
        <vt:lpstr>Pojmenované oblasti</vt:lpstr>
      </vt:variant>
      <vt:variant>
        <vt:i4>6</vt:i4>
      </vt:variant>
    </vt:vector>
  </HeadingPairs>
  <TitlesOfParts>
    <vt:vector size="13" baseType="lpstr">
      <vt:lpstr>Příloha č. 2 Nové závazky 2025</vt:lpstr>
      <vt:lpstr>ŠMS</vt:lpstr>
      <vt:lpstr>KUL</vt:lpstr>
      <vt:lpstr>DOP</vt:lpstr>
      <vt:lpstr>SOC</vt:lpstr>
      <vt:lpstr>ZDR</vt:lpstr>
      <vt:lpstr>MSK</vt:lpstr>
      <vt:lpstr>DOP!Názvy_tisku</vt:lpstr>
      <vt:lpstr>KUL!Názvy_tisku</vt:lpstr>
      <vt:lpstr>MSK!Názvy_tisku</vt:lpstr>
      <vt:lpstr>SOC!Názvy_tisku</vt:lpstr>
      <vt:lpstr>ŠMS!Názvy_tisku</vt:lpstr>
      <vt:lpstr>ZDR!Názvy_tisku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Šigutová Vladislava</dc:creator>
  <cp:keywords/>
  <dc:description/>
  <cp:lastModifiedBy>Kubíková Renata</cp:lastModifiedBy>
  <cp:revision/>
  <dcterms:created xsi:type="dcterms:W3CDTF">2024-07-22T08:20:03Z</dcterms:created>
  <dcterms:modified xsi:type="dcterms:W3CDTF">2024-08-12T06:32:07Z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15ad6d0-798b-44f9-b3fd-112ad6275fb4_Enabled">
    <vt:lpwstr>true</vt:lpwstr>
  </property>
  <property fmtid="{D5CDD505-2E9C-101B-9397-08002B2CF9AE}" pid="3" name="MSIP_Label_215ad6d0-798b-44f9-b3fd-112ad6275fb4_SetDate">
    <vt:lpwstr>2024-07-22T08:19:04Z</vt:lpwstr>
  </property>
  <property fmtid="{D5CDD505-2E9C-101B-9397-08002B2CF9AE}" pid="4" name="MSIP_Label_215ad6d0-798b-44f9-b3fd-112ad6275fb4_Method">
    <vt:lpwstr>Standard</vt:lpwstr>
  </property>
  <property fmtid="{D5CDD505-2E9C-101B-9397-08002B2CF9AE}" pid="5" name="MSIP_Label_215ad6d0-798b-44f9-b3fd-112ad6275fb4_Name">
    <vt:lpwstr>Neveřejná informace (popis)</vt:lpwstr>
  </property>
  <property fmtid="{D5CDD505-2E9C-101B-9397-08002B2CF9AE}" pid="6" name="MSIP_Label_215ad6d0-798b-44f9-b3fd-112ad6275fb4_SiteId">
    <vt:lpwstr>39f24d0b-aa30-4551-8e81-43c77cf1000e</vt:lpwstr>
  </property>
  <property fmtid="{D5CDD505-2E9C-101B-9397-08002B2CF9AE}" pid="7" name="MSIP_Label_215ad6d0-798b-44f9-b3fd-112ad6275fb4_ActionId">
    <vt:lpwstr>950b95fd-8662-41c9-84be-296cabf3b608</vt:lpwstr>
  </property>
  <property fmtid="{D5CDD505-2E9C-101B-9397-08002B2CF9AE}" pid="8" name="MSIP_Label_215ad6d0-798b-44f9-b3fd-112ad6275fb4_ContentBits">
    <vt:lpwstr>2</vt:lpwstr>
  </property>
  <property fmtid="{D5CDD505-2E9C-101B-9397-08002B2CF9AE}" pid="9" name="ContentTypeId">
    <vt:lpwstr>0x0101009F7037EAFC5C404691E2FF76EA56A214</vt:lpwstr>
  </property>
  <property fmtid="{D5CDD505-2E9C-101B-9397-08002B2CF9AE}" pid="10" name="MediaServiceImageTags">
    <vt:lpwstr/>
  </property>
</Properties>
</file>