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_Rozpočet ZF a FSP 2025/Přílohy do iUsn/"/>
    </mc:Choice>
  </mc:AlternateContent>
  <xr:revisionPtr revIDLastSave="4" documentId="8_{FA832226-6F8A-43E6-B5C0-AEDF9E6BE441}" xr6:coauthVersionLast="47" xr6:coauthVersionMax="47" xr10:uidLastSave="{7131E0EE-7479-4A42-96FC-8C24F0AFE635}"/>
  <bookViews>
    <workbookView xWindow="-28920" yWindow="-1020" windowWidth="29040" windowHeight="15720" xr2:uid="{00000000-000D-0000-FFFF-FFFF00000000}"/>
  </bookViews>
  <sheets>
    <sheet name="Příloha č. 6_Vývoj 2024-2028" sheetId="9" r:id="rId1"/>
  </sheets>
  <externalReferences>
    <externalReference r:id="rId2"/>
  </externalReferences>
  <definedNames>
    <definedName name="DF_GRID_1" localSheetId="0">#REF!</definedName>
    <definedName name="DF_GRID_1">#REF!</definedName>
    <definedName name="kurz">[1]rozhodnutí!$N$31</definedName>
    <definedName name="_xlnm.Print_Titles" localSheetId="0">'Příloha č. 6_Vývoj 2024-2028'!$2:$2</definedName>
    <definedName name="_xlnm.Print_Area" localSheetId="0">'Příloha č. 6_Vývoj 2024-2028'!$A$1:$G$28</definedName>
    <definedName name="SAPBEXhrIndnt" hidden="1">"Wide"</definedName>
    <definedName name="SAPsysID" hidden="1">"708C5W7SBKP804JT78WJ0JNKI"</definedName>
    <definedName name="SAPwbID" hidden="1">"ARS"</definedName>
    <definedName name="Z_038CF6B2_7B3F_4A01_A462_2733E395149B_.wvu.Cols" localSheetId="0" hidden="1">'Příloha č. 6_Vývoj 2024-2028'!#REF!</definedName>
    <definedName name="Z_038CF6B2_7B3F_4A01_A462_2733E395149B_.wvu.PrintArea" localSheetId="0" hidden="1">'Příloha č. 6_Vývoj 2024-2028'!$A$1:$A$22</definedName>
    <definedName name="Z_038CF6B2_7B3F_4A01_A462_2733E395149B_.wvu.PrintTitles" localSheetId="0" hidden="1">'Příloha č. 6_Vývoj 2024-2028'!$2:$2</definedName>
    <definedName name="Z_06955F1B_5DDC_4ACB_AC47_06215168C130_.wvu.Cols" localSheetId="0" hidden="1">'Příloha č. 6_Vývoj 2024-2028'!#REF!</definedName>
    <definedName name="Z_06955F1B_5DDC_4ACB_AC47_06215168C130_.wvu.PrintArea" localSheetId="0" hidden="1">'Příloha č. 6_Vývoj 2024-2028'!$A$1:$A$22</definedName>
    <definedName name="Z_06955F1B_5DDC_4ACB_AC47_06215168C130_.wvu.PrintTitles" localSheetId="0" hidden="1">'Příloha č. 6_Vývoj 2024-2028'!$2:$2</definedName>
    <definedName name="Z_61B615FA_A35B_4CBE_9433_E2564F62A4F7_.wvu.Cols" localSheetId="0" hidden="1">'Příloha č. 6_Vývoj 2024-2028'!#REF!</definedName>
    <definedName name="Z_61B615FA_A35B_4CBE_9433_E2564F62A4F7_.wvu.PrintArea" localSheetId="0" hidden="1">'Příloha č. 6_Vývoj 2024-2028'!$A$1:$A$22</definedName>
    <definedName name="Z_61B615FA_A35B_4CBE_9433_E2564F62A4F7_.wvu.PrintTitles" localSheetId="0" hidden="1">'Příloha č. 6_Vývoj 2024-2028'!$2:$2</definedName>
    <definedName name="Z_8135008D_FA09_47D0_A3D6_431443FF0074_.wvu.Cols" localSheetId="0" hidden="1">'Příloha č. 6_Vývoj 2024-2028'!#REF!</definedName>
    <definedName name="Z_8135008D_FA09_47D0_A3D6_431443FF0074_.wvu.PrintArea" localSheetId="0" hidden="1">'Příloha č. 6_Vývoj 2024-2028'!$A$1:$A$22</definedName>
    <definedName name="Z_8135008D_FA09_47D0_A3D6_431443FF0074_.wvu.PrintTitles" localSheetId="0" hidden="1">'Příloha č. 6_Vývoj 2024-2028'!$2:$2</definedName>
    <definedName name="Z_816DCA7E_FC41_44AE_85AF_FE12F0BC4BE0_.wvu.Cols" localSheetId="0" hidden="1">'Příloha č. 6_Vývoj 2024-2028'!#REF!,'Příloha č. 6_Vývoj 2024-2028'!#REF!</definedName>
    <definedName name="Z_816DCA7E_FC41_44AE_85AF_FE12F0BC4BE0_.wvu.PrintArea" localSheetId="0" hidden="1">'Příloha č. 6_Vývoj 2024-2028'!$A$1:$A$22</definedName>
    <definedName name="Z_816DCA7E_FC41_44AE_85AF_FE12F0BC4BE0_.wvu.PrintTitles" localSheetId="0" hidden="1">'Příloha č. 6_Vývoj 2024-2028'!$2:$2</definedName>
    <definedName name="Z_A45EA3DE_5B96_4607_A0C5_478ED8E5C5A2_.wvu.Cols" localSheetId="0" hidden="1">'Příloha č. 6_Vývoj 2024-2028'!#REF!,'Příloha č. 6_Vývoj 2024-2028'!#REF!</definedName>
    <definedName name="Z_A45EA3DE_5B96_4607_A0C5_478ED8E5C5A2_.wvu.PrintArea" localSheetId="0" hidden="1">'Příloha č. 6_Vývoj 2024-2028'!$A$1:$A$22</definedName>
    <definedName name="Z_A45EA3DE_5B96_4607_A0C5_478ED8E5C5A2_.wvu.PrintTitles" localSheetId="0" hidden="1">'Příloha č. 6_Vývoj 2024-2028'!$2:$2</definedName>
    <definedName name="Z_A75D8D73_D84E_45ED_81CC_3AB447ABD77C_.wvu.Cols" localSheetId="0" hidden="1">'Příloha č. 6_Vývoj 2024-2028'!#REF!</definedName>
    <definedName name="Z_A75D8D73_D84E_45ED_81CC_3AB447ABD77C_.wvu.PrintArea" localSheetId="0" hidden="1">'Příloha č. 6_Vývoj 2024-2028'!$A$1:$A$22</definedName>
    <definedName name="Z_A75D8D73_D84E_45ED_81CC_3AB447ABD77C_.wvu.PrintTitles" localSheetId="0" hidden="1">'Příloha č. 6_Vývoj 2024-2028'!$2:$2</definedName>
    <definedName name="Z_AF65B0D2_A89B_4D75_B4AE_5BFEE1615BA9_.wvu.Cols" localSheetId="0" hidden="1">'Příloha č. 6_Vývoj 2024-2028'!#REF!</definedName>
    <definedName name="Z_AF65B0D2_A89B_4D75_B4AE_5BFEE1615BA9_.wvu.PrintArea" localSheetId="0" hidden="1">'Příloha č. 6_Vývoj 2024-2028'!$A$1:$A$22</definedName>
    <definedName name="Z_AF65B0D2_A89B_4D75_B4AE_5BFEE1615BA9_.wvu.PrintTitles" localSheetId="0" hidden="1">'Příloha č. 6_Vývoj 2024-2028'!$2:$2</definedName>
    <definedName name="Z_C49FCFC9_CF51_484E_9F6E_E5FACC7A48A4_.wvu.Cols" localSheetId="0" hidden="1">'Příloha č. 6_Vývoj 2024-2028'!#REF!,'Příloha č. 6_Vývoj 2024-2028'!#REF!</definedName>
    <definedName name="Z_C49FCFC9_CF51_484E_9F6E_E5FACC7A48A4_.wvu.PrintArea" localSheetId="0" hidden="1">'Příloha č. 6_Vývoj 2024-2028'!$A$1:$A$22</definedName>
    <definedName name="Z_C49FCFC9_CF51_484E_9F6E_E5FACC7A48A4_.wvu.PrintTitles" localSheetId="0" hidden="1">'Příloha č. 6_Vývoj 2024-2028'!$2:$2</definedName>
    <definedName name="Z_EBE613F2_32CB_4E3D_B0BB_2E9DFB67D43D_.wvu.Cols" localSheetId="0" hidden="1">'Příloha č. 6_Vývoj 2024-2028'!#REF!</definedName>
    <definedName name="Z_EBE613F2_32CB_4E3D_B0BB_2E9DFB67D43D_.wvu.PrintArea" localSheetId="0" hidden="1">'Příloha č. 6_Vývoj 2024-2028'!$A$1:$A$21</definedName>
    <definedName name="Z_EBE613F2_32CB_4E3D_B0BB_2E9DFB67D43D_.wvu.PrintTitles" localSheetId="0" hidden="1">'Příloha č. 6_Vývoj 2024-2028'!$2:$2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9" l="1"/>
  <c r="C22" i="9"/>
  <c r="F7" i="9" l="1"/>
  <c r="E7" i="9"/>
  <c r="D7" i="9"/>
  <c r="D3" i="9"/>
  <c r="E3" i="9"/>
  <c r="G18" i="9"/>
  <c r="G17" i="9"/>
  <c r="G16" i="9"/>
  <c r="G15" i="9"/>
  <c r="G13" i="9"/>
  <c r="G12" i="9"/>
  <c r="G11" i="9"/>
  <c r="G10" i="9"/>
  <c r="B10" i="9"/>
  <c r="G9" i="9"/>
  <c r="C7" i="9"/>
  <c r="B7" i="9"/>
  <c r="G5" i="9"/>
  <c r="G4" i="9"/>
  <c r="F3" i="9"/>
  <c r="C3" i="9"/>
  <c r="B3" i="9"/>
  <c r="G7" i="9" l="1"/>
  <c r="G3" i="9"/>
  <c r="B22" i="9"/>
  <c r="D22" i="9" s="1"/>
  <c r="E22" i="9" s="1"/>
</calcChain>
</file>

<file path=xl/sharedStrings.xml><?xml version="1.0" encoding="utf-8"?>
<sst xmlns="http://schemas.openxmlformats.org/spreadsheetml/2006/main" count="30" uniqueCount="29">
  <si>
    <t>-</t>
  </si>
  <si>
    <t>Černá kostka - Centrum digitalizace, vědy a inovací</t>
  </si>
  <si>
    <t>Inovační centrum pro transformaci vzdělávání (TPA)</t>
  </si>
  <si>
    <t>Centrum veřejných energetiků (CVE)</t>
  </si>
  <si>
    <t>POHO Park Gabriela</t>
  </si>
  <si>
    <r>
      <t xml:space="preserve">Předpokládaný vývoj tvorby a použití zdrojů 
Fondu pro financování stategických projektů Moravskoslezského kraje v letech 2024 až 2028 </t>
    </r>
    <r>
      <rPr>
        <sz val="12"/>
        <rFont val="Tahoma"/>
        <family val="2"/>
        <charset val="238"/>
      </rPr>
      <t>(v tis. Kč)</t>
    </r>
  </si>
  <si>
    <t>Název akce</t>
  </si>
  <si>
    <r>
      <t>2024</t>
    </r>
    <r>
      <rPr>
        <b/>
        <vertAlign val="superscript"/>
        <sz val="10"/>
        <color rgb="FF0070C0"/>
        <rFont val="Tahoma"/>
        <family val="2"/>
        <charset val="238"/>
      </rPr>
      <t>1)</t>
    </r>
    <r>
      <rPr>
        <b/>
        <sz val="10"/>
        <rFont val="Tahoma"/>
        <family val="2"/>
        <charset val="238"/>
      </rPr>
      <t xml:space="preserve"> </t>
    </r>
  </si>
  <si>
    <t>Celkem
2024-2028</t>
  </si>
  <si>
    <r>
      <t xml:space="preserve">Předpokládané příjmy z předfinancování dotací projektů spolufin. z evropských fin. zdrojů </t>
    </r>
    <r>
      <rPr>
        <b/>
        <vertAlign val="superscript"/>
        <sz val="10"/>
        <color rgb="FF0070C0"/>
        <rFont val="Tahoma"/>
        <family val="2"/>
        <charset val="238"/>
      </rPr>
      <t>2)</t>
    </r>
  </si>
  <si>
    <t>Předpokládané příjmy z úroků</t>
  </si>
  <si>
    <r>
      <t xml:space="preserve">Mimořádné příděly do fondu </t>
    </r>
    <r>
      <rPr>
        <b/>
        <vertAlign val="superscript"/>
        <sz val="10"/>
        <color rgb="FF0070C0"/>
        <rFont val="Tahoma"/>
        <family val="2"/>
        <charset val="238"/>
      </rPr>
      <t>3)</t>
    </r>
  </si>
  <si>
    <t>Akce spolufinancované z evropskcých finančních zdrojů</t>
  </si>
  <si>
    <r>
      <t>Částečné předfinancování dotací projektů spolufin. z evropských finančních zdrojů</t>
    </r>
    <r>
      <rPr>
        <b/>
        <vertAlign val="superscript"/>
        <sz val="1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2)</t>
    </r>
  </si>
  <si>
    <t>Akce reprodukce majetku kraje</t>
  </si>
  <si>
    <t>Modernizace a rekonstrukce silnice II/478 Ostrava, ulice Nová Krmelínská a silnice II/478 prodloužená Mostní II. etapa</t>
  </si>
  <si>
    <t>Rekonstrukce budovy a spojovací chodby Máchova (Domov Duha, příspěvková organizace)</t>
  </si>
  <si>
    <t>Výstavba sportovního plaveckého bazénu při Sportovním gymnáziu D. a E. Zátopkových v Ostravě</t>
  </si>
  <si>
    <t>Vybudování dílen pro praktické vyučování (Střední odborná škola, Frýdek-Místek, p. o.)</t>
  </si>
  <si>
    <r>
      <t>Výkupy pozemků pro příchod strategických investorů (Lazy, Staříč, Barbora)</t>
    </r>
    <r>
      <rPr>
        <b/>
        <vertAlign val="superscript"/>
        <sz val="10"/>
        <color rgb="FF0070C0"/>
        <rFont val="Tahoma"/>
        <family val="2"/>
        <charset val="238"/>
      </rPr>
      <t xml:space="preserve"> 4)</t>
    </r>
  </si>
  <si>
    <r>
      <t xml:space="preserve">Strategická zóna Dolní Lutyně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</si>
  <si>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t>Dotace statutárnímu městu Karviná na výkup pozemků v rámci rozvojového projektu města</t>
    </r>
    <r>
      <rPr>
        <b/>
        <vertAlign val="superscript"/>
        <sz val="1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</si>
  <si>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t>OČEKÁVANÝ ZŮSTATEK NA ÚČTU FONDU K 31.12.</t>
  </si>
  <si>
    <r>
      <rPr>
        <b/>
        <vertAlign val="superscript"/>
        <sz val="10"/>
        <color rgb="FF0070C0"/>
        <rFont val="Tahoma"/>
        <family val="2"/>
        <charset val="238"/>
      </rPr>
      <t>1)</t>
    </r>
    <r>
      <rPr>
        <sz val="10"/>
        <rFont val="Tahoma"/>
        <family val="2"/>
        <charset val="238"/>
      </rPr>
      <t xml:space="preserve"> Zůstatek na účtu fondu k 1.1.2024 činí 1.427.205 tis. Kč.</t>
    </r>
  </si>
  <si>
    <r>
      <rPr>
        <b/>
        <vertAlign val="superscript"/>
        <sz val="10"/>
        <color rgb="FF0070C0"/>
        <rFont val="Tahoma"/>
        <family val="2"/>
        <charset val="238"/>
      </rPr>
      <t>2)</t>
    </r>
    <r>
      <rPr>
        <sz val="10"/>
        <rFont val="Tahoma"/>
        <family val="2"/>
        <charset val="238"/>
      </rPr>
      <t xml:space="preserve"> Finanční prostředky fondu FSP ve výši 500.000 tis. Kč, na předfinancování dotací projektů spolufin. z evropských finančních zdrojů, budou opakovaně používány až do roku 2027.</t>
    </r>
  </si>
  <si>
    <r>
      <rPr>
        <b/>
        <vertAlign val="superscript"/>
        <sz val="10"/>
        <color rgb="FF0070C0"/>
        <rFont val="Tahoma"/>
        <family val="2"/>
        <charset val="238"/>
      </rPr>
      <t>3)</t>
    </r>
    <r>
      <rPr>
        <sz val="10"/>
        <color rgb="FF00B05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Zahrnuje navrhovaný příděl ve výši 30 mil. Kč dle bodu 1) návrhu usnesení.</t>
    </r>
  </si>
  <si>
    <t>TVORBA FONDU CELKEM, z toho:</t>
  </si>
  <si>
    <t>POUŽITÍ ZDROJŮ FONDU CELKEM, z toho:</t>
  </si>
  <si>
    <r>
      <rPr>
        <b/>
        <vertAlign val="superscript"/>
        <sz val="10"/>
        <color rgb="FF0070C0"/>
        <rFont val="Tahoma"/>
        <family val="2"/>
        <charset val="238"/>
      </rPr>
      <t>4)</t>
    </r>
    <r>
      <rPr>
        <sz val="10"/>
        <rFont val="Tahoma"/>
        <family val="2"/>
        <charset val="238"/>
      </rPr>
      <t xml:space="preserve"> U těchto projektů není v tomto okamžiku použití prostředků fondu zařazeno do konkrétních let. Finanční prostředky budou zapojeny do rozpočtu kraje dle aktuální potřeby. V případě jejich použití bude zůstatek na účtu fondu k 31.12.2028 činit 813.607 tis.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</si>
</sst>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0"/>
      <color rgb="FF0070C0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vertAlign val="superscript"/>
      <sz val="10"/>
      <name val="Tahoma"/>
      <family val="2"/>
      <charset val="238"/>
    </font>
    <font>
      <u/>
      <sz val="10"/>
      <name val="Tahoma"/>
      <family val="2"/>
      <charset val="238"/>
    </font>
    <font>
      <sz val="10"/>
      <color rgb="FF00B05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8" fillId="0" borderId="0"/>
  </cellStyleXfs>
  <cellXfs count="52">
    <xf numFmtId="0" fontId="0" fillId="0" borderId="0" xfId="0"/>
    <xf numFmtId="0" fontId="4" fillId="0" borderId="0" xfId="0" applyFont="1" applyAlignment="1">
      <alignment horizontal="left" wrapText="1"/>
    </xf>
    <xf numFmtId="3" fontId="13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1" fontId="5" fillId="0" borderId="1" xfId="6" applyNumberFormat="1" applyFont="1" applyBorder="1" applyAlignment="1">
      <alignment horizontal="center" vertical="center" wrapText="1"/>
    </xf>
    <xf numFmtId="1" fontId="11" fillId="0" borderId="1" xfId="6" applyNumberFormat="1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/>
    </xf>
    <xf numFmtId="3" fontId="5" fillId="3" borderId="1" xfId="2" applyNumberFormat="1" applyFont="1" applyFill="1" applyBorder="1" applyAlignment="1">
      <alignment vertical="center"/>
    </xf>
    <xf numFmtId="3" fontId="11" fillId="3" borderId="1" xfId="2" applyNumberFormat="1" applyFont="1" applyFill="1" applyBorder="1" applyAlignment="1">
      <alignment vertical="center"/>
    </xf>
    <xf numFmtId="3" fontId="5" fillId="3" borderId="1" xfId="2" applyNumberFormat="1" applyFont="1" applyFill="1" applyBorder="1" applyAlignment="1">
      <alignment horizontal="right" vertical="center"/>
    </xf>
    <xf numFmtId="0" fontId="4" fillId="3" borderId="1" xfId="2" applyFont="1" applyFill="1" applyBorder="1" applyAlignment="1">
      <alignment horizontal="left" vertical="center" indent="1"/>
    </xf>
    <xf numFmtId="3" fontId="4" fillId="3" borderId="1" xfId="2" applyNumberFormat="1" applyFont="1" applyFill="1" applyBorder="1" applyAlignment="1">
      <alignment vertical="center"/>
    </xf>
    <xf numFmtId="3" fontId="15" fillId="3" borderId="1" xfId="2" applyNumberFormat="1" applyFont="1" applyFill="1" applyBorder="1" applyAlignment="1">
      <alignment vertical="center"/>
    </xf>
    <xf numFmtId="3" fontId="4" fillId="3" borderId="1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4" fillId="3" borderId="6" xfId="2" applyFont="1" applyFill="1" applyBorder="1" applyAlignment="1">
      <alignment horizontal="left" vertical="center" indent="1"/>
    </xf>
    <xf numFmtId="3" fontId="4" fillId="3" borderId="6" xfId="2" applyNumberFormat="1" applyFont="1" applyFill="1" applyBorder="1" applyAlignment="1">
      <alignment vertical="center"/>
    </xf>
    <xf numFmtId="3" fontId="15" fillId="3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11" fillId="2" borderId="5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left" vertical="center" indent="1"/>
    </xf>
    <xf numFmtId="1" fontId="5" fillId="2" borderId="4" xfId="6" applyNumberFormat="1" applyFont="1" applyFill="1" applyBorder="1" applyAlignment="1">
      <alignment vertical="center" wrapText="1"/>
    </xf>
    <xf numFmtId="0" fontId="16" fillId="2" borderId="4" xfId="6" applyFont="1" applyFill="1" applyBorder="1" applyAlignment="1">
      <alignment vertical="center" wrapText="1"/>
    </xf>
    <xf numFmtId="0" fontId="17" fillId="2" borderId="4" xfId="6" applyFont="1" applyFill="1" applyBorder="1" applyAlignment="1">
      <alignment vertical="center" wrapText="1"/>
    </xf>
    <xf numFmtId="0" fontId="17" fillId="2" borderId="3" xfId="6" applyFont="1" applyFill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 indent="1"/>
    </xf>
    <xf numFmtId="3" fontId="4" fillId="0" borderId="1" xfId="7" applyNumberFormat="1" applyFont="1" applyBorder="1" applyAlignment="1">
      <alignment vertical="center"/>
    </xf>
    <xf numFmtId="3" fontId="15" fillId="0" borderId="1" xfId="7" applyNumberFormat="1" applyFont="1" applyBorder="1" applyAlignment="1">
      <alignment vertical="center"/>
    </xf>
    <xf numFmtId="3" fontId="5" fillId="0" borderId="1" xfId="7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0" fontId="4" fillId="0" borderId="1" xfId="6" applyFont="1" applyBorder="1" applyAlignment="1">
      <alignment horizontal="left" vertical="center" wrapText="1" indent="1"/>
    </xf>
    <xf numFmtId="0" fontId="5" fillId="2" borderId="2" xfId="6" applyFont="1" applyFill="1" applyBorder="1" applyAlignment="1">
      <alignment horizontal="left" vertical="center" wrapText="1" indent="1"/>
    </xf>
    <xf numFmtId="3" fontId="4" fillId="2" borderId="4" xfId="7" applyNumberFormat="1" applyFont="1" applyFill="1" applyBorder="1" applyAlignment="1">
      <alignment vertical="center" wrapText="1"/>
    </xf>
    <xf numFmtId="0" fontId="4" fillId="0" borderId="6" xfId="6" applyFont="1" applyBorder="1" applyAlignment="1">
      <alignment horizontal="left" vertical="center" wrapText="1" indent="1"/>
    </xf>
    <xf numFmtId="3" fontId="4" fillId="0" borderId="6" xfId="7" applyNumberFormat="1" applyFont="1" applyBorder="1" applyAlignment="1">
      <alignment vertical="center"/>
    </xf>
    <xf numFmtId="3" fontId="15" fillId="0" borderId="6" xfId="7" applyNumberFormat="1" applyFont="1" applyBorder="1" applyAlignment="1">
      <alignment vertical="center"/>
    </xf>
    <xf numFmtId="3" fontId="5" fillId="0" borderId="6" xfId="7" applyNumberFormat="1" applyFont="1" applyBorder="1" applyAlignment="1">
      <alignment vertical="center"/>
    </xf>
    <xf numFmtId="3" fontId="5" fillId="2" borderId="5" xfId="2" applyNumberFormat="1" applyFont="1" applyFill="1" applyBorder="1" applyAlignment="1">
      <alignment horizontal="right" vertical="center"/>
    </xf>
    <xf numFmtId="3" fontId="8" fillId="0" borderId="0" xfId="2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4" fillId="0" borderId="0" xfId="2" applyFont="1"/>
    <xf numFmtId="0" fontId="6" fillId="0" borderId="1" xfId="2" applyFont="1" applyBorder="1" applyAlignment="1">
      <alignment horizontal="center" vertical="center" wrapText="1"/>
    </xf>
    <xf numFmtId="0" fontId="4" fillId="0" borderId="0" xfId="6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4" borderId="0" xfId="6" applyFont="1" applyFill="1" applyAlignment="1">
      <alignment horizontal="left" vertical="center" wrapText="1"/>
    </xf>
    <xf numFmtId="0" fontId="4" fillId="0" borderId="0" xfId="2" applyFont="1" applyAlignment="1">
      <alignment horizontal="left" wrapText="1"/>
    </xf>
  </cellXfs>
  <cellStyles count="8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  <cellStyle name="normální_List1" xfId="7" xr:uid="{B7CF51A0-4642-41B5-A2AB-CE0FC8D97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7CF7-9127-497B-B582-A4A30C9F83E4}">
  <sheetPr>
    <tabColor rgb="FF92D050"/>
    <pageSetUpPr fitToPage="1"/>
  </sheetPr>
  <dimension ref="A1:L33"/>
  <sheetViews>
    <sheetView showGridLines="0" tabSelected="1" view="pageBreakPreview" topLeftCell="A5" zoomScale="110" zoomScaleNormal="100" zoomScaleSheetLayoutView="110" workbookViewId="0">
      <selection activeCell="A31" sqref="A31"/>
    </sheetView>
  </sheetViews>
  <sheetFormatPr defaultColWidth="9.140625" defaultRowHeight="12.75" x14ac:dyDescent="0.2"/>
  <cols>
    <col min="1" max="1" width="87.5703125" style="4" customWidth="1"/>
    <col min="2" max="2" width="11.28515625" style="4" customWidth="1"/>
    <col min="3" max="3" width="12.5703125" style="4" customWidth="1"/>
    <col min="4" max="6" width="11" style="4" customWidth="1"/>
    <col min="7" max="7" width="14.28515625" style="4" customWidth="1"/>
    <col min="8" max="8" width="12.28515625" style="4" customWidth="1"/>
    <col min="9" max="9" width="19.140625" style="4" customWidth="1"/>
    <col min="10" max="10" width="72.7109375" style="4" customWidth="1"/>
    <col min="11" max="16384" width="9.140625" style="4"/>
  </cols>
  <sheetData>
    <row r="1" spans="1:12" ht="39" customHeight="1" x14ac:dyDescent="0.2">
      <c r="A1" s="47" t="s">
        <v>5</v>
      </c>
      <c r="B1" s="47"/>
      <c r="C1" s="47"/>
      <c r="D1" s="47"/>
      <c r="E1" s="47"/>
      <c r="F1" s="47"/>
      <c r="G1" s="47"/>
      <c r="H1" s="2"/>
      <c r="I1" s="2"/>
      <c r="J1" s="2"/>
      <c r="K1" s="2"/>
      <c r="L1" s="3"/>
    </row>
    <row r="2" spans="1:12" ht="27.75" customHeight="1" x14ac:dyDescent="0.2">
      <c r="A2" s="5" t="s">
        <v>6</v>
      </c>
      <c r="B2" s="6" t="s">
        <v>7</v>
      </c>
      <c r="C2" s="7">
        <v>2025</v>
      </c>
      <c r="D2" s="6">
        <v>2026</v>
      </c>
      <c r="E2" s="6">
        <v>2027</v>
      </c>
      <c r="F2" s="6">
        <v>2028</v>
      </c>
      <c r="G2" s="8" t="s">
        <v>8</v>
      </c>
    </row>
    <row r="3" spans="1:12" ht="19.899999999999999" customHeight="1" x14ac:dyDescent="0.2">
      <c r="A3" s="9" t="s">
        <v>26</v>
      </c>
      <c r="B3" s="10">
        <f>SUM(B4:B6)</f>
        <v>1025769</v>
      </c>
      <c r="C3" s="11">
        <f t="shared" ref="C3" si="0">SUM(C4:C6)</f>
        <v>485971</v>
      </c>
      <c r="D3" s="10">
        <f>SUM(D4:D6)</f>
        <v>649993</v>
      </c>
      <c r="E3" s="10">
        <f>SUM(E4:E6)</f>
        <v>471730</v>
      </c>
      <c r="F3" s="10">
        <f>SUM(F4:F6)</f>
        <v>28400</v>
      </c>
      <c r="G3" s="12">
        <f>SUM(B3:F3)</f>
        <v>2661863</v>
      </c>
    </row>
    <row r="4" spans="1:12" ht="21" customHeight="1" x14ac:dyDescent="0.2">
      <c r="A4" s="13" t="s">
        <v>9</v>
      </c>
      <c r="B4" s="14">
        <v>13706</v>
      </c>
      <c r="C4" s="15">
        <v>430371</v>
      </c>
      <c r="D4" s="14">
        <v>612893</v>
      </c>
      <c r="E4" s="14">
        <v>443030</v>
      </c>
      <c r="F4" s="14">
        <v>0</v>
      </c>
      <c r="G4" s="16">
        <f>SUM(B4:F4)</f>
        <v>1500000</v>
      </c>
    </row>
    <row r="5" spans="1:12" ht="21" customHeight="1" x14ac:dyDescent="0.2">
      <c r="A5" s="13" t="s">
        <v>10</v>
      </c>
      <c r="B5" s="14">
        <v>97600</v>
      </c>
      <c r="C5" s="15">
        <v>55600</v>
      </c>
      <c r="D5" s="14">
        <v>37100</v>
      </c>
      <c r="E5" s="14">
        <v>28700</v>
      </c>
      <c r="F5" s="14">
        <v>28400</v>
      </c>
      <c r="G5" s="16">
        <f>SUM(B5:F5)</f>
        <v>247400</v>
      </c>
      <c r="H5" s="17"/>
    </row>
    <row r="6" spans="1:12" ht="21" customHeight="1" thickBot="1" x14ac:dyDescent="0.25">
      <c r="A6" s="18" t="s">
        <v>11</v>
      </c>
      <c r="B6" s="19">
        <v>914463</v>
      </c>
      <c r="C6" s="20">
        <v>0</v>
      </c>
      <c r="D6" s="19">
        <v>0</v>
      </c>
      <c r="E6" s="19">
        <v>0</v>
      </c>
      <c r="F6" s="19">
        <v>0</v>
      </c>
      <c r="G6" s="21" t="s">
        <v>0</v>
      </c>
      <c r="H6" s="17"/>
    </row>
    <row r="7" spans="1:12" ht="21" customHeight="1" thickTop="1" x14ac:dyDescent="0.2">
      <c r="A7" s="22" t="s">
        <v>27</v>
      </c>
      <c r="B7" s="23">
        <f>SUM(B8:B21)</f>
        <v>441236.93</v>
      </c>
      <c r="C7" s="24">
        <f>SUM(C8:C21)</f>
        <v>1017007</v>
      </c>
      <c r="D7" s="23">
        <f>SUM(D8:D21)</f>
        <v>1074277</v>
      </c>
      <c r="E7" s="23">
        <f>SUM(E8:E21)</f>
        <v>258892</v>
      </c>
      <c r="F7" s="23">
        <f>SUM(F8:F21)</f>
        <v>220248</v>
      </c>
      <c r="G7" s="23">
        <f>SUM(B7:F7)</f>
        <v>3011660.9299999997</v>
      </c>
      <c r="I7" s="45"/>
    </row>
    <row r="8" spans="1:12" ht="18" customHeight="1" x14ac:dyDescent="0.2">
      <c r="A8" s="25" t="s">
        <v>12</v>
      </c>
      <c r="B8" s="26"/>
      <c r="C8" s="27"/>
      <c r="D8" s="28"/>
      <c r="E8" s="28"/>
      <c r="F8" s="28"/>
      <c r="G8" s="29"/>
    </row>
    <row r="9" spans="1:12" ht="18" customHeight="1" x14ac:dyDescent="0.2">
      <c r="A9" s="30" t="s">
        <v>1</v>
      </c>
      <c r="B9" s="31">
        <v>59287.19</v>
      </c>
      <c r="C9" s="32">
        <v>203121</v>
      </c>
      <c r="D9" s="31">
        <v>275616</v>
      </c>
      <c r="E9" s="31">
        <v>157256</v>
      </c>
      <c r="F9" s="31">
        <v>220248</v>
      </c>
      <c r="G9" s="33">
        <f>SUM(B9:F9)</f>
        <v>915528.19</v>
      </c>
      <c r="H9" s="34"/>
    </row>
    <row r="10" spans="1:12" ht="18" customHeight="1" x14ac:dyDescent="0.2">
      <c r="A10" s="35" t="s">
        <v>2</v>
      </c>
      <c r="B10" s="31">
        <f>13967.93+8767.91</f>
        <v>22735.84</v>
      </c>
      <c r="C10" s="32">
        <v>52378</v>
      </c>
      <c r="D10" s="31">
        <v>76641</v>
      </c>
      <c r="E10" s="31">
        <v>68416</v>
      </c>
      <c r="F10" s="31">
        <v>0</v>
      </c>
      <c r="G10" s="33">
        <f t="shared" ref="G10:G13" si="1">SUM(B10:F10)</f>
        <v>220170.84</v>
      </c>
    </row>
    <row r="11" spans="1:12" ht="18" customHeight="1" x14ac:dyDescent="0.2">
      <c r="A11" s="35" t="s">
        <v>4</v>
      </c>
      <c r="B11" s="31">
        <v>2184.7800000000002</v>
      </c>
      <c r="C11" s="32">
        <v>3000</v>
      </c>
      <c r="D11" s="31">
        <v>40500</v>
      </c>
      <c r="E11" s="31">
        <v>29700</v>
      </c>
      <c r="F11" s="31">
        <v>0</v>
      </c>
      <c r="G11" s="33">
        <f>SUM(B11:F11)</f>
        <v>75384.78</v>
      </c>
    </row>
    <row r="12" spans="1:12" ht="18" customHeight="1" x14ac:dyDescent="0.2">
      <c r="A12" s="35" t="s">
        <v>3</v>
      </c>
      <c r="B12" s="31">
        <v>10762.2</v>
      </c>
      <c r="C12" s="32">
        <v>3520</v>
      </c>
      <c r="D12" s="31">
        <v>3520</v>
      </c>
      <c r="E12" s="31">
        <v>3520</v>
      </c>
      <c r="F12" s="31">
        <v>0</v>
      </c>
      <c r="G12" s="33">
        <f t="shared" si="1"/>
        <v>21322.2</v>
      </c>
    </row>
    <row r="13" spans="1:12" ht="18" customHeight="1" x14ac:dyDescent="0.2">
      <c r="A13" s="35" t="s">
        <v>13</v>
      </c>
      <c r="B13" s="31">
        <v>293912</v>
      </c>
      <c r="C13" s="32">
        <v>706088</v>
      </c>
      <c r="D13" s="31">
        <v>500000</v>
      </c>
      <c r="E13" s="31">
        <v>0</v>
      </c>
      <c r="F13" s="31">
        <v>0</v>
      </c>
      <c r="G13" s="33">
        <f t="shared" si="1"/>
        <v>1500000</v>
      </c>
    </row>
    <row r="14" spans="1:12" ht="18" customHeight="1" x14ac:dyDescent="0.2">
      <c r="A14" s="36" t="s">
        <v>14</v>
      </c>
      <c r="B14" s="37"/>
      <c r="C14" s="27"/>
      <c r="D14" s="28"/>
      <c r="E14" s="28"/>
      <c r="F14" s="28"/>
      <c r="G14" s="29"/>
    </row>
    <row r="15" spans="1:12" ht="28.15" customHeight="1" x14ac:dyDescent="0.2">
      <c r="A15" s="35" t="s">
        <v>15</v>
      </c>
      <c r="B15" s="31">
        <v>37759</v>
      </c>
      <c r="C15" s="32">
        <v>0</v>
      </c>
      <c r="D15" s="31">
        <v>0</v>
      </c>
      <c r="E15" s="31">
        <v>0</v>
      </c>
      <c r="F15" s="31">
        <v>0</v>
      </c>
      <c r="G15" s="33">
        <f>SUM(B15:F15)</f>
        <v>37759</v>
      </c>
    </row>
    <row r="16" spans="1:12" ht="18" customHeight="1" x14ac:dyDescent="0.2">
      <c r="A16" s="35" t="s">
        <v>16</v>
      </c>
      <c r="B16" s="31">
        <v>0</v>
      </c>
      <c r="C16" s="32">
        <v>46900</v>
      </c>
      <c r="D16" s="31">
        <v>0</v>
      </c>
      <c r="E16" s="31">
        <v>0</v>
      </c>
      <c r="F16" s="31">
        <v>0</v>
      </c>
      <c r="G16" s="33">
        <f>SUM(B16:F16)</f>
        <v>46900</v>
      </c>
    </row>
    <row r="17" spans="1:9" ht="18" customHeight="1" x14ac:dyDescent="0.2">
      <c r="A17" s="35" t="s">
        <v>17</v>
      </c>
      <c r="B17" s="31">
        <v>0</v>
      </c>
      <c r="C17" s="32">
        <v>2000</v>
      </c>
      <c r="D17" s="31">
        <v>178000</v>
      </c>
      <c r="E17" s="31">
        <v>0</v>
      </c>
      <c r="F17" s="31">
        <v>0</v>
      </c>
      <c r="G17" s="33">
        <f t="shared" ref="G17" si="2">SUM(B17:F17)</f>
        <v>180000</v>
      </c>
    </row>
    <row r="18" spans="1:9" ht="18" customHeight="1" x14ac:dyDescent="0.2">
      <c r="A18" s="30" t="s">
        <v>18</v>
      </c>
      <c r="B18" s="31">
        <v>14595.92</v>
      </c>
      <c r="C18" s="32">
        <v>0</v>
      </c>
      <c r="D18" s="31">
        <v>0</v>
      </c>
      <c r="E18" s="31">
        <v>0</v>
      </c>
      <c r="F18" s="31">
        <v>0</v>
      </c>
      <c r="G18" s="33">
        <f>SUM(B18:F18)</f>
        <v>14595.92</v>
      </c>
    </row>
    <row r="19" spans="1:9" ht="18" customHeight="1" x14ac:dyDescent="0.2">
      <c r="A19" s="35" t="s">
        <v>19</v>
      </c>
      <c r="B19" s="31">
        <v>0</v>
      </c>
      <c r="C19" s="32">
        <v>0</v>
      </c>
      <c r="D19" s="31">
        <v>0</v>
      </c>
      <c r="E19" s="31">
        <v>0</v>
      </c>
      <c r="F19" s="31">
        <v>0</v>
      </c>
      <c r="G19" s="33">
        <v>100000</v>
      </c>
      <c r="H19" s="17"/>
    </row>
    <row r="20" spans="1:9" ht="18" customHeight="1" x14ac:dyDescent="0.2">
      <c r="A20" s="35" t="s">
        <v>20</v>
      </c>
      <c r="B20" s="31">
        <v>0</v>
      </c>
      <c r="C20" s="32">
        <v>0</v>
      </c>
      <c r="D20" s="31">
        <v>0</v>
      </c>
      <c r="E20" s="31">
        <v>0</v>
      </c>
      <c r="F20" s="31">
        <v>0</v>
      </c>
      <c r="G20" s="33">
        <v>100000</v>
      </c>
    </row>
    <row r="21" spans="1:9" ht="18" customHeight="1" thickBot="1" x14ac:dyDescent="0.25">
      <c r="A21" s="38" t="s">
        <v>21</v>
      </c>
      <c r="B21" s="39">
        <v>0</v>
      </c>
      <c r="C21" s="40">
        <v>0</v>
      </c>
      <c r="D21" s="39">
        <v>0</v>
      </c>
      <c r="E21" s="31">
        <v>0</v>
      </c>
      <c r="F21" s="31">
        <v>0</v>
      </c>
      <c r="G21" s="41">
        <v>63800</v>
      </c>
      <c r="H21" s="17"/>
    </row>
    <row r="22" spans="1:9" ht="27.6" customHeight="1" thickTop="1" x14ac:dyDescent="0.2">
      <c r="A22" s="22" t="s">
        <v>22</v>
      </c>
      <c r="B22" s="23">
        <f>1427205+B3-B7</f>
        <v>2011737.07</v>
      </c>
      <c r="C22" s="24">
        <f>B22+C3-C7</f>
        <v>1480701.0700000003</v>
      </c>
      <c r="D22" s="23">
        <f>C22+D3-D7</f>
        <v>1056417.0700000003</v>
      </c>
      <c r="E22" s="23">
        <f>D22+E3-E7</f>
        <v>1269255.0700000003</v>
      </c>
      <c r="F22" s="23">
        <f>E22+F3-F7</f>
        <v>1077407.0700000003</v>
      </c>
      <c r="G22" s="42" t="s">
        <v>0</v>
      </c>
      <c r="H22" s="43"/>
      <c r="I22" s="17"/>
    </row>
    <row r="23" spans="1:9" ht="9" customHeight="1" x14ac:dyDescent="0.2">
      <c r="A23" s="44"/>
      <c r="H23" s="45"/>
    </row>
    <row r="24" spans="1:9" ht="18" customHeight="1" x14ac:dyDescent="0.2">
      <c r="A24" s="48" t="s">
        <v>23</v>
      </c>
      <c r="B24" s="48"/>
      <c r="C24" s="48"/>
      <c r="D24" s="48"/>
      <c r="E24" s="48"/>
      <c r="F24" s="48"/>
      <c r="G24" s="48"/>
    </row>
    <row r="25" spans="1:9" ht="18" customHeight="1" x14ac:dyDescent="0.2">
      <c r="A25" s="49" t="s">
        <v>24</v>
      </c>
      <c r="B25" s="49"/>
      <c r="C25" s="49"/>
      <c r="D25" s="49"/>
      <c r="E25" s="49"/>
      <c r="F25" s="49"/>
      <c r="G25" s="49"/>
    </row>
    <row r="26" spans="1:9" ht="18" customHeight="1" x14ac:dyDescent="0.2">
      <c r="A26" s="46" t="s">
        <v>25</v>
      </c>
      <c r="B26" s="1"/>
      <c r="C26" s="1"/>
      <c r="D26" s="1"/>
      <c r="E26" s="1"/>
      <c r="F26" s="1"/>
      <c r="G26" s="1"/>
    </row>
    <row r="27" spans="1:9" ht="29.25" customHeight="1" x14ac:dyDescent="0.2">
      <c r="A27" s="51" t="s">
        <v>28</v>
      </c>
      <c r="B27" s="51"/>
      <c r="C27" s="51"/>
      <c r="D27" s="51"/>
      <c r="E27" s="51"/>
      <c r="F27" s="51"/>
      <c r="G27" s="51"/>
    </row>
    <row r="33" spans="1:7" ht="34.9" customHeight="1" x14ac:dyDescent="0.2">
      <c r="A33" s="50"/>
      <c r="B33" s="50"/>
      <c r="C33" s="50"/>
      <c r="D33" s="50"/>
      <c r="E33" s="50"/>
      <c r="F33" s="50"/>
      <c r="G33" s="50"/>
    </row>
  </sheetData>
  <mergeCells count="5">
    <mergeCell ref="A1:G1"/>
    <mergeCell ref="A24:G24"/>
    <mergeCell ref="A25:G25"/>
    <mergeCell ref="A33:G33"/>
    <mergeCell ref="A27:G27"/>
  </mergeCells>
  <printOptions horizontalCentered="1"/>
  <pageMargins left="0.39370078740157483" right="0.39370078740157483" top="0.78740157480314965" bottom="0.39370078740157483" header="0.51181102362204722" footer="0.11811023622047245"/>
  <pageSetup paperSize="9" scale="89" firstPageNumber="8" fitToHeight="0" orientation="landscape" cellComments="asDisplayed" useFirstPageNumber="1" r:id="rId1"/>
  <headerFooter alignWithMargins="0">
    <oddHeader>&amp;R&amp;"Tahoma,Obyčejné"Příloha č. 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1c364747ddf25e8d8471ae8e8a1b9b39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ac80175e7febc34542fc6e41e39a7946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8EEC7C-2C1F-4414-B3B2-0227E0377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6_Vývoj 2024-2028</vt:lpstr>
      <vt:lpstr>'Příloha č. 6_Vývoj 2024-2028'!Názvy_tisku</vt:lpstr>
      <vt:lpstr>'Příloha č. 6_Vývoj 2024-2028'!Oblast_tisku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2024-11-15T09:18:02Z</cp:lastPrinted>
  <dcterms:created xsi:type="dcterms:W3CDTF">2016-11-24T15:05:00Z</dcterms:created>
  <dcterms:modified xsi:type="dcterms:W3CDTF">2024-11-18T05:36:25Z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