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skraj-my.sharepoint.com/personal/milena_lahutova_msk_cz/Documents/Dokumenty/pracovní pro Katku, Hanku,Petra/Souhrnná zpráva 2014+, 2021+/aktuální Souhrnná zpráva 2021+ 1_11_2024/final/"/>
    </mc:Choice>
  </mc:AlternateContent>
  <xr:revisionPtr revIDLastSave="27" documentId="8_{F23AC965-ACCD-4692-B5A9-C8A54F9BF068}" xr6:coauthVersionLast="47" xr6:coauthVersionMax="47" xr10:uidLastSave="{153AD569-5F1D-4CD0-9924-0136134660CE}"/>
  <bookViews>
    <workbookView xWindow="-108" yWindow="-108" windowWidth="23256" windowHeight="12456" xr2:uid="{00000000-000D-0000-FFFF-FFFF00000000}"/>
  </bookViews>
  <sheets>
    <sheet name="seznam projektů_k 1.11.2024" sheetId="6" r:id="rId1"/>
  </sheets>
  <definedNames>
    <definedName name="_xlnm._FilterDatabase" localSheetId="0" hidden="1">'seznam projektů_k 1.11.2024'!$A$2:$E$181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69" i="6" l="1"/>
  <c r="B169" i="6"/>
  <c r="E146" i="6"/>
  <c r="B146" i="6"/>
  <c r="E111" i="6"/>
  <c r="B111" i="6"/>
  <c r="E117" i="6" l="1"/>
  <c r="B117" i="6"/>
  <c r="E50" i="6" l="1"/>
  <c r="B50" i="6"/>
  <c r="B101" i="6"/>
  <c r="E101" i="6"/>
  <c r="E84" i="6"/>
  <c r="E79" i="6"/>
  <c r="B84" i="6"/>
  <c r="B79" i="6"/>
  <c r="E180" i="6"/>
  <c r="B180" i="6"/>
  <c r="E177" i="6"/>
  <c r="B177" i="6"/>
  <c r="E171" i="6"/>
  <c r="B171" i="6"/>
  <c r="E181" i="6" l="1"/>
  <c r="B181" i="6"/>
</calcChain>
</file>

<file path=xl/sharedStrings.xml><?xml version="1.0" encoding="utf-8"?>
<sst xmlns="http://schemas.openxmlformats.org/spreadsheetml/2006/main" count="890" uniqueCount="241">
  <si>
    <t>Projekt</t>
  </si>
  <si>
    <t>Operační program</t>
  </si>
  <si>
    <t>Odvětví</t>
  </si>
  <si>
    <t>Černá kostka - Centrum digitalizace, vědy a inovací</t>
  </si>
  <si>
    <t>85 %</t>
  </si>
  <si>
    <t>Kultura</t>
  </si>
  <si>
    <t xml:space="preserve">Digitální transformace kultury Moravskoslezského kraje </t>
  </si>
  <si>
    <t>Doprava</t>
  </si>
  <si>
    <t>Chráněné bydlení Okrajová</t>
  </si>
  <si>
    <t>100 %</t>
  </si>
  <si>
    <t>Sociální věci</t>
  </si>
  <si>
    <t>Implementace standardu konektivity, infrastruktury a kyberbezpečnosti ve středních školách v MSK</t>
  </si>
  <si>
    <t>Školství</t>
  </si>
  <si>
    <t>Krajský úřad</t>
  </si>
  <si>
    <t>Kotlíkové dotace v Moravskoslezském kraji – 4. grantové schéma</t>
  </si>
  <si>
    <t>Životní prostředí</t>
  </si>
  <si>
    <t>Městečko bezpečí</t>
  </si>
  <si>
    <t>Krizové řízení</t>
  </si>
  <si>
    <t xml:space="preserve">Modernizace Školního statku Opava II </t>
  </si>
  <si>
    <t>Modernizace výuky informačních technologií III</t>
  </si>
  <si>
    <t>Modernizace výuky přírodovědných předmětů III</t>
  </si>
  <si>
    <t xml:space="preserve">Modernizace zázemí pro výuku zemědělských a polygrafických oborů na Albrechtově SŠ Český Těšín </t>
  </si>
  <si>
    <t>Nová Horka – centrum tradic a zážitků</t>
  </si>
  <si>
    <t>75 %</t>
  </si>
  <si>
    <t>Novostavba a přístavba objektu dílen a učeben praktického vyučování ve Středním odborném učilišti stavebním Opava</t>
  </si>
  <si>
    <t xml:space="preserve">Novostavba dílen a venkovní sportoviště pro Střední školu technickou Opava </t>
  </si>
  <si>
    <t>Podpora komunitní práce v MSK III</t>
  </si>
  <si>
    <t>90 %</t>
  </si>
  <si>
    <t>Podpora procesu plánování sociálních služeb na území MSK</t>
  </si>
  <si>
    <t>Profesionalizace systému péče o ohrožené děti v Moravskoslezském kraji</t>
  </si>
  <si>
    <t>Rekonstrukce depozitáře Muzea Beskyd Frýdek-Místek</t>
  </si>
  <si>
    <t>Těšínské divadelní a kulturní centrum</t>
  </si>
  <si>
    <t>Revitalizace NKP Zámek Bruntál a nové expozice</t>
  </si>
  <si>
    <t>Rozšíření a modernizace výukových prostor na JG PT Ostrava-Poruba</t>
  </si>
  <si>
    <t>Žerotínský zámek – centrum relaxace a poznání</t>
  </si>
  <si>
    <t>Obnova techniky na Jesenické magistrále</t>
  </si>
  <si>
    <t>50 %</t>
  </si>
  <si>
    <t>Cestovní ruch</t>
  </si>
  <si>
    <t>Podpora služeb sociální prevence 2022+</t>
  </si>
  <si>
    <t>Výstavba výjezdového stanoviště Nový Jičín</t>
  </si>
  <si>
    <t>Zdravotnictví</t>
  </si>
  <si>
    <t>Rekonstrukce silnic II/445 a II/370 (Rýmařov)</t>
  </si>
  <si>
    <t>Rekonstrukce a modernizace silnice II/442 VD Kružberk – Svatoňovice - Čermná ve Slezsku</t>
  </si>
  <si>
    <t>Výstavba sportovní haly pro Gymnázium a SPŠEI ve Frenštátě pod Radhoštěm</t>
  </si>
  <si>
    <t>Rekonstrukce a modernizace silnice II/472 Karviná, ul. Borovského</t>
  </si>
  <si>
    <t>Rekonstrukce a modernizace silnice II/648 Český Těšín, ul. Frýdecká</t>
  </si>
  <si>
    <t>Rekonstrukce a modernizace silnice II/475 v Karviné, ul. Rudé Armády</t>
  </si>
  <si>
    <t>Silnice II/483 průtah Frenštát p. R. - hr. okresu FM</t>
  </si>
  <si>
    <t>Rekonstrukce a modernizace silnice II/443 Štáblovice – Otice</t>
  </si>
  <si>
    <t>Rekonstrukce a modernizace silnice II/470 H Severní spoj Ostrava</t>
  </si>
  <si>
    <t>Obnova vozového parku sanitních vozidel ZZS MSK</t>
  </si>
  <si>
    <t>Výstavba plaveckého bazénu při Sportovním gymnáziu Dany a Emila Zátopkových v Ostravě</t>
  </si>
  <si>
    <t>Realizace bezpečnostních opatření podle zákona o kybernetické bezpečnosti II</t>
  </si>
  <si>
    <t>Podpora návazných aktivit sociálních služeb v MSK</t>
  </si>
  <si>
    <t>Silnice III/01129 Opava - Pilszcz</t>
  </si>
  <si>
    <t>Silnice III/4593 hraniční most ev. č. 4593-3 Úvalno - Branice</t>
  </si>
  <si>
    <t>Silnice III/0578 hraniční most ev. č. 0578-2 Vávrovice - Wiechowice</t>
  </si>
  <si>
    <t>Podpora duše III</t>
  </si>
  <si>
    <t>Jednotný systém pro evidenci sbírek muzejní povahy pro Moravskoslezský kraj („JSES“)</t>
  </si>
  <si>
    <t>Výstavba domků pro osoby s atypickými potřebami (Náš svět, Pržno)</t>
  </si>
  <si>
    <t xml:space="preserve">Rekonstrukce objektu organizace Nový domov, příspěvková organizace vedoucí k energetickým úsporám </t>
  </si>
  <si>
    <t>Výstavba domova se zvláštním režimem (Domov Hortenzie, Frenštát)</t>
  </si>
  <si>
    <t>POHO Park Gabriela</t>
  </si>
  <si>
    <t>Regionální rozvoj</t>
  </si>
  <si>
    <t xml:space="preserve">Digitalizace kulturního dědictví Moravskoslezského kraje </t>
  </si>
  <si>
    <t>IP LIFE for Coal Mining Landscape Adaptation</t>
  </si>
  <si>
    <t>60 %</t>
  </si>
  <si>
    <t>Žít normálně II</t>
  </si>
  <si>
    <t>Podpora (Ne)formální péče v Moravskoslezském kraji</t>
  </si>
  <si>
    <t>TPA – Inovační centrum pro transformaci vzdělávání</t>
  </si>
  <si>
    <t>Rekonstrukce a výstavba objektů ve Skotnici</t>
  </si>
  <si>
    <t>LIFE</t>
  </si>
  <si>
    <t>Podpora provozu venkovských prodejen v Moravskoslezském kraji 2022</t>
  </si>
  <si>
    <t>OBCHŮDEK 2021+</t>
  </si>
  <si>
    <t>80 %</t>
  </si>
  <si>
    <t>Stav projektu</t>
  </si>
  <si>
    <t>IROP</t>
  </si>
  <si>
    <t>Interreg ČR-PL</t>
  </si>
  <si>
    <t>NPO</t>
  </si>
  <si>
    <t>NPPCRR</t>
  </si>
  <si>
    <t>NSA</t>
  </si>
  <si>
    <t>OPST</t>
  </si>
  <si>
    <t>OPZ+</t>
  </si>
  <si>
    <t>OPŽP</t>
  </si>
  <si>
    <t>95 %</t>
  </si>
  <si>
    <t>82 %</t>
  </si>
  <si>
    <t>70 %</t>
  </si>
  <si>
    <t>Předložena žádost o dotaci</t>
  </si>
  <si>
    <t>Probíhá příprava projektu</t>
  </si>
  <si>
    <t>Fyzická realizace zahájena</t>
  </si>
  <si>
    <t>Kotlíky</t>
  </si>
  <si>
    <t>Celkové výdaje (tis. Kč)</t>
  </si>
  <si>
    <t>Celkem školství</t>
  </si>
  <si>
    <t>x</t>
  </si>
  <si>
    <t>Celkem sociální věci</t>
  </si>
  <si>
    <t>Celkem zdravotnictví</t>
  </si>
  <si>
    <t>Celkem kultura</t>
  </si>
  <si>
    <t>Celkem regionální rozvoj</t>
  </si>
  <si>
    <t>Celkem cestovní ruch</t>
  </si>
  <si>
    <t>Celkem životní prostředí</t>
  </si>
  <si>
    <t>Celkem doprava</t>
  </si>
  <si>
    <t>Celkem krizové řízení</t>
  </si>
  <si>
    <t>Celkem krajský úřad</t>
  </si>
  <si>
    <t>Celkem kotlíkové dotace</t>
  </si>
  <si>
    <t xml:space="preserve">Celkem </t>
  </si>
  <si>
    <t>Pozastaveno</t>
  </si>
  <si>
    <t>Realizace ukončena</t>
  </si>
  <si>
    <t>Dotace nepřiznána</t>
  </si>
  <si>
    <t>Doporučeno, rozhodnuto k financování</t>
  </si>
  <si>
    <t>River Continuum</t>
  </si>
  <si>
    <t>35 %</t>
  </si>
  <si>
    <t>Erasmus</t>
  </si>
  <si>
    <t>Interreg SR-ČR</t>
  </si>
  <si>
    <t>OPTP</t>
  </si>
  <si>
    <t>INTERREG EUROPE</t>
  </si>
  <si>
    <t>Juraj a Ondráš – zbojnické legendy</t>
  </si>
  <si>
    <t>Novostavba depozitáře - Muzeum v Bruntále</t>
  </si>
  <si>
    <t>Rekonstrukce silnic II/445 Vrbno p. Pradědem - Heřmanovice</t>
  </si>
  <si>
    <t>Silnice II/442 Bohdanovice - Hořejší Kunčice</t>
  </si>
  <si>
    <t>Silnice II/442 Kerhartice - VD Kružberk</t>
  </si>
  <si>
    <t>Digitální technická mapa Moravskoslezského kraje II</t>
  </si>
  <si>
    <t>Otevřený úřad – otevřené rozhraní pro přístup k datům</t>
  </si>
  <si>
    <t>Automatizace procesů ve spisovnách úřadu</t>
  </si>
  <si>
    <t>ModelForest (Modelová péče o lesní stanoviště a druhy vázané na lesní stanoviště a stromy)</t>
  </si>
  <si>
    <t>Restaurování kulturního dědictví Moravskoslezského kraje</t>
  </si>
  <si>
    <t>Podpora činnosti sekretariátu a zajištění chodu Regionální stálé konference Moravskoslezského kraje IV</t>
  </si>
  <si>
    <t xml:space="preserve">Zámek Bruntál – revitalizace objektu </t>
  </si>
  <si>
    <t>Smart Akcelerátor MSK</t>
  </si>
  <si>
    <t>Energetické úspory Albrechtova střední škola, Český Těšín</t>
  </si>
  <si>
    <t>Modernizace Školního statku Opava III</t>
  </si>
  <si>
    <t>Objevování česko-polského příhraničí</t>
  </si>
  <si>
    <t>Zřízení nového gastrocentra</t>
  </si>
  <si>
    <t>Kotlíkové dotace v Moravskoslezském kraji – 5. výzva</t>
  </si>
  <si>
    <t>Potravinová pomoc dětem v sociální nouzi z prostředků OPZ+ v Moravskoslezském kraji</t>
  </si>
  <si>
    <t>UNIFHY- Sjednocení politik na podporu zavádění zeleného vodíku k dekarbonizaci Evropy</t>
  </si>
  <si>
    <t>Novostavba objektu DZR v Bohumíně</t>
  </si>
  <si>
    <t>Podpora činnosti sekretariátu a zajištění chodu Regionální stálé konference Moravskoslezského kraje V</t>
  </si>
  <si>
    <t>Cyrilometodějská stezka – produkt udržitelného cestovního ruchu</t>
  </si>
  <si>
    <t>Cyrilometodějská stezka – putování po stopách Jana Pavla II.</t>
  </si>
  <si>
    <t>Chráněné bydlení na ul. Karasova v Ostravě</t>
  </si>
  <si>
    <t>Podpora provozu venkovských prodejen v Moravskoslezském kraji 2023</t>
  </si>
  <si>
    <t>Plnění úkolů při naplňování činnosti regionálního kontaktního bodu Programu Interreg Česko – Polsko 2021–2027</t>
  </si>
  <si>
    <t>Transformace – DOZP Kravaře</t>
  </si>
  <si>
    <t>Transformace – DOZP Mokré Lazce</t>
  </si>
  <si>
    <t>Transformace – DOZP a zázemí organizace Opava</t>
  </si>
  <si>
    <t>Transformace – DOZP Ostrava</t>
  </si>
  <si>
    <t>67 %</t>
  </si>
  <si>
    <t>OPJAK</t>
  </si>
  <si>
    <t>Akreditace Moravskoslezského kraje jako koordinátora konsorcia v oblasti školního vzdělávání v rámci programu ERASMUS+</t>
  </si>
  <si>
    <t>318_Moravskoslezský kraj_IT vybavení pro stavební úřad - počet balíčků 25</t>
  </si>
  <si>
    <t>Centrální zálohování dat nemocničních informačních systémů v Hospital Cloudu</t>
  </si>
  <si>
    <t>Energetické úspory - Dětský domov a Školní jídelna, Radkov-Dubová 141, příspěvková organizace</t>
  </si>
  <si>
    <t xml:space="preserve">Energetické úspory - Základní škola, Karasova 6, Ostrava – Mariánské Hory, příspěvková organizace </t>
  </si>
  <si>
    <t>Energetické úspory VI. Etapa - Gym. a SOŠ Rýmařov – objekt DM</t>
  </si>
  <si>
    <t>Energetické úspory VI. Etapa - Gym. a SOŠ Rýmařov – objekt SOŠ</t>
  </si>
  <si>
    <t>Energetické úspory VI. Etapa - PPP Karviná</t>
  </si>
  <si>
    <t>Energetické úspory VI. Etapa - SOUS Opava</t>
  </si>
  <si>
    <t>Energetické úspory VI. Etapa - SPŠ Krnov</t>
  </si>
  <si>
    <t>Energetické úspory VI. Etapa - SPŠaOA Bruntál</t>
  </si>
  <si>
    <t>Energetické úspory VI. Etapa - SPŠS Opava</t>
  </si>
  <si>
    <t>Energetické úspory VI. Etapa - SŠaVOŠ Kopřivnice</t>
  </si>
  <si>
    <t>Energetické úspory VI. Etapa - SŠaZŠ Havířov - Šumbark</t>
  </si>
  <si>
    <t>Energetické úspory VI. Etapa - SŠE Ostrava</t>
  </si>
  <si>
    <t>Energetické úspory VI. Etapa - SŠGOaS Frýdek-Místek</t>
  </si>
  <si>
    <t>Energetické úspory VI. Etapa - SŠPaU Opava</t>
  </si>
  <si>
    <t>Energetické úspory VI. Etapa - SŠŘ Frýdek-Místek</t>
  </si>
  <si>
    <t>Energetické úspory VI. Etapa - SŠTO Havířov - Šumbark</t>
  </si>
  <si>
    <t>Energetické úspory VI. Etapa - SUŠ Ostrava</t>
  </si>
  <si>
    <t>Energetické úspory VI. Etapa - ZŠ Ostrava U Haldy</t>
  </si>
  <si>
    <t>Energetické úspory VI. Etapa - ZŠaMŠ Nový Jičín</t>
  </si>
  <si>
    <t>Energetické úspory VI. Etapa - ZUŠ B. Martinů</t>
  </si>
  <si>
    <t>Energetické úspory VI. Etapa - ZUŠ L. Janáčka Ostrava - Vítkovice</t>
  </si>
  <si>
    <t>Energetické úspory VI. Etapa - ZUŠ Vítkov</t>
  </si>
  <si>
    <t>Filmové vouchery v Moravskoslezském kraji</t>
  </si>
  <si>
    <t xml:space="preserve">Gastro vybavení Březiny </t>
  </si>
  <si>
    <t>Chytré ovzduší ve veřejné správě – SMART AIR</t>
  </si>
  <si>
    <t>Implementace Dlouhodobého záměru MSK</t>
  </si>
  <si>
    <t xml:space="preserve">IndusTour - Visiting INDUStrial companies and sites as a growing lever to diversify TOURism policies </t>
  </si>
  <si>
    <t>Instalace FVE - Gymnázium a Střední odborná škola, Rýmařov</t>
  </si>
  <si>
    <t>Instalace FVE - Gymnázium Josefa Božka, Český Těšín</t>
  </si>
  <si>
    <t>Instalace FVE - Gymnázium Mikuláše Koperníka, Bílovec</t>
  </si>
  <si>
    <t>Instalace FVE - Gymnázium, Třinec</t>
  </si>
  <si>
    <t>Instalace FVE - Hotelová škola, Frenštát pod Radhoštěm</t>
  </si>
  <si>
    <t>Instalace FVE - Muzeum Těšínska, historická budova, Český Těšín</t>
  </si>
  <si>
    <t>Instalace FVE - Nemocnice Karviná - Ráj</t>
  </si>
  <si>
    <t>Instalace FVE - Nemocnice Třinec</t>
  </si>
  <si>
    <t>Instalace FVE - oblast Frýdek-Místek</t>
  </si>
  <si>
    <t>Instalace FVE - oblast Krnov</t>
  </si>
  <si>
    <t>Instalace FVE - oblast Nový Jičín</t>
  </si>
  <si>
    <t>Instalace FVE - oblast Opava</t>
  </si>
  <si>
    <t>Instalace FVE - oblast Ostrava I</t>
  </si>
  <si>
    <t>Instalace FVE - oblast Ostrava II</t>
  </si>
  <si>
    <t>Instalace FVE - oblast Ostrava III</t>
  </si>
  <si>
    <t>Instalace FVE - oblast Ostrava IV</t>
  </si>
  <si>
    <t>Instalace FVE - Střední odborná škola, Frýdek-Místek</t>
  </si>
  <si>
    <t>Instalace FVE - Střední škola společného stravování, Ostrava-Hrabůvka</t>
  </si>
  <si>
    <t>Instalace FVE - Střední škola techniky a služeb, Karviná</t>
  </si>
  <si>
    <t>Instalace FVE - Zdravotnická záchranná služba Moravskoslezského kraje, Bruntál</t>
  </si>
  <si>
    <t>Instalace FVE - Zdravotnická záchranná služba Moravskoslezského kraje, Havířov</t>
  </si>
  <si>
    <t>Instalace FVE metodou Design &amp; Build - GaSPŠ, Frenštát pod Radhoštěm</t>
  </si>
  <si>
    <t>Instalace FVE metodou Design &amp; Build - Náš svět</t>
  </si>
  <si>
    <t>MindCare: Mental health Initiative for Nurturing and Development through Comprehensive Assistive REsources</t>
  </si>
  <si>
    <t>Modernizace a rozšíření ZŠ Hlučín</t>
  </si>
  <si>
    <t>Most Starý Bohumín – Chałupki přes řeku Odru</t>
  </si>
  <si>
    <t>Novostavba Dětského centra Pluto</t>
  </si>
  <si>
    <t>NUTSHELL@CE–Posílení veřejné dopravy pro zlepšení dostupnosti ve venkovských oblastech střední Evropy</t>
  </si>
  <si>
    <t>Pilotní transformace DD v MSK – Výzva Národního plánu obnovy Rozvoj a modernizace služeb komunitního typu pro ohrožené děti</t>
  </si>
  <si>
    <t>Podpora komunitních služeb chráněného bydlení v MSK – východ</t>
  </si>
  <si>
    <t>ProDítě: Inovativní a profesionální péče o ohrožené děti v Moravskoslezském kraji</t>
  </si>
  <si>
    <t>Projekt technické pomoci OP Spravedlivá trasnformace</t>
  </si>
  <si>
    <t>Přeložka silnice II/443 - obchvat Otic</t>
  </si>
  <si>
    <t>Rekonstrukce a modernizace silnice II/440 Rýžoviště - Dětřichov - hr. OL. kraje</t>
  </si>
  <si>
    <t>Rekonstrukce a modernizace silnice II/442 průtah Heřmánky</t>
  </si>
  <si>
    <t>Rekonstrukce a modernizace silnice II/452 Karlovice - Světlá Hora</t>
  </si>
  <si>
    <t>Rekonstrukce a modernizace silnice II/478 Šenov ul. Datyňská/Šenovská</t>
  </si>
  <si>
    <t>Rekonstrukce kuchyně_gymnázium Bílovec</t>
  </si>
  <si>
    <t>Rekonstrukce kuchyně_MŠL Ostrava-Poruba</t>
  </si>
  <si>
    <t>Rekonstrukce objektu chráněného bydlení Písky</t>
  </si>
  <si>
    <t>Rekultivace sportovního areálu Gymnázia Cihelní</t>
  </si>
  <si>
    <t>Rozšíření a modernizace prostor SŠ, ZŠ a MŠ v Karviné</t>
  </si>
  <si>
    <t>Rozšíření a modernizace prostor ZŠ a MŠ v Ostravě-Porubě, Ukrajinská 19, příspěvkové organizace</t>
  </si>
  <si>
    <t>Rozvoj skitouringu na československém pomezí</t>
  </si>
  <si>
    <t>Společně silnější: síla sdílení zkušeností a dobré praxe v neformální péči</t>
  </si>
  <si>
    <t>Standardizace poskytování sociálních služeb</t>
  </si>
  <si>
    <t>TechSocialcare - Promoting Technical Standards for Assistive Technology in European Social care services</t>
  </si>
  <si>
    <t>Vouchery pro podnikatele</t>
  </si>
  <si>
    <t>Vouchery pro veřejný sektor</t>
  </si>
  <si>
    <t xml:space="preserve">Zlepšení bezpečnosti a sběru dat z komunikačních sítí </t>
  </si>
  <si>
    <t>Modernizační fond</t>
  </si>
  <si>
    <t>30 %</t>
  </si>
  <si>
    <t>45 %</t>
  </si>
  <si>
    <t>12 %</t>
  </si>
  <si>
    <t>Interreg CENTRAL EUROPE</t>
  </si>
  <si>
    <t>18 %</t>
  </si>
  <si>
    <t>54 %</t>
  </si>
  <si>
    <t>0 %</t>
  </si>
  <si>
    <t>Instalace FVE - Základní škola a Mateřská škola, Ostrava - Poruba, Ukrajinská 19</t>
  </si>
  <si>
    <t>Podpora komunitních služeb chráněného bydlení v MSK –  západ</t>
  </si>
  <si>
    <t>Příprava ukončena</t>
  </si>
  <si>
    <t>Maximální výše dotace</t>
  </si>
  <si>
    <t>Seznam projektů za programové období 2021-2027 k 1.11.2024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</si>
</sst>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\-#,##0.00\ "/>
  </numFmts>
  <fonts count="2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0"/>
      <name val="Tahoma"/>
      <family val="2"/>
      <charset val="238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</fonts>
  <fills count="4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E0E375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7030A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9" fillId="0" borderId="0"/>
  </cellStyleXfs>
  <cellXfs count="27">
    <xf numFmtId="0" fontId="0" fillId="0" borderId="0" xfId="0"/>
    <xf numFmtId="1" fontId="18" fillId="33" borderId="10" xfId="0" applyNumberFormat="1" applyFont="1" applyFill="1" applyBorder="1" applyAlignment="1">
      <alignment horizontal="center" vertical="center" wrapText="1"/>
    </xf>
    <xf numFmtId="164" fontId="18" fillId="33" borderId="10" xfId="0" applyNumberFormat="1" applyFont="1" applyFill="1" applyBorder="1" applyAlignment="1">
      <alignment horizontal="center" vertical="center" wrapText="1"/>
    </xf>
    <xf numFmtId="164" fontId="18" fillId="33" borderId="10" xfId="0" applyNumberFormat="1" applyFont="1" applyFill="1" applyBorder="1" applyAlignment="1">
      <alignment horizontal="center" vertical="center"/>
    </xf>
    <xf numFmtId="49" fontId="18" fillId="33" borderId="10" xfId="0" applyNumberFormat="1" applyFont="1" applyFill="1" applyBorder="1" applyAlignment="1">
      <alignment horizontal="center"/>
    </xf>
    <xf numFmtId="49" fontId="18" fillId="33" borderId="10" xfId="0" applyNumberFormat="1" applyFont="1" applyFill="1" applyBorder="1" applyAlignment="1">
      <alignment horizontal="center" vertical="center" wrapText="1"/>
    </xf>
    <xf numFmtId="3" fontId="18" fillId="37" borderId="10" xfId="0" applyNumberFormat="1" applyFont="1" applyFill="1" applyBorder="1" applyAlignment="1">
      <alignment horizontal="center"/>
    </xf>
    <xf numFmtId="49" fontId="18" fillId="37" borderId="13" xfId="0" applyNumberFormat="1" applyFont="1" applyFill="1" applyBorder="1" applyAlignment="1">
      <alignment horizontal="center"/>
    </xf>
    <xf numFmtId="49" fontId="18" fillId="37" borderId="13" xfId="0" applyNumberFormat="1" applyFont="1" applyFill="1" applyBorder="1" applyAlignment="1">
      <alignment horizontal="center" vertical="center" wrapText="1"/>
    </xf>
    <xf numFmtId="1" fontId="18" fillId="33" borderId="11" xfId="0" applyNumberFormat="1" applyFont="1" applyFill="1" applyBorder="1" applyAlignment="1">
      <alignment horizontal="left" vertical="center" wrapText="1"/>
    </xf>
    <xf numFmtId="49" fontId="18" fillId="33" borderId="11" xfId="0" applyNumberFormat="1" applyFont="1" applyFill="1" applyBorder="1"/>
    <xf numFmtId="49" fontId="18" fillId="37" borderId="12" xfId="0" applyNumberFormat="1" applyFont="1" applyFill="1" applyBorder="1"/>
    <xf numFmtId="164" fontId="20" fillId="35" borderId="10" xfId="0" applyNumberFormat="1" applyFont="1" applyFill="1" applyBorder="1" applyAlignment="1">
      <alignment horizontal="left" vertical="center" wrapText="1"/>
    </xf>
    <xf numFmtId="164" fontId="20" fillId="36" borderId="10" xfId="0" applyNumberFormat="1" applyFont="1" applyFill="1" applyBorder="1" applyAlignment="1">
      <alignment horizontal="left" vertical="center" wrapText="1"/>
    </xf>
    <xf numFmtId="164" fontId="20" fillId="38" borderId="10" xfId="0" applyNumberFormat="1" applyFont="1" applyFill="1" applyBorder="1" applyAlignment="1">
      <alignment horizontal="left" vertical="center" wrapText="1"/>
    </xf>
    <xf numFmtId="49" fontId="0" fillId="39" borderId="10" xfId="0" applyNumberFormat="1" applyFill="1" applyBorder="1"/>
    <xf numFmtId="49" fontId="0" fillId="34" borderId="10" xfId="0" applyNumberFormat="1" applyFill="1" applyBorder="1"/>
    <xf numFmtId="4" fontId="20" fillId="40" borderId="10" xfId="0" applyNumberFormat="1" applyFont="1" applyFill="1" applyBorder="1" applyAlignment="1">
      <alignment horizontal="left"/>
    </xf>
    <xf numFmtId="4" fontId="0" fillId="0" borderId="0" xfId="0" applyNumberFormat="1"/>
    <xf numFmtId="164" fontId="20" fillId="41" borderId="10" xfId="0" applyNumberFormat="1" applyFont="1" applyFill="1" applyBorder="1" applyAlignment="1">
      <alignment horizontal="left" vertical="center" wrapText="1"/>
    </xf>
    <xf numFmtId="0" fontId="18" fillId="33" borderId="14" xfId="0" applyFont="1" applyFill="1" applyBorder="1" applyAlignment="1">
      <alignment horizontal="center" vertical="center" wrapText="1"/>
    </xf>
    <xf numFmtId="0" fontId="18" fillId="33" borderId="15" xfId="0" applyFont="1" applyFill="1" applyBorder="1" applyAlignment="1">
      <alignment horizontal="center" vertical="center" wrapText="1"/>
    </xf>
    <xf numFmtId="4" fontId="18" fillId="33" borderId="15" xfId="42" applyNumberFormat="1" applyFont="1" applyFill="1" applyBorder="1" applyAlignment="1">
      <alignment horizontal="center" vertical="center" wrapText="1"/>
    </xf>
    <xf numFmtId="0" fontId="16" fillId="0" borderId="0" xfId="0" applyFont="1"/>
    <xf numFmtId="49" fontId="0" fillId="0" borderId="10" xfId="0" applyNumberFormat="1" applyFill="1" applyBorder="1"/>
    <xf numFmtId="49" fontId="0" fillId="0" borderId="10" xfId="0" applyNumberFormat="1" applyFill="1" applyBorder="1" applyAlignment="1">
      <alignment horizontal="center"/>
    </xf>
    <xf numFmtId="4" fontId="0" fillId="0" borderId="10" xfId="0" applyNumberFormat="1" applyFill="1" applyBorder="1" applyAlignment="1">
      <alignment horizontal="center"/>
    </xf>
  </cellXfs>
  <cellStyles count="43">
    <cellStyle name="20 % – Zvýraznění 1" xfId="19" builtinId="30" customBuiltin="1"/>
    <cellStyle name="20 % – Zvýraznění 2" xfId="23" builtinId="34" customBuiltin="1"/>
    <cellStyle name="20 % – Zvýraznění 3" xfId="27" builtinId="38" customBuiltin="1"/>
    <cellStyle name="20 % – Zvýraznění 4" xfId="31" builtinId="42" customBuiltin="1"/>
    <cellStyle name="20 % – Zvýraznění 5" xfId="35" builtinId="46" customBuiltin="1"/>
    <cellStyle name="20 % – Zvýraznění 6" xfId="39" builtinId="50" customBuiltin="1"/>
    <cellStyle name="40 % – Zvýraznění 1" xfId="20" builtinId="31" customBuiltin="1"/>
    <cellStyle name="40 % – Zvýraznění 2" xfId="24" builtinId="35" customBuiltin="1"/>
    <cellStyle name="40 % – Zvýraznění 3" xfId="28" builtinId="39" customBuiltin="1"/>
    <cellStyle name="40 % – Zvýraznění 4" xfId="32" builtinId="43" customBuiltin="1"/>
    <cellStyle name="40 % – Zvýraznění 5" xfId="36" builtinId="47" customBuiltin="1"/>
    <cellStyle name="40 % – Zvýraznění 6" xfId="40" builtinId="51" customBuiltin="1"/>
    <cellStyle name="60 % – Zvýraznění 1" xfId="21" builtinId="32" customBuiltin="1"/>
    <cellStyle name="60 % – Zvýraznění 2" xfId="25" builtinId="36" customBuiltin="1"/>
    <cellStyle name="60 % – Zvýraznění 3" xfId="29" builtinId="40" customBuiltin="1"/>
    <cellStyle name="60 % – Zvýraznění 4" xfId="33" builtinId="44" customBuiltin="1"/>
    <cellStyle name="60 % – Zvýraznění 5" xfId="37" builtinId="48" customBuiltin="1"/>
    <cellStyle name="60 % – Zvýraznění 6" xfId="41" builtinId="52" customBuiltin="1"/>
    <cellStyle name="Celkem" xfId="17" builtinId="25" customBuiltin="1"/>
    <cellStyle name="Kontrolní buňka" xfId="13" builtinId="23" customBuiltin="1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ázev" xfId="1" builtinId="15" customBuiltin="1"/>
    <cellStyle name="Neutrální" xfId="8" builtinId="28" customBuiltin="1"/>
    <cellStyle name="Normální" xfId="0" builtinId="0"/>
    <cellStyle name="normální_owssvr(1)" xfId="42" xr:uid="{AE2940E4-F5EF-4E11-A37F-64DE30CBE192}"/>
    <cellStyle name="Poznámka" xfId="15" builtinId="10" customBuiltin="1"/>
    <cellStyle name="Propojená buňka" xfId="12" builtinId="24" customBuiltin="1"/>
    <cellStyle name="Správně" xfId="6" builtinId="26" customBuiltin="1"/>
    <cellStyle name="Špatně" xfId="7" builtinId="27" customBuiltin="1"/>
    <cellStyle name="Text upozornění" xfId="14" builtinId="11" customBuiltin="1"/>
    <cellStyle name="Vstup" xfId="9" builtinId="20" customBuiltin="1"/>
    <cellStyle name="Výpočet" xfId="11" builtinId="22" customBuiltin="1"/>
    <cellStyle name="Výstup" xfId="10" builtinId="21" customBuiltin="1"/>
    <cellStyle name="Vysvětlující text" xfId="16" builtinId="53" customBuiltin="1"/>
    <cellStyle name="Zvýraznění 1" xfId="18" builtinId="29" customBuiltin="1"/>
    <cellStyle name="Zvýraznění 2" xfId="22" builtinId="33" customBuiltin="1"/>
    <cellStyle name="Zvýraznění 3" xfId="26" builtinId="37" customBuiltin="1"/>
    <cellStyle name="Zvýraznění 4" xfId="30" builtinId="41" customBuiltin="1"/>
    <cellStyle name="Zvýraznění 5" xfId="34" builtinId="45" customBuiltin="1"/>
    <cellStyle name="Zvýraznění 6" xfId="38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9F70E9-F23F-48AF-97C2-3D71280C0EF9}">
  <dimension ref="A1:F183"/>
  <sheetViews>
    <sheetView tabSelected="1" workbookViewId="0">
      <pane xSplit="1" ySplit="2" topLeftCell="B3" activePane="bottomRight" state="frozen"/>
      <selection pane="topRight" activeCell="B1" sqref="B1"/>
      <selection pane="bottomLeft" activeCell="A2" sqref="A2"/>
      <selection pane="bottomRight"/>
    </sheetView>
  </sheetViews>
  <sheetFormatPr defaultRowHeight="14.4" x14ac:dyDescent="0.3"/>
  <cols>
    <col min="1" max="1" width="57.77734375" customWidth="1"/>
    <col min="2" max="2" width="10.21875" customWidth="1"/>
    <col min="3" max="3" width="12.77734375" customWidth="1"/>
    <col min="4" max="4" width="13.44140625" customWidth="1"/>
    <col min="5" max="5" width="18.5546875" customWidth="1"/>
    <col min="6" max="6" width="32.77734375" customWidth="1"/>
  </cols>
  <sheetData>
    <row r="1" spans="1:6" x14ac:dyDescent="0.3">
      <c r="A1" s="23" t="s">
        <v>240</v>
      </c>
    </row>
    <row r="2" spans="1:6" ht="26.4" x14ac:dyDescent="0.3">
      <c r="A2" s="20" t="s">
        <v>0</v>
      </c>
      <c r="B2" s="21" t="s">
        <v>1</v>
      </c>
      <c r="C2" s="21" t="s">
        <v>239</v>
      </c>
      <c r="D2" s="21" t="s">
        <v>2</v>
      </c>
      <c r="E2" s="22" t="s">
        <v>91</v>
      </c>
      <c r="F2" s="22" t="s">
        <v>75</v>
      </c>
    </row>
    <row r="3" spans="1:6" x14ac:dyDescent="0.3">
      <c r="A3" s="24" t="s">
        <v>129</v>
      </c>
      <c r="B3" s="25" t="s">
        <v>81</v>
      </c>
      <c r="C3" s="25" t="s">
        <v>4</v>
      </c>
      <c r="D3" s="24" t="s">
        <v>12</v>
      </c>
      <c r="E3" s="26">
        <v>11999.98</v>
      </c>
      <c r="F3" s="13" t="s">
        <v>89</v>
      </c>
    </row>
    <row r="4" spans="1:6" x14ac:dyDescent="0.3">
      <c r="A4" s="24" t="s">
        <v>21</v>
      </c>
      <c r="B4" s="25" t="s">
        <v>76</v>
      </c>
      <c r="C4" s="25" t="s">
        <v>4</v>
      </c>
      <c r="D4" s="24" t="s">
        <v>12</v>
      </c>
      <c r="E4" s="26">
        <v>89999.92</v>
      </c>
      <c r="F4" s="16" t="s">
        <v>87</v>
      </c>
    </row>
    <row r="5" spans="1:6" x14ac:dyDescent="0.3">
      <c r="A5" s="24" t="s">
        <v>218</v>
      </c>
      <c r="B5" s="25" t="s">
        <v>81</v>
      </c>
      <c r="C5" s="25" t="s">
        <v>85</v>
      </c>
      <c r="D5" s="24" t="s">
        <v>12</v>
      </c>
      <c r="E5" s="26">
        <v>48000.11</v>
      </c>
      <c r="F5" s="15" t="s">
        <v>108</v>
      </c>
    </row>
    <row r="6" spans="1:6" x14ac:dyDescent="0.3">
      <c r="A6" s="24" t="s">
        <v>220</v>
      </c>
      <c r="B6" s="25" t="s">
        <v>76</v>
      </c>
      <c r="C6" s="25" t="s">
        <v>27</v>
      </c>
      <c r="D6" s="24" t="s">
        <v>12</v>
      </c>
      <c r="E6" s="26">
        <v>31737.590209999998</v>
      </c>
      <c r="F6" s="15" t="s">
        <v>108</v>
      </c>
    </row>
    <row r="7" spans="1:6" x14ac:dyDescent="0.3">
      <c r="A7" s="24" t="s">
        <v>33</v>
      </c>
      <c r="B7" s="25" t="s">
        <v>76</v>
      </c>
      <c r="C7" s="25" t="s">
        <v>27</v>
      </c>
      <c r="D7" s="24" t="s">
        <v>12</v>
      </c>
      <c r="E7" s="26">
        <v>65000.62</v>
      </c>
      <c r="F7" s="13" t="s">
        <v>89</v>
      </c>
    </row>
    <row r="8" spans="1:6" x14ac:dyDescent="0.3">
      <c r="A8" s="24" t="s">
        <v>69</v>
      </c>
      <c r="B8" s="25" t="s">
        <v>81</v>
      </c>
      <c r="C8" s="25" t="s">
        <v>4</v>
      </c>
      <c r="D8" s="24" t="s">
        <v>12</v>
      </c>
      <c r="E8" s="26">
        <v>1158916.77</v>
      </c>
      <c r="F8" s="13" t="s">
        <v>89</v>
      </c>
    </row>
    <row r="9" spans="1:6" x14ac:dyDescent="0.3">
      <c r="A9" s="24" t="s">
        <v>43</v>
      </c>
      <c r="B9" s="25" t="s">
        <v>80</v>
      </c>
      <c r="C9" s="25" t="s">
        <v>86</v>
      </c>
      <c r="D9" s="24" t="s">
        <v>12</v>
      </c>
      <c r="E9" s="26">
        <v>166000.20000000001</v>
      </c>
      <c r="F9" s="13" t="s">
        <v>89</v>
      </c>
    </row>
    <row r="10" spans="1:6" x14ac:dyDescent="0.3">
      <c r="A10" s="24" t="s">
        <v>131</v>
      </c>
      <c r="B10" s="25" t="s">
        <v>81</v>
      </c>
      <c r="C10" s="25" t="s">
        <v>4</v>
      </c>
      <c r="D10" s="24" t="s">
        <v>12</v>
      </c>
      <c r="E10" s="26">
        <v>90999.99</v>
      </c>
      <c r="F10" s="13" t="s">
        <v>89</v>
      </c>
    </row>
    <row r="11" spans="1:6" x14ac:dyDescent="0.3">
      <c r="A11" s="24" t="s">
        <v>151</v>
      </c>
      <c r="B11" s="24" t="s">
        <v>228</v>
      </c>
      <c r="C11" s="25" t="s">
        <v>66</v>
      </c>
      <c r="D11" s="24" t="s">
        <v>12</v>
      </c>
      <c r="E11" s="26">
        <v>18000</v>
      </c>
      <c r="F11" s="16" t="s">
        <v>87</v>
      </c>
    </row>
    <row r="12" spans="1:6" x14ac:dyDescent="0.3">
      <c r="A12" s="24" t="s">
        <v>152</v>
      </c>
      <c r="B12" s="24" t="s">
        <v>228</v>
      </c>
      <c r="C12" s="25" t="s">
        <v>66</v>
      </c>
      <c r="D12" s="24" t="s">
        <v>12</v>
      </c>
      <c r="E12" s="26">
        <v>45000</v>
      </c>
      <c r="F12" s="16" t="s">
        <v>87</v>
      </c>
    </row>
    <row r="13" spans="1:6" x14ac:dyDescent="0.3">
      <c r="A13" s="24" t="s">
        <v>128</v>
      </c>
      <c r="B13" s="25" t="s">
        <v>83</v>
      </c>
      <c r="C13" s="25" t="s">
        <v>234</v>
      </c>
      <c r="D13" s="24" t="s">
        <v>12</v>
      </c>
      <c r="E13" s="26">
        <v>43000</v>
      </c>
      <c r="F13" s="16" t="s">
        <v>87</v>
      </c>
    </row>
    <row r="14" spans="1:6" x14ac:dyDescent="0.3">
      <c r="A14" s="24" t="s">
        <v>153</v>
      </c>
      <c r="B14" s="25" t="s">
        <v>83</v>
      </c>
      <c r="C14" s="25" t="s">
        <v>110</v>
      </c>
      <c r="D14" s="24" t="s">
        <v>12</v>
      </c>
      <c r="E14" s="26">
        <v>14500</v>
      </c>
      <c r="F14" s="16" t="s">
        <v>87</v>
      </c>
    </row>
    <row r="15" spans="1:6" x14ac:dyDescent="0.3">
      <c r="A15" s="24" t="s">
        <v>154</v>
      </c>
      <c r="B15" s="25" t="s">
        <v>83</v>
      </c>
      <c r="C15" s="25" t="s">
        <v>110</v>
      </c>
      <c r="D15" s="24" t="s">
        <v>12</v>
      </c>
      <c r="E15" s="26">
        <v>12000</v>
      </c>
      <c r="F15" s="16" t="s">
        <v>87</v>
      </c>
    </row>
    <row r="16" spans="1:6" x14ac:dyDescent="0.3">
      <c r="A16" s="24" t="s">
        <v>155</v>
      </c>
      <c r="B16" s="25" t="s">
        <v>83</v>
      </c>
      <c r="C16" s="25" t="s">
        <v>110</v>
      </c>
      <c r="D16" s="24" t="s">
        <v>12</v>
      </c>
      <c r="E16" s="26">
        <v>9000</v>
      </c>
      <c r="F16" s="16" t="s">
        <v>87</v>
      </c>
    </row>
    <row r="17" spans="1:6" x14ac:dyDescent="0.3">
      <c r="A17" s="24" t="s">
        <v>156</v>
      </c>
      <c r="B17" s="25" t="s">
        <v>83</v>
      </c>
      <c r="C17" s="25" t="s">
        <v>110</v>
      </c>
      <c r="D17" s="24" t="s">
        <v>12</v>
      </c>
      <c r="E17" s="26">
        <v>100800</v>
      </c>
      <c r="F17" s="16" t="s">
        <v>87</v>
      </c>
    </row>
    <row r="18" spans="1:6" x14ac:dyDescent="0.3">
      <c r="A18" s="24" t="s">
        <v>157</v>
      </c>
      <c r="B18" s="25" t="s">
        <v>83</v>
      </c>
      <c r="C18" s="25" t="s">
        <v>110</v>
      </c>
      <c r="D18" s="24" t="s">
        <v>12</v>
      </c>
      <c r="E18" s="26">
        <v>51999.83</v>
      </c>
      <c r="F18" s="15" t="s">
        <v>108</v>
      </c>
    </row>
    <row r="19" spans="1:6" x14ac:dyDescent="0.3">
      <c r="A19" s="24" t="s">
        <v>158</v>
      </c>
      <c r="B19" s="25" t="s">
        <v>83</v>
      </c>
      <c r="C19" s="25" t="s">
        <v>110</v>
      </c>
      <c r="D19" s="24" t="s">
        <v>12</v>
      </c>
      <c r="E19" s="26">
        <v>86499.83</v>
      </c>
      <c r="F19" s="16" t="s">
        <v>87</v>
      </c>
    </row>
    <row r="20" spans="1:6" x14ac:dyDescent="0.3">
      <c r="A20" s="24" t="s">
        <v>159</v>
      </c>
      <c r="B20" s="25" t="s">
        <v>83</v>
      </c>
      <c r="C20" s="25" t="s">
        <v>110</v>
      </c>
      <c r="D20" s="24" t="s">
        <v>12</v>
      </c>
      <c r="E20" s="26">
        <v>27500</v>
      </c>
      <c r="F20" s="16" t="s">
        <v>87</v>
      </c>
    </row>
    <row r="21" spans="1:6" x14ac:dyDescent="0.3">
      <c r="A21" s="24" t="s">
        <v>160</v>
      </c>
      <c r="B21" s="25" t="s">
        <v>83</v>
      </c>
      <c r="C21" s="25" t="s">
        <v>110</v>
      </c>
      <c r="D21" s="24" t="s">
        <v>12</v>
      </c>
      <c r="E21" s="26">
        <v>75999.83</v>
      </c>
      <c r="F21" s="15" t="s">
        <v>108</v>
      </c>
    </row>
    <row r="22" spans="1:6" x14ac:dyDescent="0.3">
      <c r="A22" s="24" t="s">
        <v>161</v>
      </c>
      <c r="B22" s="25" t="s">
        <v>83</v>
      </c>
      <c r="C22" s="25" t="s">
        <v>110</v>
      </c>
      <c r="D22" s="24" t="s">
        <v>12</v>
      </c>
      <c r="E22" s="26">
        <v>230999.83</v>
      </c>
      <c r="F22" s="16" t="s">
        <v>87</v>
      </c>
    </row>
    <row r="23" spans="1:6" x14ac:dyDescent="0.3">
      <c r="A23" s="24" t="s">
        <v>162</v>
      </c>
      <c r="B23" s="25" t="s">
        <v>83</v>
      </c>
      <c r="C23" s="25" t="s">
        <v>110</v>
      </c>
      <c r="D23" s="24" t="s">
        <v>12</v>
      </c>
      <c r="E23" s="26">
        <v>14400.48</v>
      </c>
      <c r="F23" s="16" t="s">
        <v>87</v>
      </c>
    </row>
    <row r="24" spans="1:6" x14ac:dyDescent="0.3">
      <c r="A24" s="24" t="s">
        <v>163</v>
      </c>
      <c r="B24" s="25" t="s">
        <v>83</v>
      </c>
      <c r="C24" s="25" t="s">
        <v>110</v>
      </c>
      <c r="D24" s="24" t="s">
        <v>12</v>
      </c>
      <c r="E24" s="26">
        <v>122026.83</v>
      </c>
      <c r="F24" s="15" t="s">
        <v>108</v>
      </c>
    </row>
    <row r="25" spans="1:6" x14ac:dyDescent="0.3">
      <c r="A25" s="24" t="s">
        <v>164</v>
      </c>
      <c r="B25" s="25" t="s">
        <v>83</v>
      </c>
      <c r="C25" s="25" t="s">
        <v>110</v>
      </c>
      <c r="D25" s="24" t="s">
        <v>12</v>
      </c>
      <c r="E25" s="26">
        <v>42000</v>
      </c>
      <c r="F25" s="16" t="s">
        <v>87</v>
      </c>
    </row>
    <row r="26" spans="1:6" x14ac:dyDescent="0.3">
      <c r="A26" s="24" t="s">
        <v>165</v>
      </c>
      <c r="B26" s="25" t="s">
        <v>83</v>
      </c>
      <c r="C26" s="25" t="s">
        <v>110</v>
      </c>
      <c r="D26" s="24" t="s">
        <v>12</v>
      </c>
      <c r="E26" s="26">
        <v>33749.800000000003</v>
      </c>
      <c r="F26" s="16" t="s">
        <v>87</v>
      </c>
    </row>
    <row r="27" spans="1:6" x14ac:dyDescent="0.3">
      <c r="A27" s="24" t="s">
        <v>166</v>
      </c>
      <c r="B27" s="25" t="s">
        <v>83</v>
      </c>
      <c r="C27" s="25" t="s">
        <v>110</v>
      </c>
      <c r="D27" s="24" t="s">
        <v>12</v>
      </c>
      <c r="E27" s="26">
        <v>9450</v>
      </c>
      <c r="F27" s="16" t="s">
        <v>87</v>
      </c>
    </row>
    <row r="28" spans="1:6" x14ac:dyDescent="0.3">
      <c r="A28" s="24" t="s">
        <v>167</v>
      </c>
      <c r="B28" s="25" t="s">
        <v>83</v>
      </c>
      <c r="C28" s="25" t="s">
        <v>110</v>
      </c>
      <c r="D28" s="24" t="s">
        <v>12</v>
      </c>
      <c r="E28" s="26">
        <v>20000</v>
      </c>
      <c r="F28" s="16" t="s">
        <v>87</v>
      </c>
    </row>
    <row r="29" spans="1:6" x14ac:dyDescent="0.3">
      <c r="A29" s="24" t="s">
        <v>168</v>
      </c>
      <c r="B29" s="25" t="s">
        <v>83</v>
      </c>
      <c r="C29" s="25" t="s">
        <v>110</v>
      </c>
      <c r="D29" s="24" t="s">
        <v>12</v>
      </c>
      <c r="E29" s="26">
        <v>102150.75</v>
      </c>
      <c r="F29" s="16" t="s">
        <v>87</v>
      </c>
    </row>
    <row r="30" spans="1:6" x14ac:dyDescent="0.3">
      <c r="A30" s="24" t="s">
        <v>169</v>
      </c>
      <c r="B30" s="25" t="s">
        <v>83</v>
      </c>
      <c r="C30" s="25" t="s">
        <v>110</v>
      </c>
      <c r="D30" s="24" t="s">
        <v>12</v>
      </c>
      <c r="E30" s="26">
        <v>71999.83</v>
      </c>
      <c r="F30" s="16" t="s">
        <v>87</v>
      </c>
    </row>
    <row r="31" spans="1:6" x14ac:dyDescent="0.3">
      <c r="A31" s="24" t="s">
        <v>170</v>
      </c>
      <c r="B31" s="25" t="s">
        <v>83</v>
      </c>
      <c r="C31" s="25" t="s">
        <v>110</v>
      </c>
      <c r="D31" s="24" t="s">
        <v>12</v>
      </c>
      <c r="E31" s="26">
        <v>18450</v>
      </c>
      <c r="F31" s="16" t="s">
        <v>87</v>
      </c>
    </row>
    <row r="32" spans="1:6" x14ac:dyDescent="0.3">
      <c r="A32" s="24" t="s">
        <v>171</v>
      </c>
      <c r="B32" s="25" t="s">
        <v>83</v>
      </c>
      <c r="C32" s="25" t="s">
        <v>110</v>
      </c>
      <c r="D32" s="24" t="s">
        <v>12</v>
      </c>
      <c r="E32" s="26">
        <v>41040</v>
      </c>
      <c r="F32" s="16" t="s">
        <v>87</v>
      </c>
    </row>
    <row r="33" spans="1:6" x14ac:dyDescent="0.3">
      <c r="A33" s="24" t="s">
        <v>172</v>
      </c>
      <c r="B33" s="25" t="s">
        <v>83</v>
      </c>
      <c r="C33" s="25" t="s">
        <v>110</v>
      </c>
      <c r="D33" s="24" t="s">
        <v>12</v>
      </c>
      <c r="E33" s="26">
        <v>21999.85</v>
      </c>
      <c r="F33" s="16" t="s">
        <v>87</v>
      </c>
    </row>
    <row r="34" spans="1:6" x14ac:dyDescent="0.3">
      <c r="A34" s="24" t="s">
        <v>11</v>
      </c>
      <c r="B34" s="25" t="s">
        <v>76</v>
      </c>
      <c r="C34" s="25" t="s">
        <v>27</v>
      </c>
      <c r="D34" s="24" t="s">
        <v>12</v>
      </c>
      <c r="E34" s="26">
        <v>20000</v>
      </c>
      <c r="F34" s="12" t="s">
        <v>88</v>
      </c>
    </row>
    <row r="35" spans="1:6" x14ac:dyDescent="0.3">
      <c r="A35" s="24" t="s">
        <v>202</v>
      </c>
      <c r="B35" s="25" t="s">
        <v>76</v>
      </c>
      <c r="C35" s="25" t="s">
        <v>27</v>
      </c>
      <c r="D35" s="24" t="s">
        <v>12</v>
      </c>
      <c r="E35" s="26">
        <v>38125.839999999997</v>
      </c>
      <c r="F35" s="12" t="s">
        <v>88</v>
      </c>
    </row>
    <row r="36" spans="1:6" x14ac:dyDescent="0.3">
      <c r="A36" s="24" t="s">
        <v>18</v>
      </c>
      <c r="B36" s="25" t="s">
        <v>76</v>
      </c>
      <c r="C36" s="25" t="s">
        <v>4</v>
      </c>
      <c r="D36" s="24" t="s">
        <v>12</v>
      </c>
      <c r="E36" s="26">
        <v>42200</v>
      </c>
      <c r="F36" s="14" t="s">
        <v>105</v>
      </c>
    </row>
    <row r="37" spans="1:6" x14ac:dyDescent="0.3">
      <c r="A37" s="24" t="s">
        <v>19</v>
      </c>
      <c r="B37" s="25" t="s">
        <v>76</v>
      </c>
      <c r="C37" s="25" t="s">
        <v>27</v>
      </c>
      <c r="D37" s="24" t="s">
        <v>12</v>
      </c>
      <c r="E37" s="26">
        <v>10000</v>
      </c>
      <c r="F37" s="12" t="s">
        <v>88</v>
      </c>
    </row>
    <row r="38" spans="1:6" x14ac:dyDescent="0.3">
      <c r="A38" s="24" t="s">
        <v>20</v>
      </c>
      <c r="B38" s="25" t="s">
        <v>76</v>
      </c>
      <c r="C38" s="25" t="s">
        <v>27</v>
      </c>
      <c r="D38" s="24" t="s">
        <v>12</v>
      </c>
      <c r="E38" s="26">
        <v>10000</v>
      </c>
      <c r="F38" s="12" t="s">
        <v>88</v>
      </c>
    </row>
    <row r="39" spans="1:6" x14ac:dyDescent="0.3">
      <c r="A39" s="24" t="s">
        <v>24</v>
      </c>
      <c r="B39" s="25" t="s">
        <v>76</v>
      </c>
      <c r="C39" s="25" t="s">
        <v>4</v>
      </c>
      <c r="D39" s="24" t="s">
        <v>12</v>
      </c>
      <c r="E39" s="26">
        <v>139999.99</v>
      </c>
      <c r="F39" s="12" t="s">
        <v>88</v>
      </c>
    </row>
    <row r="40" spans="1:6" x14ac:dyDescent="0.3">
      <c r="A40" s="24" t="s">
        <v>25</v>
      </c>
      <c r="B40" s="25" t="s">
        <v>76</v>
      </c>
      <c r="C40" s="25" t="s">
        <v>27</v>
      </c>
      <c r="D40" s="24" t="s">
        <v>12</v>
      </c>
      <c r="E40" s="26">
        <v>129999.99</v>
      </c>
      <c r="F40" s="12" t="s">
        <v>88</v>
      </c>
    </row>
    <row r="41" spans="1:6" x14ac:dyDescent="0.3">
      <c r="A41" s="24" t="s">
        <v>206</v>
      </c>
      <c r="B41" s="25" t="s">
        <v>78</v>
      </c>
      <c r="C41" s="25" t="s">
        <v>9</v>
      </c>
      <c r="D41" s="24" t="s">
        <v>12</v>
      </c>
      <c r="E41" s="26">
        <v>37500</v>
      </c>
      <c r="F41" s="12" t="s">
        <v>88</v>
      </c>
    </row>
    <row r="42" spans="1:6" x14ac:dyDescent="0.3">
      <c r="A42" s="24" t="s">
        <v>215</v>
      </c>
      <c r="B42" s="25" t="s">
        <v>83</v>
      </c>
      <c r="C42" s="25" t="s">
        <v>231</v>
      </c>
      <c r="D42" s="24" t="s">
        <v>12</v>
      </c>
      <c r="E42" s="26">
        <v>20000</v>
      </c>
      <c r="F42" s="12" t="s">
        <v>88</v>
      </c>
    </row>
    <row r="43" spans="1:6" x14ac:dyDescent="0.3">
      <c r="A43" s="24" t="s">
        <v>216</v>
      </c>
      <c r="B43" s="25" t="s">
        <v>83</v>
      </c>
      <c r="C43" s="25" t="s">
        <v>231</v>
      </c>
      <c r="D43" s="24" t="s">
        <v>12</v>
      </c>
      <c r="E43" s="26">
        <v>12000</v>
      </c>
      <c r="F43" s="12" t="s">
        <v>88</v>
      </c>
    </row>
    <row r="44" spans="1:6" x14ac:dyDescent="0.3">
      <c r="A44" s="24" t="s">
        <v>219</v>
      </c>
      <c r="B44" s="25" t="s">
        <v>76</v>
      </c>
      <c r="C44" s="25" t="s">
        <v>27</v>
      </c>
      <c r="D44" s="24" t="s">
        <v>12</v>
      </c>
      <c r="E44" s="26">
        <v>28000.36</v>
      </c>
      <c r="F44" s="12" t="s">
        <v>88</v>
      </c>
    </row>
    <row r="45" spans="1:6" x14ac:dyDescent="0.3">
      <c r="A45" s="24" t="s">
        <v>51</v>
      </c>
      <c r="B45" s="25" t="s">
        <v>80</v>
      </c>
      <c r="C45" s="25" t="s">
        <v>86</v>
      </c>
      <c r="D45" s="24" t="s">
        <v>12</v>
      </c>
      <c r="E45" s="26">
        <v>450000</v>
      </c>
      <c r="F45" s="12" t="s">
        <v>88</v>
      </c>
    </row>
    <row r="46" spans="1:6" x14ac:dyDescent="0.3">
      <c r="A46" s="24" t="s">
        <v>148</v>
      </c>
      <c r="B46" s="25" t="s">
        <v>111</v>
      </c>
      <c r="C46" s="25" t="s">
        <v>9</v>
      </c>
      <c r="D46" s="24" t="s">
        <v>12</v>
      </c>
      <c r="E46" s="26">
        <v>11082.92</v>
      </c>
      <c r="F46" s="13" t="s">
        <v>89</v>
      </c>
    </row>
    <row r="47" spans="1:6" x14ac:dyDescent="0.3">
      <c r="A47" s="24" t="s">
        <v>176</v>
      </c>
      <c r="B47" s="25" t="s">
        <v>147</v>
      </c>
      <c r="C47" s="25" t="s">
        <v>27</v>
      </c>
      <c r="D47" s="24" t="s">
        <v>12</v>
      </c>
      <c r="E47" s="26">
        <v>247594.88</v>
      </c>
      <c r="F47" s="13" t="s">
        <v>89</v>
      </c>
    </row>
    <row r="48" spans="1:6" x14ac:dyDescent="0.3">
      <c r="A48" s="24" t="s">
        <v>201</v>
      </c>
      <c r="B48" s="25" t="s">
        <v>111</v>
      </c>
      <c r="C48" s="25" t="s">
        <v>9</v>
      </c>
      <c r="D48" s="24" t="s">
        <v>12</v>
      </c>
      <c r="E48" s="26">
        <v>7670.95</v>
      </c>
      <c r="F48" s="16" t="s">
        <v>87</v>
      </c>
    </row>
    <row r="49" spans="1:6" x14ac:dyDescent="0.3">
      <c r="A49" s="24" t="s">
        <v>133</v>
      </c>
      <c r="B49" s="25" t="s">
        <v>82</v>
      </c>
      <c r="C49" s="25" t="s">
        <v>27</v>
      </c>
      <c r="D49" s="24" t="s">
        <v>12</v>
      </c>
      <c r="E49" s="26">
        <v>70881.740000000005</v>
      </c>
      <c r="F49" s="13" t="s">
        <v>89</v>
      </c>
    </row>
    <row r="50" spans="1:6" ht="15" customHeight="1" x14ac:dyDescent="0.3">
      <c r="A50" s="9" t="s">
        <v>92</v>
      </c>
      <c r="B50" s="1">
        <f>COUNTA(B3:B49)</f>
        <v>47</v>
      </c>
      <c r="C50" s="1" t="s">
        <v>93</v>
      </c>
      <c r="D50" s="1" t="s">
        <v>93</v>
      </c>
      <c r="E50" s="2">
        <f>SUM(E3:E49)</f>
        <v>4150278.7102100006</v>
      </c>
      <c r="F50" s="2" t="s">
        <v>93</v>
      </c>
    </row>
    <row r="51" spans="1:6" x14ac:dyDescent="0.3">
      <c r="A51" s="24" t="s">
        <v>174</v>
      </c>
      <c r="B51" s="25" t="s">
        <v>83</v>
      </c>
      <c r="C51" s="25" t="s">
        <v>36</v>
      </c>
      <c r="D51" s="24" t="s">
        <v>10</v>
      </c>
      <c r="E51" s="26">
        <v>12294.61</v>
      </c>
      <c r="F51" s="15" t="s">
        <v>108</v>
      </c>
    </row>
    <row r="52" spans="1:6" x14ac:dyDescent="0.3">
      <c r="A52" s="24" t="s">
        <v>8</v>
      </c>
      <c r="B52" s="25" t="s">
        <v>78</v>
      </c>
      <c r="C52" s="25" t="s">
        <v>9</v>
      </c>
      <c r="D52" s="24" t="s">
        <v>10</v>
      </c>
      <c r="E52" s="26">
        <v>37335.06</v>
      </c>
      <c r="F52" s="13" t="s">
        <v>89</v>
      </c>
    </row>
    <row r="53" spans="1:6" x14ac:dyDescent="0.3">
      <c r="A53" s="24" t="s">
        <v>204</v>
      </c>
      <c r="B53" s="25" t="s">
        <v>78</v>
      </c>
      <c r="C53" s="25" t="s">
        <v>9</v>
      </c>
      <c r="D53" s="24" t="s">
        <v>10</v>
      </c>
      <c r="E53" s="26">
        <v>87549.99</v>
      </c>
      <c r="F53" s="16" t="s">
        <v>87</v>
      </c>
    </row>
    <row r="54" spans="1:6" x14ac:dyDescent="0.3">
      <c r="A54" s="24" t="s">
        <v>70</v>
      </c>
      <c r="B54" s="25" t="s">
        <v>78</v>
      </c>
      <c r="C54" s="25" t="s">
        <v>9</v>
      </c>
      <c r="D54" s="24" t="s">
        <v>10</v>
      </c>
      <c r="E54" s="26">
        <v>94700</v>
      </c>
      <c r="F54" s="13" t="s">
        <v>89</v>
      </c>
    </row>
    <row r="55" spans="1:6" x14ac:dyDescent="0.3">
      <c r="A55" s="24" t="s">
        <v>60</v>
      </c>
      <c r="B55" s="25" t="s">
        <v>83</v>
      </c>
      <c r="C55" s="25" t="s">
        <v>233</v>
      </c>
      <c r="D55" s="24" t="s">
        <v>10</v>
      </c>
      <c r="E55" s="26">
        <v>97000</v>
      </c>
      <c r="F55" s="16" t="s">
        <v>87</v>
      </c>
    </row>
    <row r="56" spans="1:6" x14ac:dyDescent="0.3">
      <c r="A56" s="24" t="s">
        <v>59</v>
      </c>
      <c r="B56" s="25" t="s">
        <v>78</v>
      </c>
      <c r="C56" s="25" t="s">
        <v>9</v>
      </c>
      <c r="D56" s="24" t="s">
        <v>10</v>
      </c>
      <c r="E56" s="26">
        <v>26000</v>
      </c>
      <c r="F56" s="13" t="s">
        <v>89</v>
      </c>
    </row>
    <row r="57" spans="1:6" x14ac:dyDescent="0.3">
      <c r="A57" s="24" t="s">
        <v>61</v>
      </c>
      <c r="B57" s="25" t="s">
        <v>78</v>
      </c>
      <c r="C57" s="25" t="s">
        <v>9</v>
      </c>
      <c r="D57" s="24" t="s">
        <v>10</v>
      </c>
      <c r="E57" s="26">
        <v>126000</v>
      </c>
      <c r="F57" s="13" t="s">
        <v>89</v>
      </c>
    </row>
    <row r="58" spans="1:6" x14ac:dyDescent="0.3">
      <c r="A58" s="24" t="s">
        <v>139</v>
      </c>
      <c r="B58" s="25" t="s">
        <v>78</v>
      </c>
      <c r="C58" s="25" t="s">
        <v>9</v>
      </c>
      <c r="D58" s="24" t="s">
        <v>10</v>
      </c>
      <c r="E58" s="26">
        <v>55000</v>
      </c>
      <c r="F58" s="12" t="s">
        <v>88</v>
      </c>
    </row>
    <row r="59" spans="1:6" x14ac:dyDescent="0.3">
      <c r="A59" s="24" t="s">
        <v>135</v>
      </c>
      <c r="B59" s="25" t="s">
        <v>78</v>
      </c>
      <c r="C59" s="25" t="s">
        <v>74</v>
      </c>
      <c r="D59" s="24" t="s">
        <v>10</v>
      </c>
      <c r="E59" s="26">
        <v>63000</v>
      </c>
      <c r="F59" s="14" t="s">
        <v>238</v>
      </c>
    </row>
    <row r="60" spans="1:6" x14ac:dyDescent="0.3">
      <c r="A60" s="24" t="s">
        <v>217</v>
      </c>
      <c r="B60" s="25" t="s">
        <v>78</v>
      </c>
      <c r="C60" s="25" t="s">
        <v>9</v>
      </c>
      <c r="D60" s="24" t="s">
        <v>10</v>
      </c>
      <c r="E60" s="26">
        <v>21000</v>
      </c>
      <c r="F60" s="12" t="s">
        <v>88</v>
      </c>
    </row>
    <row r="61" spans="1:6" x14ac:dyDescent="0.3">
      <c r="A61" s="24" t="s">
        <v>144</v>
      </c>
      <c r="B61" s="25" t="s">
        <v>76</v>
      </c>
      <c r="C61" s="25" t="s">
        <v>4</v>
      </c>
      <c r="D61" s="24" t="s">
        <v>10</v>
      </c>
      <c r="E61" s="26">
        <v>175000</v>
      </c>
      <c r="F61" s="12" t="s">
        <v>88</v>
      </c>
    </row>
    <row r="62" spans="1:6" x14ac:dyDescent="0.3">
      <c r="A62" s="24" t="s">
        <v>142</v>
      </c>
      <c r="B62" s="25" t="s">
        <v>76</v>
      </c>
      <c r="C62" s="25" t="s">
        <v>4</v>
      </c>
      <c r="D62" s="24" t="s">
        <v>10</v>
      </c>
      <c r="E62" s="26">
        <v>64999.99</v>
      </c>
      <c r="F62" s="12" t="s">
        <v>88</v>
      </c>
    </row>
    <row r="63" spans="1:6" x14ac:dyDescent="0.3">
      <c r="A63" s="24" t="s">
        <v>143</v>
      </c>
      <c r="B63" s="25" t="s">
        <v>76</v>
      </c>
      <c r="C63" s="25" t="s">
        <v>4</v>
      </c>
      <c r="D63" s="24" t="s">
        <v>10</v>
      </c>
      <c r="E63" s="26">
        <v>85000</v>
      </c>
      <c r="F63" s="12" t="s">
        <v>88</v>
      </c>
    </row>
    <row r="64" spans="1:6" x14ac:dyDescent="0.3">
      <c r="A64" s="24" t="s">
        <v>145</v>
      </c>
      <c r="B64" s="25" t="s">
        <v>76</v>
      </c>
      <c r="C64" s="25" t="s">
        <v>4</v>
      </c>
      <c r="D64" s="24" t="s">
        <v>10</v>
      </c>
      <c r="E64" s="26">
        <v>130000</v>
      </c>
      <c r="F64" s="12" t="s">
        <v>88</v>
      </c>
    </row>
    <row r="65" spans="1:6" x14ac:dyDescent="0.3">
      <c r="A65" s="24" t="s">
        <v>68</v>
      </c>
      <c r="B65" s="25" t="s">
        <v>82</v>
      </c>
      <c r="C65" s="25" t="s">
        <v>27</v>
      </c>
      <c r="D65" s="24" t="s">
        <v>10</v>
      </c>
      <c r="E65" s="26">
        <v>34561.07</v>
      </c>
      <c r="F65" s="13" t="s">
        <v>89</v>
      </c>
    </row>
    <row r="66" spans="1:6" x14ac:dyDescent="0.3">
      <c r="A66" s="24" t="s">
        <v>57</v>
      </c>
      <c r="B66" s="25" t="s">
        <v>82</v>
      </c>
      <c r="C66" s="25" t="s">
        <v>27</v>
      </c>
      <c r="D66" s="24" t="s">
        <v>10</v>
      </c>
      <c r="E66" s="26">
        <v>32911.11</v>
      </c>
      <c r="F66" s="13" t="s">
        <v>89</v>
      </c>
    </row>
    <row r="67" spans="1:6" x14ac:dyDescent="0.3">
      <c r="A67" s="24" t="s">
        <v>26</v>
      </c>
      <c r="B67" s="25" t="s">
        <v>82</v>
      </c>
      <c r="C67" s="25" t="s">
        <v>27</v>
      </c>
      <c r="D67" s="24" t="s">
        <v>10</v>
      </c>
      <c r="E67" s="26">
        <v>11204.6</v>
      </c>
      <c r="F67" s="13" t="s">
        <v>89</v>
      </c>
    </row>
    <row r="68" spans="1:6" x14ac:dyDescent="0.3">
      <c r="A68" s="24" t="s">
        <v>207</v>
      </c>
      <c r="B68" s="25" t="s">
        <v>82</v>
      </c>
      <c r="C68" s="25" t="s">
        <v>4</v>
      </c>
      <c r="D68" s="24" t="s">
        <v>10</v>
      </c>
      <c r="E68" s="26">
        <v>50100</v>
      </c>
      <c r="F68" s="15" t="s">
        <v>108</v>
      </c>
    </row>
    <row r="69" spans="1:6" x14ac:dyDescent="0.3">
      <c r="A69" s="24" t="s">
        <v>237</v>
      </c>
      <c r="B69" s="25" t="s">
        <v>82</v>
      </c>
      <c r="C69" s="25" t="s">
        <v>4</v>
      </c>
      <c r="D69" s="24" t="s">
        <v>10</v>
      </c>
      <c r="E69" s="26">
        <v>50100</v>
      </c>
      <c r="F69" s="15" t="s">
        <v>108</v>
      </c>
    </row>
    <row r="70" spans="1:6" x14ac:dyDescent="0.3">
      <c r="A70" s="24" t="s">
        <v>53</v>
      </c>
      <c r="B70" s="25" t="s">
        <v>82</v>
      </c>
      <c r="C70" s="25" t="s">
        <v>27</v>
      </c>
      <c r="D70" s="24" t="s">
        <v>10</v>
      </c>
      <c r="E70" s="26">
        <v>8967.7999999999993</v>
      </c>
      <c r="F70" s="13" t="s">
        <v>89</v>
      </c>
    </row>
    <row r="71" spans="1:6" x14ac:dyDescent="0.3">
      <c r="A71" s="24" t="s">
        <v>28</v>
      </c>
      <c r="B71" s="25" t="s">
        <v>82</v>
      </c>
      <c r="C71" s="25" t="s">
        <v>27</v>
      </c>
      <c r="D71" s="24" t="s">
        <v>10</v>
      </c>
      <c r="E71" s="26">
        <v>18551.73</v>
      </c>
      <c r="F71" s="13" t="s">
        <v>89</v>
      </c>
    </row>
    <row r="72" spans="1:6" x14ac:dyDescent="0.3">
      <c r="A72" s="24" t="s">
        <v>38</v>
      </c>
      <c r="B72" s="25" t="s">
        <v>82</v>
      </c>
      <c r="C72" s="25" t="s">
        <v>27</v>
      </c>
      <c r="D72" s="24" t="s">
        <v>10</v>
      </c>
      <c r="E72" s="26">
        <v>760754.2</v>
      </c>
      <c r="F72" s="13" t="s">
        <v>89</v>
      </c>
    </row>
    <row r="73" spans="1:6" x14ac:dyDescent="0.3">
      <c r="A73" s="24" t="s">
        <v>208</v>
      </c>
      <c r="B73" s="25" t="s">
        <v>82</v>
      </c>
      <c r="C73" s="25" t="s">
        <v>4</v>
      </c>
      <c r="D73" s="24" t="s">
        <v>10</v>
      </c>
      <c r="E73" s="26">
        <v>18819.439999999999</v>
      </c>
      <c r="F73" s="15" t="s">
        <v>108</v>
      </c>
    </row>
    <row r="74" spans="1:6" x14ac:dyDescent="0.3">
      <c r="A74" s="24" t="s">
        <v>29</v>
      </c>
      <c r="B74" s="25" t="s">
        <v>82</v>
      </c>
      <c r="C74" s="25" t="s">
        <v>27</v>
      </c>
      <c r="D74" s="24" t="s">
        <v>10</v>
      </c>
      <c r="E74" s="26">
        <v>18777.14</v>
      </c>
      <c r="F74" s="13" t="s">
        <v>89</v>
      </c>
    </row>
    <row r="75" spans="1:6" x14ac:dyDescent="0.3">
      <c r="A75" s="24" t="s">
        <v>222</v>
      </c>
      <c r="B75" s="25" t="s">
        <v>82</v>
      </c>
      <c r="C75" s="25" t="s">
        <v>4</v>
      </c>
      <c r="D75" s="24" t="s">
        <v>10</v>
      </c>
      <c r="E75" s="26">
        <v>11100</v>
      </c>
      <c r="F75" s="16" t="s">
        <v>87</v>
      </c>
    </row>
    <row r="76" spans="1:6" x14ac:dyDescent="0.3">
      <c r="A76" s="24" t="s">
        <v>223</v>
      </c>
      <c r="B76" s="25" t="s">
        <v>82</v>
      </c>
      <c r="C76" s="25" t="s">
        <v>4</v>
      </c>
      <c r="D76" s="24" t="s">
        <v>10</v>
      </c>
      <c r="E76" s="26">
        <v>30100</v>
      </c>
      <c r="F76" s="16" t="s">
        <v>87</v>
      </c>
    </row>
    <row r="77" spans="1:6" x14ac:dyDescent="0.3">
      <c r="A77" s="24" t="s">
        <v>224</v>
      </c>
      <c r="B77" s="25" t="s">
        <v>114</v>
      </c>
      <c r="C77" s="25" t="s">
        <v>4</v>
      </c>
      <c r="D77" s="24" t="s">
        <v>10</v>
      </c>
      <c r="E77" s="26">
        <v>3833</v>
      </c>
      <c r="F77" s="16" t="s">
        <v>87</v>
      </c>
    </row>
    <row r="78" spans="1:6" x14ac:dyDescent="0.3">
      <c r="A78" s="24" t="s">
        <v>67</v>
      </c>
      <c r="B78" s="25" t="s">
        <v>82</v>
      </c>
      <c r="C78" s="25" t="s">
        <v>27</v>
      </c>
      <c r="D78" s="24" t="s">
        <v>10</v>
      </c>
      <c r="E78" s="26">
        <v>15599.29</v>
      </c>
      <c r="F78" s="13" t="s">
        <v>89</v>
      </c>
    </row>
    <row r="79" spans="1:6" ht="15" customHeight="1" x14ac:dyDescent="0.3">
      <c r="A79" s="9" t="s">
        <v>94</v>
      </c>
      <c r="B79" s="1">
        <f>COUNTA(B51:B78)</f>
        <v>28</v>
      </c>
      <c r="C79" s="1" t="s">
        <v>93</v>
      </c>
      <c r="D79" s="1" t="s">
        <v>93</v>
      </c>
      <c r="E79" s="2">
        <f>SUM(E51:E78)</f>
        <v>2140259.0300000003</v>
      </c>
      <c r="F79" s="2" t="s">
        <v>93</v>
      </c>
    </row>
    <row r="80" spans="1:6" x14ac:dyDescent="0.3">
      <c r="A80" s="24" t="s">
        <v>150</v>
      </c>
      <c r="B80" s="25" t="s">
        <v>78</v>
      </c>
      <c r="C80" s="25" t="s">
        <v>9</v>
      </c>
      <c r="D80" s="24" t="s">
        <v>40</v>
      </c>
      <c r="E80" s="26">
        <v>45838</v>
      </c>
      <c r="F80" s="16" t="s">
        <v>87</v>
      </c>
    </row>
    <row r="81" spans="1:6" x14ac:dyDescent="0.3">
      <c r="A81" s="24" t="s">
        <v>39</v>
      </c>
      <c r="B81" s="25" t="s">
        <v>76</v>
      </c>
      <c r="C81" s="25" t="s">
        <v>4</v>
      </c>
      <c r="D81" s="24" t="s">
        <v>40</v>
      </c>
      <c r="E81" s="26">
        <v>245000.39</v>
      </c>
      <c r="F81" s="16" t="s">
        <v>87</v>
      </c>
    </row>
    <row r="82" spans="1:6" x14ac:dyDescent="0.3">
      <c r="A82" s="24" t="s">
        <v>227</v>
      </c>
      <c r="B82" s="25" t="s">
        <v>78</v>
      </c>
      <c r="C82" s="25" t="s">
        <v>9</v>
      </c>
      <c r="D82" s="24" t="s">
        <v>40</v>
      </c>
      <c r="E82" s="26">
        <v>55500</v>
      </c>
      <c r="F82" s="16" t="s">
        <v>87</v>
      </c>
    </row>
    <row r="83" spans="1:6" x14ac:dyDescent="0.3">
      <c r="A83" s="24" t="s">
        <v>50</v>
      </c>
      <c r="B83" s="25" t="s">
        <v>76</v>
      </c>
      <c r="C83" s="25" t="s">
        <v>4</v>
      </c>
      <c r="D83" s="24" t="s">
        <v>40</v>
      </c>
      <c r="E83" s="26">
        <v>132000</v>
      </c>
      <c r="F83" s="14" t="s">
        <v>105</v>
      </c>
    </row>
    <row r="84" spans="1:6" ht="15" customHeight="1" x14ac:dyDescent="0.3">
      <c r="A84" s="9" t="s">
        <v>95</v>
      </c>
      <c r="B84" s="1">
        <f>COUNTA(B80:B83)</f>
        <v>4</v>
      </c>
      <c r="C84" s="1" t="s">
        <v>93</v>
      </c>
      <c r="D84" s="1" t="s">
        <v>93</v>
      </c>
      <c r="E84" s="2">
        <f>SUM(E80:E83)</f>
        <v>478338.39</v>
      </c>
      <c r="F84" s="2" t="s">
        <v>93</v>
      </c>
    </row>
    <row r="85" spans="1:6" x14ac:dyDescent="0.3">
      <c r="A85" s="24" t="s">
        <v>3</v>
      </c>
      <c r="B85" s="25" t="s">
        <v>81</v>
      </c>
      <c r="C85" s="25" t="s">
        <v>4</v>
      </c>
      <c r="D85" s="24" t="s">
        <v>5</v>
      </c>
      <c r="E85" s="26">
        <v>2600000.0099999998</v>
      </c>
      <c r="F85" s="13" t="s">
        <v>89</v>
      </c>
    </row>
    <row r="86" spans="1:6" x14ac:dyDescent="0.3">
      <c r="A86" s="24" t="s">
        <v>64</v>
      </c>
      <c r="B86" s="25" t="s">
        <v>76</v>
      </c>
      <c r="C86" s="25" t="s">
        <v>4</v>
      </c>
      <c r="D86" s="24" t="s">
        <v>5</v>
      </c>
      <c r="E86" s="26">
        <v>30499.69</v>
      </c>
      <c r="F86" s="13" t="s">
        <v>89</v>
      </c>
    </row>
    <row r="87" spans="1:6" x14ac:dyDescent="0.3">
      <c r="A87" s="24" t="s">
        <v>115</v>
      </c>
      <c r="B87" s="25" t="s">
        <v>112</v>
      </c>
      <c r="C87" s="25" t="s">
        <v>4</v>
      </c>
      <c r="D87" s="24" t="s">
        <v>5</v>
      </c>
      <c r="E87" s="26">
        <v>35620</v>
      </c>
      <c r="F87" s="13" t="s">
        <v>89</v>
      </c>
    </row>
    <row r="88" spans="1:6" x14ac:dyDescent="0.3">
      <c r="A88" s="24" t="s">
        <v>116</v>
      </c>
      <c r="B88" s="25" t="s">
        <v>76</v>
      </c>
      <c r="C88" s="25" t="s">
        <v>4</v>
      </c>
      <c r="D88" s="24" t="s">
        <v>5</v>
      </c>
      <c r="E88" s="26">
        <v>164999.99</v>
      </c>
      <c r="F88" s="13" t="s">
        <v>89</v>
      </c>
    </row>
    <row r="89" spans="1:6" x14ac:dyDescent="0.3">
      <c r="A89" s="24" t="s">
        <v>62</v>
      </c>
      <c r="B89" s="25" t="s">
        <v>81</v>
      </c>
      <c r="C89" s="25" t="s">
        <v>4</v>
      </c>
      <c r="D89" s="24" t="s">
        <v>5</v>
      </c>
      <c r="E89" s="26">
        <v>502999.99</v>
      </c>
      <c r="F89" s="15" t="s">
        <v>108</v>
      </c>
    </row>
    <row r="90" spans="1:6" x14ac:dyDescent="0.3">
      <c r="A90" s="24" t="s">
        <v>30</v>
      </c>
      <c r="B90" s="25" t="s">
        <v>76</v>
      </c>
      <c r="C90" s="25" t="s">
        <v>4</v>
      </c>
      <c r="D90" s="24" t="s">
        <v>5</v>
      </c>
      <c r="E90" s="26">
        <v>5500</v>
      </c>
      <c r="F90" s="15" t="s">
        <v>108</v>
      </c>
    </row>
    <row r="91" spans="1:6" x14ac:dyDescent="0.3">
      <c r="A91" s="24" t="s">
        <v>124</v>
      </c>
      <c r="B91" s="25" t="s">
        <v>76</v>
      </c>
      <c r="C91" s="25" t="s">
        <v>4</v>
      </c>
      <c r="D91" s="24" t="s">
        <v>5</v>
      </c>
      <c r="E91" s="26">
        <v>11500</v>
      </c>
      <c r="F91" s="15" t="s">
        <v>108</v>
      </c>
    </row>
    <row r="92" spans="1:6" x14ac:dyDescent="0.3">
      <c r="A92" s="24" t="s">
        <v>31</v>
      </c>
      <c r="B92" s="25" t="s">
        <v>78</v>
      </c>
      <c r="C92" s="25" t="s">
        <v>9</v>
      </c>
      <c r="D92" s="24" t="s">
        <v>5</v>
      </c>
      <c r="E92" s="26">
        <v>154999.99</v>
      </c>
      <c r="F92" s="13" t="s">
        <v>89</v>
      </c>
    </row>
    <row r="93" spans="1:6" x14ac:dyDescent="0.3">
      <c r="A93" s="24" t="s">
        <v>126</v>
      </c>
      <c r="B93" s="25" t="s">
        <v>76</v>
      </c>
      <c r="C93" s="25" t="s">
        <v>4</v>
      </c>
      <c r="D93" s="24" t="s">
        <v>5</v>
      </c>
      <c r="E93" s="26">
        <v>130007.25</v>
      </c>
      <c r="F93" s="13" t="s">
        <v>89</v>
      </c>
    </row>
    <row r="94" spans="1:6" x14ac:dyDescent="0.3">
      <c r="A94" s="24" t="s">
        <v>34</v>
      </c>
      <c r="B94" s="25" t="s">
        <v>76</v>
      </c>
      <c r="C94" s="25" t="s">
        <v>4</v>
      </c>
      <c r="D94" s="24" t="s">
        <v>5</v>
      </c>
      <c r="E94" s="26">
        <v>121999.79</v>
      </c>
      <c r="F94" s="15" t="s">
        <v>108</v>
      </c>
    </row>
    <row r="95" spans="1:6" x14ac:dyDescent="0.3">
      <c r="A95" s="24" t="s">
        <v>6</v>
      </c>
      <c r="B95" s="25" t="s">
        <v>78</v>
      </c>
      <c r="C95" s="25" t="s">
        <v>4</v>
      </c>
      <c r="D95" s="24" t="s">
        <v>5</v>
      </c>
      <c r="E95" s="26">
        <v>20000</v>
      </c>
      <c r="F95" s="14" t="s">
        <v>105</v>
      </c>
    </row>
    <row r="96" spans="1:6" x14ac:dyDescent="0.3">
      <c r="A96" s="24" t="s">
        <v>58</v>
      </c>
      <c r="B96" s="25" t="s">
        <v>76</v>
      </c>
      <c r="C96" s="25" t="s">
        <v>4</v>
      </c>
      <c r="D96" s="24" t="s">
        <v>5</v>
      </c>
      <c r="E96" s="26">
        <v>6000</v>
      </c>
      <c r="F96" s="14" t="s">
        <v>238</v>
      </c>
    </row>
    <row r="97" spans="1:6" x14ac:dyDescent="0.3">
      <c r="A97" s="24" t="s">
        <v>22</v>
      </c>
      <c r="B97" s="25" t="s">
        <v>78</v>
      </c>
      <c r="C97" s="25" t="s">
        <v>23</v>
      </c>
      <c r="D97" s="24" t="s">
        <v>5</v>
      </c>
      <c r="E97" s="26">
        <v>148000</v>
      </c>
      <c r="F97" s="19" t="s">
        <v>107</v>
      </c>
    </row>
    <row r="98" spans="1:6" x14ac:dyDescent="0.3">
      <c r="A98" s="24" t="s">
        <v>130</v>
      </c>
      <c r="B98" s="25" t="s">
        <v>77</v>
      </c>
      <c r="C98" s="25" t="s">
        <v>4</v>
      </c>
      <c r="D98" s="24" t="s">
        <v>5</v>
      </c>
      <c r="E98" s="26">
        <v>23500</v>
      </c>
      <c r="F98" s="14" t="s">
        <v>238</v>
      </c>
    </row>
    <row r="99" spans="1:6" x14ac:dyDescent="0.3">
      <c r="A99" s="24" t="s">
        <v>32</v>
      </c>
      <c r="B99" s="25" t="s">
        <v>76</v>
      </c>
      <c r="C99" s="25" t="s">
        <v>4</v>
      </c>
      <c r="D99" s="24" t="s">
        <v>5</v>
      </c>
      <c r="E99" s="26">
        <v>84774.21</v>
      </c>
      <c r="F99" s="12" t="s">
        <v>88</v>
      </c>
    </row>
    <row r="100" spans="1:6" x14ac:dyDescent="0.3">
      <c r="A100" s="24" t="s">
        <v>173</v>
      </c>
      <c r="B100" s="25" t="s">
        <v>81</v>
      </c>
      <c r="C100" s="25" t="s">
        <v>9</v>
      </c>
      <c r="D100" s="24" t="s">
        <v>5</v>
      </c>
      <c r="E100" s="26">
        <v>50498.96</v>
      </c>
      <c r="F100" s="13" t="s">
        <v>89</v>
      </c>
    </row>
    <row r="101" spans="1:6" ht="15" customHeight="1" x14ac:dyDescent="0.3">
      <c r="A101" s="9" t="s">
        <v>96</v>
      </c>
      <c r="B101" s="1">
        <f>COUNTA(B85:B100)</f>
        <v>16</v>
      </c>
      <c r="C101" s="1" t="s">
        <v>93</v>
      </c>
      <c r="D101" s="1" t="s">
        <v>93</v>
      </c>
      <c r="E101" s="2">
        <f>SUM(E85:E100)</f>
        <v>4090899.88</v>
      </c>
      <c r="F101" s="2" t="s">
        <v>93</v>
      </c>
    </row>
    <row r="102" spans="1:6" x14ac:dyDescent="0.3">
      <c r="A102" s="24" t="s">
        <v>141</v>
      </c>
      <c r="B102" s="25" t="s">
        <v>77</v>
      </c>
      <c r="C102" s="25" t="s">
        <v>74</v>
      </c>
      <c r="D102" s="24" t="s">
        <v>63</v>
      </c>
      <c r="E102" s="26">
        <v>3770</v>
      </c>
      <c r="F102" s="13" t="s">
        <v>89</v>
      </c>
    </row>
    <row r="103" spans="1:6" x14ac:dyDescent="0.3">
      <c r="A103" s="24" t="s">
        <v>125</v>
      </c>
      <c r="B103" s="25" t="s">
        <v>113</v>
      </c>
      <c r="C103" s="25" t="s">
        <v>9</v>
      </c>
      <c r="D103" s="24" t="s">
        <v>63</v>
      </c>
      <c r="E103" s="26">
        <v>13430</v>
      </c>
      <c r="F103" s="17" t="s">
        <v>106</v>
      </c>
    </row>
    <row r="104" spans="1:6" x14ac:dyDescent="0.3">
      <c r="A104" s="24" t="s">
        <v>136</v>
      </c>
      <c r="B104" s="25" t="s">
        <v>113</v>
      </c>
      <c r="C104" s="25" t="s">
        <v>9</v>
      </c>
      <c r="D104" s="24" t="s">
        <v>63</v>
      </c>
      <c r="E104" s="26">
        <v>5202</v>
      </c>
      <c r="F104" s="13" t="s">
        <v>89</v>
      </c>
    </row>
    <row r="105" spans="1:6" x14ac:dyDescent="0.3">
      <c r="A105" s="24" t="s">
        <v>72</v>
      </c>
      <c r="B105" s="25" t="s">
        <v>73</v>
      </c>
      <c r="C105" s="25" t="s">
        <v>9</v>
      </c>
      <c r="D105" s="24" t="s">
        <v>63</v>
      </c>
      <c r="E105" s="26">
        <v>4000</v>
      </c>
      <c r="F105" s="17" t="s">
        <v>106</v>
      </c>
    </row>
    <row r="106" spans="1:6" x14ac:dyDescent="0.3">
      <c r="A106" s="24" t="s">
        <v>140</v>
      </c>
      <c r="B106" s="25" t="s">
        <v>73</v>
      </c>
      <c r="C106" s="25" t="s">
        <v>9</v>
      </c>
      <c r="D106" s="24" t="s">
        <v>63</v>
      </c>
      <c r="E106" s="26">
        <v>3800</v>
      </c>
      <c r="F106" s="17" t="s">
        <v>106</v>
      </c>
    </row>
    <row r="107" spans="1:6" x14ac:dyDescent="0.3">
      <c r="A107" s="24" t="s">
        <v>209</v>
      </c>
      <c r="B107" s="25" t="s">
        <v>81</v>
      </c>
      <c r="C107" s="25" t="s">
        <v>9</v>
      </c>
      <c r="D107" s="24" t="s">
        <v>63</v>
      </c>
      <c r="E107" s="26">
        <v>13125</v>
      </c>
      <c r="F107" s="13" t="s">
        <v>89</v>
      </c>
    </row>
    <row r="108" spans="1:6" x14ac:dyDescent="0.3">
      <c r="A108" s="24" t="s">
        <v>127</v>
      </c>
      <c r="B108" s="25" t="s">
        <v>147</v>
      </c>
      <c r="C108" s="25" t="s">
        <v>4</v>
      </c>
      <c r="D108" s="24" t="s">
        <v>63</v>
      </c>
      <c r="E108" s="26">
        <v>75999.600000000006</v>
      </c>
      <c r="F108" s="13" t="s">
        <v>89</v>
      </c>
    </row>
    <row r="109" spans="1:6" x14ac:dyDescent="0.3">
      <c r="A109" s="24" t="s">
        <v>225</v>
      </c>
      <c r="B109" s="25" t="s">
        <v>81</v>
      </c>
      <c r="C109" s="25" t="s">
        <v>9</v>
      </c>
      <c r="D109" s="24" t="s">
        <v>63</v>
      </c>
      <c r="E109" s="26">
        <v>230000</v>
      </c>
      <c r="F109" s="13" t="s">
        <v>89</v>
      </c>
    </row>
    <row r="110" spans="1:6" x14ac:dyDescent="0.3">
      <c r="A110" s="24" t="s">
        <v>226</v>
      </c>
      <c r="B110" s="25" t="s">
        <v>81</v>
      </c>
      <c r="C110" s="25" t="s">
        <v>9</v>
      </c>
      <c r="D110" s="24" t="s">
        <v>63</v>
      </c>
      <c r="E110" s="26">
        <v>100000</v>
      </c>
      <c r="F110" s="13" t="s">
        <v>89</v>
      </c>
    </row>
    <row r="111" spans="1:6" ht="15" customHeight="1" x14ac:dyDescent="0.3">
      <c r="A111" s="9" t="s">
        <v>97</v>
      </c>
      <c r="B111" s="1">
        <f>COUNTA(B102:B110)</f>
        <v>9</v>
      </c>
      <c r="C111" s="1" t="s">
        <v>93</v>
      </c>
      <c r="D111" s="1" t="s">
        <v>93</v>
      </c>
      <c r="E111" s="2">
        <f>SUM(E102:E110)</f>
        <v>449326.6</v>
      </c>
      <c r="F111" s="2" t="s">
        <v>93</v>
      </c>
    </row>
    <row r="112" spans="1:6" x14ac:dyDescent="0.3">
      <c r="A112" s="24" t="s">
        <v>35</v>
      </c>
      <c r="B112" s="25" t="s">
        <v>79</v>
      </c>
      <c r="C112" s="25" t="s">
        <v>36</v>
      </c>
      <c r="D112" s="24" t="s">
        <v>37</v>
      </c>
      <c r="E112" s="26">
        <v>1450.33</v>
      </c>
      <c r="F112" s="17" t="s">
        <v>106</v>
      </c>
    </row>
    <row r="113" spans="1:6" x14ac:dyDescent="0.3">
      <c r="A113" s="24" t="s">
        <v>221</v>
      </c>
      <c r="B113" s="25" t="s">
        <v>112</v>
      </c>
      <c r="C113" s="25" t="s">
        <v>235</v>
      </c>
      <c r="D113" s="24" t="s">
        <v>37</v>
      </c>
      <c r="E113" s="26">
        <v>0</v>
      </c>
      <c r="F113" s="16" t="s">
        <v>87</v>
      </c>
    </row>
    <row r="114" spans="1:6" x14ac:dyDescent="0.3">
      <c r="A114" s="24" t="s">
        <v>137</v>
      </c>
      <c r="B114" s="25" t="s">
        <v>112</v>
      </c>
      <c r="C114" s="25" t="s">
        <v>74</v>
      </c>
      <c r="D114" s="24" t="s">
        <v>37</v>
      </c>
      <c r="E114" s="26">
        <v>2100</v>
      </c>
      <c r="F114" s="19" t="s">
        <v>107</v>
      </c>
    </row>
    <row r="115" spans="1:6" x14ac:dyDescent="0.3">
      <c r="A115" s="24" t="s">
        <v>138</v>
      </c>
      <c r="B115" s="25" t="s">
        <v>77</v>
      </c>
      <c r="C115" s="25" t="s">
        <v>74</v>
      </c>
      <c r="D115" s="24" t="s">
        <v>37</v>
      </c>
      <c r="E115" s="26">
        <v>2500</v>
      </c>
      <c r="F115" s="14" t="s">
        <v>105</v>
      </c>
    </row>
    <row r="116" spans="1:6" x14ac:dyDescent="0.3">
      <c r="A116" s="24" t="s">
        <v>177</v>
      </c>
      <c r="B116" s="25" t="s">
        <v>114</v>
      </c>
      <c r="C116" s="25" t="s">
        <v>4</v>
      </c>
      <c r="D116" s="24" t="s">
        <v>37</v>
      </c>
      <c r="E116" s="26">
        <v>6181</v>
      </c>
      <c r="F116" s="12" t="s">
        <v>88</v>
      </c>
    </row>
    <row r="117" spans="1:6" ht="15" customHeight="1" x14ac:dyDescent="0.3">
      <c r="A117" s="9" t="s">
        <v>98</v>
      </c>
      <c r="B117" s="1">
        <f>COUNTA(B112:B116)</f>
        <v>5</v>
      </c>
      <c r="C117" s="1" t="s">
        <v>93</v>
      </c>
      <c r="D117" s="1" t="s">
        <v>93</v>
      </c>
      <c r="E117" s="2">
        <f>SUM(E112:E116)</f>
        <v>12231.33</v>
      </c>
      <c r="F117" s="2" t="s">
        <v>93</v>
      </c>
    </row>
    <row r="118" spans="1:6" x14ac:dyDescent="0.3">
      <c r="A118" s="24" t="s">
        <v>178</v>
      </c>
      <c r="B118" s="24" t="s">
        <v>228</v>
      </c>
      <c r="C118" s="25" t="s">
        <v>229</v>
      </c>
      <c r="D118" s="24" t="s">
        <v>15</v>
      </c>
      <c r="E118" s="26">
        <v>773</v>
      </c>
      <c r="F118" s="16" t="s">
        <v>87</v>
      </c>
    </row>
    <row r="119" spans="1:6" x14ac:dyDescent="0.3">
      <c r="A119" s="24" t="s">
        <v>180</v>
      </c>
      <c r="B119" s="24" t="s">
        <v>228</v>
      </c>
      <c r="C119" s="25" t="s">
        <v>229</v>
      </c>
      <c r="D119" s="24" t="s">
        <v>15</v>
      </c>
      <c r="E119" s="26">
        <v>1980</v>
      </c>
      <c r="F119" s="16" t="s">
        <v>87</v>
      </c>
    </row>
    <row r="120" spans="1:6" x14ac:dyDescent="0.3">
      <c r="A120" s="24" t="s">
        <v>181</v>
      </c>
      <c r="B120" s="24" t="s">
        <v>228</v>
      </c>
      <c r="C120" s="25" t="s">
        <v>229</v>
      </c>
      <c r="D120" s="24" t="s">
        <v>15</v>
      </c>
      <c r="E120" s="26">
        <v>2783.92</v>
      </c>
      <c r="F120" s="16" t="s">
        <v>87</v>
      </c>
    </row>
    <row r="121" spans="1:6" x14ac:dyDescent="0.3">
      <c r="A121" s="24" t="s">
        <v>183</v>
      </c>
      <c r="B121" s="24" t="s">
        <v>228</v>
      </c>
      <c r="C121" s="25" t="s">
        <v>229</v>
      </c>
      <c r="D121" s="24" t="s">
        <v>15</v>
      </c>
      <c r="E121" s="26">
        <v>773</v>
      </c>
      <c r="F121" s="16" t="s">
        <v>87</v>
      </c>
    </row>
    <row r="122" spans="1:6" x14ac:dyDescent="0.3">
      <c r="A122" s="24" t="s">
        <v>197</v>
      </c>
      <c r="B122" s="24" t="s">
        <v>228</v>
      </c>
      <c r="C122" s="25" t="s">
        <v>229</v>
      </c>
      <c r="D122" s="24" t="s">
        <v>15</v>
      </c>
      <c r="E122" s="26">
        <v>1880</v>
      </c>
      <c r="F122" s="15" t="s">
        <v>108</v>
      </c>
    </row>
    <row r="123" spans="1:6" x14ac:dyDescent="0.3">
      <c r="A123" s="24" t="s">
        <v>198</v>
      </c>
      <c r="B123" s="24" t="s">
        <v>228</v>
      </c>
      <c r="C123" s="25" t="s">
        <v>229</v>
      </c>
      <c r="D123" s="24" t="s">
        <v>15</v>
      </c>
      <c r="E123" s="26">
        <v>2480</v>
      </c>
      <c r="F123" s="16" t="s">
        <v>87</v>
      </c>
    </row>
    <row r="124" spans="1:6" x14ac:dyDescent="0.3">
      <c r="A124" s="24" t="s">
        <v>179</v>
      </c>
      <c r="B124" s="24" t="s">
        <v>228</v>
      </c>
      <c r="C124" s="25" t="s">
        <v>229</v>
      </c>
      <c r="D124" s="24" t="s">
        <v>15</v>
      </c>
      <c r="E124" s="26">
        <v>6880</v>
      </c>
      <c r="F124" s="12" t="s">
        <v>88</v>
      </c>
    </row>
    <row r="125" spans="1:6" x14ac:dyDescent="0.3">
      <c r="A125" s="24" t="s">
        <v>182</v>
      </c>
      <c r="B125" s="24" t="s">
        <v>228</v>
      </c>
      <c r="C125" s="25" t="s">
        <v>229</v>
      </c>
      <c r="D125" s="24" t="s">
        <v>15</v>
      </c>
      <c r="E125" s="26">
        <v>3689</v>
      </c>
      <c r="F125" s="12" t="s">
        <v>88</v>
      </c>
    </row>
    <row r="126" spans="1:6" x14ac:dyDescent="0.3">
      <c r="A126" s="24" t="s">
        <v>184</v>
      </c>
      <c r="B126" s="24" t="s">
        <v>228</v>
      </c>
      <c r="C126" s="25" t="s">
        <v>229</v>
      </c>
      <c r="D126" s="24" t="s">
        <v>15</v>
      </c>
      <c r="E126" s="26">
        <v>11747</v>
      </c>
      <c r="F126" s="12" t="s">
        <v>88</v>
      </c>
    </row>
    <row r="127" spans="1:6" x14ac:dyDescent="0.3">
      <c r="A127" s="24" t="s">
        <v>185</v>
      </c>
      <c r="B127" s="24" t="s">
        <v>228</v>
      </c>
      <c r="C127" s="25" t="s">
        <v>229</v>
      </c>
      <c r="D127" s="24" t="s">
        <v>15</v>
      </c>
      <c r="E127" s="26">
        <v>13521</v>
      </c>
      <c r="F127" s="12" t="s">
        <v>88</v>
      </c>
    </row>
    <row r="128" spans="1:6" x14ac:dyDescent="0.3">
      <c r="A128" s="24" t="s">
        <v>194</v>
      </c>
      <c r="B128" s="24" t="s">
        <v>228</v>
      </c>
      <c r="C128" s="25" t="s">
        <v>229</v>
      </c>
      <c r="D128" s="24" t="s">
        <v>15</v>
      </c>
      <c r="E128" s="26">
        <v>4803.41</v>
      </c>
      <c r="F128" s="12" t="s">
        <v>88</v>
      </c>
    </row>
    <row r="129" spans="1:6" x14ac:dyDescent="0.3">
      <c r="A129" s="24" t="s">
        <v>195</v>
      </c>
      <c r="B129" s="24" t="s">
        <v>228</v>
      </c>
      <c r="C129" s="25" t="s">
        <v>229</v>
      </c>
      <c r="D129" s="24" t="s">
        <v>15</v>
      </c>
      <c r="E129" s="26">
        <v>4121</v>
      </c>
      <c r="F129" s="12" t="s">
        <v>88</v>
      </c>
    </row>
    <row r="130" spans="1:6" x14ac:dyDescent="0.3">
      <c r="A130" s="24" t="s">
        <v>196</v>
      </c>
      <c r="B130" s="24" t="s">
        <v>228</v>
      </c>
      <c r="C130" s="25" t="s">
        <v>229</v>
      </c>
      <c r="D130" s="24" t="s">
        <v>15</v>
      </c>
      <c r="E130" s="26">
        <v>5100</v>
      </c>
      <c r="F130" s="12" t="s">
        <v>88</v>
      </c>
    </row>
    <row r="131" spans="1:6" x14ac:dyDescent="0.3">
      <c r="A131" s="24" t="s">
        <v>236</v>
      </c>
      <c r="B131" s="24" t="s">
        <v>228</v>
      </c>
      <c r="C131" s="25" t="s">
        <v>229</v>
      </c>
      <c r="D131" s="24" t="s">
        <v>15</v>
      </c>
      <c r="E131" s="26">
        <v>780</v>
      </c>
      <c r="F131" s="12" t="s">
        <v>88</v>
      </c>
    </row>
    <row r="132" spans="1:6" x14ac:dyDescent="0.3">
      <c r="A132" s="24" t="s">
        <v>186</v>
      </c>
      <c r="B132" s="24" t="s">
        <v>228</v>
      </c>
      <c r="C132" s="25" t="s">
        <v>230</v>
      </c>
      <c r="D132" s="24" t="s">
        <v>15</v>
      </c>
      <c r="E132" s="26">
        <v>2780</v>
      </c>
      <c r="F132" s="12" t="s">
        <v>88</v>
      </c>
    </row>
    <row r="133" spans="1:6" x14ac:dyDescent="0.3">
      <c r="A133" s="24" t="s">
        <v>187</v>
      </c>
      <c r="B133" s="24" t="s">
        <v>228</v>
      </c>
      <c r="C133" s="25" t="s">
        <v>230</v>
      </c>
      <c r="D133" s="24" t="s">
        <v>15</v>
      </c>
      <c r="E133" s="26">
        <v>5806.79</v>
      </c>
      <c r="F133" s="12" t="s">
        <v>88</v>
      </c>
    </row>
    <row r="134" spans="1:6" x14ac:dyDescent="0.3">
      <c r="A134" s="24" t="s">
        <v>188</v>
      </c>
      <c r="B134" s="24" t="s">
        <v>228</v>
      </c>
      <c r="C134" s="25" t="s">
        <v>230</v>
      </c>
      <c r="D134" s="24" t="s">
        <v>15</v>
      </c>
      <c r="E134" s="26">
        <v>2454.5300000000002</v>
      </c>
      <c r="F134" s="12" t="s">
        <v>88</v>
      </c>
    </row>
    <row r="135" spans="1:6" x14ac:dyDescent="0.3">
      <c r="A135" s="24" t="s">
        <v>189</v>
      </c>
      <c r="B135" s="24" t="s">
        <v>228</v>
      </c>
      <c r="C135" s="25" t="s">
        <v>230</v>
      </c>
      <c r="D135" s="24" t="s">
        <v>15</v>
      </c>
      <c r="E135" s="26">
        <v>9560</v>
      </c>
      <c r="F135" s="12" t="s">
        <v>88</v>
      </c>
    </row>
    <row r="136" spans="1:6" x14ac:dyDescent="0.3">
      <c r="A136" s="24" t="s">
        <v>190</v>
      </c>
      <c r="B136" s="24" t="s">
        <v>228</v>
      </c>
      <c r="C136" s="25" t="s">
        <v>230</v>
      </c>
      <c r="D136" s="24" t="s">
        <v>15</v>
      </c>
      <c r="E136" s="26">
        <v>10520.65</v>
      </c>
      <c r="F136" s="12" t="s">
        <v>88</v>
      </c>
    </row>
    <row r="137" spans="1:6" x14ac:dyDescent="0.3">
      <c r="A137" s="24" t="s">
        <v>191</v>
      </c>
      <c r="B137" s="24" t="s">
        <v>228</v>
      </c>
      <c r="C137" s="25" t="s">
        <v>230</v>
      </c>
      <c r="D137" s="24" t="s">
        <v>15</v>
      </c>
      <c r="E137" s="26">
        <v>15851.9</v>
      </c>
      <c r="F137" s="12" t="s">
        <v>88</v>
      </c>
    </row>
    <row r="138" spans="1:6" x14ac:dyDescent="0.3">
      <c r="A138" s="24" t="s">
        <v>192</v>
      </c>
      <c r="B138" s="24" t="s">
        <v>228</v>
      </c>
      <c r="C138" s="25" t="s">
        <v>230</v>
      </c>
      <c r="D138" s="24" t="s">
        <v>15</v>
      </c>
      <c r="E138" s="26">
        <v>10861.43</v>
      </c>
      <c r="F138" s="12" t="s">
        <v>88</v>
      </c>
    </row>
    <row r="139" spans="1:6" x14ac:dyDescent="0.3">
      <c r="A139" s="24" t="s">
        <v>193</v>
      </c>
      <c r="B139" s="24" t="s">
        <v>228</v>
      </c>
      <c r="C139" s="25" t="s">
        <v>230</v>
      </c>
      <c r="D139" s="24" t="s">
        <v>15</v>
      </c>
      <c r="E139" s="26">
        <v>8977.02</v>
      </c>
      <c r="F139" s="12" t="s">
        <v>88</v>
      </c>
    </row>
    <row r="140" spans="1:6" x14ac:dyDescent="0.3">
      <c r="A140" s="24" t="s">
        <v>199</v>
      </c>
      <c r="B140" s="24" t="s">
        <v>228</v>
      </c>
      <c r="C140" s="25" t="s">
        <v>230</v>
      </c>
      <c r="D140" s="24" t="s">
        <v>15</v>
      </c>
      <c r="E140" s="26">
        <v>6249.65</v>
      </c>
      <c r="F140" s="12" t="s">
        <v>88</v>
      </c>
    </row>
    <row r="141" spans="1:6" x14ac:dyDescent="0.3">
      <c r="A141" s="24" t="s">
        <v>200</v>
      </c>
      <c r="B141" s="24" t="s">
        <v>228</v>
      </c>
      <c r="C141" s="25" t="s">
        <v>230</v>
      </c>
      <c r="D141" s="24" t="s">
        <v>15</v>
      </c>
      <c r="E141" s="26">
        <v>6249.65</v>
      </c>
      <c r="F141" s="12" t="s">
        <v>88</v>
      </c>
    </row>
    <row r="142" spans="1:6" x14ac:dyDescent="0.3">
      <c r="A142" s="24" t="s">
        <v>65</v>
      </c>
      <c r="B142" s="25" t="s">
        <v>71</v>
      </c>
      <c r="C142" s="25" t="s">
        <v>66</v>
      </c>
      <c r="D142" s="24" t="s">
        <v>15</v>
      </c>
      <c r="E142" s="26">
        <v>437325.47</v>
      </c>
      <c r="F142" s="13" t="s">
        <v>89</v>
      </c>
    </row>
    <row r="143" spans="1:6" x14ac:dyDescent="0.3">
      <c r="A143" s="24" t="s">
        <v>123</v>
      </c>
      <c r="B143" s="25" t="s">
        <v>71</v>
      </c>
      <c r="C143" s="25" t="s">
        <v>146</v>
      </c>
      <c r="D143" s="24" t="s">
        <v>15</v>
      </c>
      <c r="E143" s="26">
        <v>11345.19</v>
      </c>
      <c r="F143" s="16" t="s">
        <v>87</v>
      </c>
    </row>
    <row r="144" spans="1:6" x14ac:dyDescent="0.3">
      <c r="A144" s="24" t="s">
        <v>109</v>
      </c>
      <c r="B144" s="25" t="s">
        <v>71</v>
      </c>
      <c r="C144" s="25" t="s">
        <v>66</v>
      </c>
      <c r="D144" s="24" t="s">
        <v>15</v>
      </c>
      <c r="E144" s="26">
        <v>12300</v>
      </c>
      <c r="F144" s="16" t="s">
        <v>87</v>
      </c>
    </row>
    <row r="145" spans="1:6" x14ac:dyDescent="0.3">
      <c r="A145" s="24" t="s">
        <v>175</v>
      </c>
      <c r="B145" s="25" t="s">
        <v>77</v>
      </c>
      <c r="C145" s="25" t="s">
        <v>4</v>
      </c>
      <c r="D145" s="24" t="s">
        <v>15</v>
      </c>
      <c r="E145" s="26">
        <v>252</v>
      </c>
      <c r="F145" s="12" t="s">
        <v>88</v>
      </c>
    </row>
    <row r="146" spans="1:6" ht="15" customHeight="1" x14ac:dyDescent="0.3">
      <c r="A146" s="9" t="s">
        <v>99</v>
      </c>
      <c r="B146" s="1">
        <f>COUNTA(B118:B145)</f>
        <v>28</v>
      </c>
      <c r="C146" s="1" t="s">
        <v>93</v>
      </c>
      <c r="D146" s="1" t="s">
        <v>93</v>
      </c>
      <c r="E146" s="2">
        <f>SUM(E118:E145)</f>
        <v>601845.60999999987</v>
      </c>
      <c r="F146" s="2" t="s">
        <v>93</v>
      </c>
    </row>
    <row r="147" spans="1:6" x14ac:dyDescent="0.3">
      <c r="A147" s="24" t="s">
        <v>42</v>
      </c>
      <c r="B147" s="25" t="s">
        <v>76</v>
      </c>
      <c r="C147" s="25" t="s">
        <v>4</v>
      </c>
      <c r="D147" s="24" t="s">
        <v>7</v>
      </c>
      <c r="E147" s="26">
        <v>62499.99</v>
      </c>
      <c r="F147" s="17" t="s">
        <v>106</v>
      </c>
    </row>
    <row r="148" spans="1:6" x14ac:dyDescent="0.3">
      <c r="A148" s="24" t="s">
        <v>48</v>
      </c>
      <c r="B148" s="25" t="s">
        <v>76</v>
      </c>
      <c r="C148" s="25" t="s">
        <v>4</v>
      </c>
      <c r="D148" s="24" t="s">
        <v>7</v>
      </c>
      <c r="E148" s="26">
        <v>27000</v>
      </c>
      <c r="F148" s="13" t="s">
        <v>89</v>
      </c>
    </row>
    <row r="149" spans="1:6" x14ac:dyDescent="0.3">
      <c r="A149" s="24" t="s">
        <v>49</v>
      </c>
      <c r="B149" s="25" t="s">
        <v>76</v>
      </c>
      <c r="C149" s="25" t="s">
        <v>4</v>
      </c>
      <c r="D149" s="24" t="s">
        <v>7</v>
      </c>
      <c r="E149" s="26">
        <v>86784.56</v>
      </c>
      <c r="F149" s="17" t="s">
        <v>106</v>
      </c>
    </row>
    <row r="150" spans="1:6" x14ac:dyDescent="0.3">
      <c r="A150" s="24" t="s">
        <v>44</v>
      </c>
      <c r="B150" s="25" t="s">
        <v>76</v>
      </c>
      <c r="C150" s="25" t="s">
        <v>4</v>
      </c>
      <c r="D150" s="24" t="s">
        <v>7</v>
      </c>
      <c r="E150" s="26">
        <v>35754.9</v>
      </c>
      <c r="F150" s="13" t="s">
        <v>89</v>
      </c>
    </row>
    <row r="151" spans="1:6" x14ac:dyDescent="0.3">
      <c r="A151" s="24" t="s">
        <v>46</v>
      </c>
      <c r="B151" s="25" t="s">
        <v>76</v>
      </c>
      <c r="C151" s="25" t="s">
        <v>4</v>
      </c>
      <c r="D151" s="24" t="s">
        <v>7</v>
      </c>
      <c r="E151" s="26">
        <v>27770.205999999998</v>
      </c>
      <c r="F151" s="17" t="s">
        <v>106</v>
      </c>
    </row>
    <row r="152" spans="1:6" x14ac:dyDescent="0.3">
      <c r="A152" s="24" t="s">
        <v>214</v>
      </c>
      <c r="B152" s="25" t="s">
        <v>76</v>
      </c>
      <c r="C152" s="25" t="s">
        <v>4</v>
      </c>
      <c r="D152" s="24" t="s">
        <v>7</v>
      </c>
      <c r="E152" s="26">
        <v>55400</v>
      </c>
      <c r="F152" s="13" t="s">
        <v>89</v>
      </c>
    </row>
    <row r="153" spans="1:6" x14ac:dyDescent="0.3">
      <c r="A153" s="24" t="s">
        <v>45</v>
      </c>
      <c r="B153" s="25" t="s">
        <v>76</v>
      </c>
      <c r="C153" s="25" t="s">
        <v>4</v>
      </c>
      <c r="D153" s="24" t="s">
        <v>7</v>
      </c>
      <c r="E153" s="26">
        <v>35793.550000000003</v>
      </c>
      <c r="F153" s="17" t="s">
        <v>106</v>
      </c>
    </row>
    <row r="154" spans="1:6" x14ac:dyDescent="0.3">
      <c r="A154" s="24" t="s">
        <v>41</v>
      </c>
      <c r="B154" s="25" t="s">
        <v>76</v>
      </c>
      <c r="C154" s="25" t="s">
        <v>4</v>
      </c>
      <c r="D154" s="24" t="s">
        <v>7</v>
      </c>
      <c r="E154" s="26">
        <v>28623.96</v>
      </c>
      <c r="F154" s="13" t="s">
        <v>89</v>
      </c>
    </row>
    <row r="155" spans="1:6" x14ac:dyDescent="0.3">
      <c r="A155" s="24" t="s">
        <v>47</v>
      </c>
      <c r="B155" s="25" t="s">
        <v>76</v>
      </c>
      <c r="C155" s="25" t="s">
        <v>4</v>
      </c>
      <c r="D155" s="24" t="s">
        <v>7</v>
      </c>
      <c r="E155" s="26">
        <v>23360</v>
      </c>
      <c r="F155" s="15" t="s">
        <v>108</v>
      </c>
    </row>
    <row r="156" spans="1:6" x14ac:dyDescent="0.3">
      <c r="A156" s="24" t="s">
        <v>54</v>
      </c>
      <c r="B156" s="25" t="s">
        <v>77</v>
      </c>
      <c r="C156" s="25" t="s">
        <v>4</v>
      </c>
      <c r="D156" s="24" t="s">
        <v>7</v>
      </c>
      <c r="E156" s="26">
        <v>33000</v>
      </c>
      <c r="F156" s="15" t="s">
        <v>108</v>
      </c>
    </row>
    <row r="157" spans="1:6" x14ac:dyDescent="0.3">
      <c r="A157" s="24" t="s">
        <v>56</v>
      </c>
      <c r="B157" s="25" t="s">
        <v>77</v>
      </c>
      <c r="C157" s="25" t="s">
        <v>4</v>
      </c>
      <c r="D157" s="24" t="s">
        <v>7</v>
      </c>
      <c r="E157" s="26">
        <v>27000</v>
      </c>
      <c r="F157" s="15" t="s">
        <v>108</v>
      </c>
    </row>
    <row r="158" spans="1:6" x14ac:dyDescent="0.3">
      <c r="A158" s="24" t="s">
        <v>55</v>
      </c>
      <c r="B158" s="25" t="s">
        <v>77</v>
      </c>
      <c r="C158" s="25" t="s">
        <v>4</v>
      </c>
      <c r="D158" s="24" t="s">
        <v>7</v>
      </c>
      <c r="E158" s="26">
        <v>10000</v>
      </c>
      <c r="F158" s="13" t="s">
        <v>89</v>
      </c>
    </row>
    <row r="159" spans="1:6" x14ac:dyDescent="0.3">
      <c r="A159" s="24" t="s">
        <v>203</v>
      </c>
      <c r="B159" s="25" t="s">
        <v>77</v>
      </c>
      <c r="C159" s="25" t="s">
        <v>4</v>
      </c>
      <c r="D159" s="24" t="s">
        <v>7</v>
      </c>
      <c r="E159" s="26">
        <v>35000</v>
      </c>
      <c r="F159" s="12" t="s">
        <v>88</v>
      </c>
    </row>
    <row r="160" spans="1:6" x14ac:dyDescent="0.3">
      <c r="A160" s="24" t="s">
        <v>210</v>
      </c>
      <c r="B160" s="25" t="s">
        <v>76</v>
      </c>
      <c r="C160" s="25" t="s">
        <v>4</v>
      </c>
      <c r="D160" s="24" t="s">
        <v>7</v>
      </c>
      <c r="E160" s="26">
        <v>213500</v>
      </c>
      <c r="F160" s="12" t="s">
        <v>88</v>
      </c>
    </row>
    <row r="161" spans="1:6" x14ac:dyDescent="0.3">
      <c r="A161" s="24" t="s">
        <v>211</v>
      </c>
      <c r="B161" s="25" t="s">
        <v>76</v>
      </c>
      <c r="C161" s="25" t="s">
        <v>4</v>
      </c>
      <c r="D161" s="24" t="s">
        <v>7</v>
      </c>
      <c r="E161" s="26">
        <v>42500</v>
      </c>
      <c r="F161" s="12" t="s">
        <v>88</v>
      </c>
    </row>
    <row r="162" spans="1:6" x14ac:dyDescent="0.3">
      <c r="A162" s="24" t="s">
        <v>212</v>
      </c>
      <c r="B162" s="25" t="s">
        <v>76</v>
      </c>
      <c r="C162" s="25" t="s">
        <v>4</v>
      </c>
      <c r="D162" s="24" t="s">
        <v>7</v>
      </c>
      <c r="E162" s="26">
        <v>21500</v>
      </c>
      <c r="F162" s="12" t="s">
        <v>88</v>
      </c>
    </row>
    <row r="163" spans="1:6" x14ac:dyDescent="0.3">
      <c r="A163" s="24" t="s">
        <v>213</v>
      </c>
      <c r="B163" s="25" t="s">
        <v>76</v>
      </c>
      <c r="C163" s="25" t="s">
        <v>4</v>
      </c>
      <c r="D163" s="24" t="s">
        <v>7</v>
      </c>
      <c r="E163" s="26">
        <v>105500</v>
      </c>
      <c r="F163" s="12" t="s">
        <v>88</v>
      </c>
    </row>
    <row r="164" spans="1:6" x14ac:dyDescent="0.3">
      <c r="A164" s="24" t="s">
        <v>117</v>
      </c>
      <c r="B164" s="25" t="s">
        <v>76</v>
      </c>
      <c r="C164" s="25" t="s">
        <v>4</v>
      </c>
      <c r="D164" s="24" t="s">
        <v>7</v>
      </c>
      <c r="E164" s="26">
        <v>152759.99</v>
      </c>
      <c r="F164" s="12" t="s">
        <v>88</v>
      </c>
    </row>
    <row r="165" spans="1:6" x14ac:dyDescent="0.3">
      <c r="A165" s="24" t="s">
        <v>118</v>
      </c>
      <c r="B165" s="25" t="s">
        <v>76</v>
      </c>
      <c r="C165" s="25" t="s">
        <v>4</v>
      </c>
      <c r="D165" s="24" t="s">
        <v>7</v>
      </c>
      <c r="E165" s="26">
        <v>34260</v>
      </c>
      <c r="F165" s="12" t="s">
        <v>88</v>
      </c>
    </row>
    <row r="166" spans="1:6" x14ac:dyDescent="0.3">
      <c r="A166" s="24" t="s">
        <v>119</v>
      </c>
      <c r="B166" s="25" t="s">
        <v>76</v>
      </c>
      <c r="C166" s="25" t="s">
        <v>4</v>
      </c>
      <c r="D166" s="24" t="s">
        <v>7</v>
      </c>
      <c r="E166" s="26">
        <v>70400</v>
      </c>
      <c r="F166" s="12" t="s">
        <v>88</v>
      </c>
    </row>
    <row r="167" spans="1:6" x14ac:dyDescent="0.3">
      <c r="A167" s="24" t="s">
        <v>205</v>
      </c>
      <c r="B167" s="24" t="s">
        <v>232</v>
      </c>
      <c r="C167" s="25" t="s">
        <v>74</v>
      </c>
      <c r="D167" s="24" t="s">
        <v>7</v>
      </c>
      <c r="E167" s="26">
        <v>4524.5200000000004</v>
      </c>
      <c r="F167" s="13" t="s">
        <v>89</v>
      </c>
    </row>
    <row r="168" spans="1:6" x14ac:dyDescent="0.3">
      <c r="A168" s="24" t="s">
        <v>134</v>
      </c>
      <c r="B168" s="25" t="s">
        <v>114</v>
      </c>
      <c r="C168" s="25" t="s">
        <v>74</v>
      </c>
      <c r="D168" s="24" t="s">
        <v>7</v>
      </c>
      <c r="E168" s="26">
        <v>5474</v>
      </c>
      <c r="F168" s="13" t="s">
        <v>89</v>
      </c>
    </row>
    <row r="169" spans="1:6" ht="15" customHeight="1" x14ac:dyDescent="0.3">
      <c r="A169" s="9" t="s">
        <v>100</v>
      </c>
      <c r="B169" s="1">
        <f>COUNTA(B147:B168)</f>
        <v>22</v>
      </c>
      <c r="C169" s="1" t="s">
        <v>93</v>
      </c>
      <c r="D169" s="1" t="s">
        <v>93</v>
      </c>
      <c r="E169" s="3">
        <f>SUM(E147:E168)</f>
        <v>1138405.676</v>
      </c>
      <c r="F169" s="3" t="s">
        <v>93</v>
      </c>
    </row>
    <row r="170" spans="1:6" x14ac:dyDescent="0.3">
      <c r="A170" s="24" t="s">
        <v>16</v>
      </c>
      <c r="B170" s="25" t="s">
        <v>76</v>
      </c>
      <c r="C170" s="25" t="s">
        <v>4</v>
      </c>
      <c r="D170" s="24" t="s">
        <v>17</v>
      </c>
      <c r="E170" s="26">
        <v>261000</v>
      </c>
      <c r="F170" s="16" t="s">
        <v>87</v>
      </c>
    </row>
    <row r="171" spans="1:6" ht="15" customHeight="1" x14ac:dyDescent="0.3">
      <c r="A171" s="9" t="s">
        <v>101</v>
      </c>
      <c r="B171" s="1">
        <f>COUNTA(B170)</f>
        <v>1</v>
      </c>
      <c r="C171" s="1" t="s">
        <v>93</v>
      </c>
      <c r="D171" s="1" t="s">
        <v>93</v>
      </c>
      <c r="E171" s="2">
        <f>SUM(E170)</f>
        <v>261000</v>
      </c>
      <c r="F171" s="2" t="s">
        <v>93</v>
      </c>
    </row>
    <row r="172" spans="1:6" x14ac:dyDescent="0.3">
      <c r="A172" s="24" t="s">
        <v>149</v>
      </c>
      <c r="B172" s="25" t="s">
        <v>78</v>
      </c>
      <c r="C172" s="25" t="s">
        <v>9</v>
      </c>
      <c r="D172" s="24" t="s">
        <v>13</v>
      </c>
      <c r="E172" s="26">
        <v>1122</v>
      </c>
      <c r="F172" s="17" t="s">
        <v>106</v>
      </c>
    </row>
    <row r="173" spans="1:6" x14ac:dyDescent="0.3">
      <c r="A173" s="24" t="s">
        <v>120</v>
      </c>
      <c r="B173" s="25" t="s">
        <v>78</v>
      </c>
      <c r="C173" s="25" t="s">
        <v>9</v>
      </c>
      <c r="D173" s="24" t="s">
        <v>13</v>
      </c>
      <c r="E173" s="26">
        <v>95000</v>
      </c>
      <c r="F173" s="15" t="s">
        <v>108</v>
      </c>
    </row>
    <row r="174" spans="1:6" x14ac:dyDescent="0.3">
      <c r="A174" s="24" t="s">
        <v>121</v>
      </c>
      <c r="B174" s="25" t="s">
        <v>76</v>
      </c>
      <c r="C174" s="25" t="s">
        <v>4</v>
      </c>
      <c r="D174" s="24" t="s">
        <v>13</v>
      </c>
      <c r="E174" s="26">
        <v>9989.8799999999992</v>
      </c>
      <c r="F174" s="13" t="s">
        <v>89</v>
      </c>
    </row>
    <row r="175" spans="1:6" x14ac:dyDescent="0.3">
      <c r="A175" s="24" t="s">
        <v>52</v>
      </c>
      <c r="B175" s="25" t="s">
        <v>78</v>
      </c>
      <c r="C175" s="25" t="s">
        <v>4</v>
      </c>
      <c r="D175" s="24" t="s">
        <v>13</v>
      </c>
      <c r="E175" s="26">
        <v>39990</v>
      </c>
      <c r="F175" s="16" t="s">
        <v>87</v>
      </c>
    </row>
    <row r="176" spans="1:6" x14ac:dyDescent="0.3">
      <c r="A176" s="24" t="s">
        <v>122</v>
      </c>
      <c r="B176" s="25" t="s">
        <v>76</v>
      </c>
      <c r="C176" s="25" t="s">
        <v>4</v>
      </c>
      <c r="D176" s="24" t="s">
        <v>13</v>
      </c>
      <c r="E176" s="26">
        <v>1500</v>
      </c>
      <c r="F176" s="14" t="s">
        <v>238</v>
      </c>
    </row>
    <row r="177" spans="1:6" ht="15" customHeight="1" x14ac:dyDescent="0.3">
      <c r="A177" s="9" t="s">
        <v>102</v>
      </c>
      <c r="B177" s="1">
        <f>COUNTA(B172:B176)</f>
        <v>5</v>
      </c>
      <c r="C177" s="1" t="s">
        <v>93</v>
      </c>
      <c r="D177" s="1" t="s">
        <v>93</v>
      </c>
      <c r="E177" s="2">
        <f>SUM(E172:E176)</f>
        <v>147601.88</v>
      </c>
      <c r="F177" s="2" t="s">
        <v>93</v>
      </c>
    </row>
    <row r="178" spans="1:6" x14ac:dyDescent="0.3">
      <c r="A178" s="24" t="s">
        <v>14</v>
      </c>
      <c r="B178" s="25" t="s">
        <v>83</v>
      </c>
      <c r="C178" s="25" t="s">
        <v>84</v>
      </c>
      <c r="D178" s="24" t="s">
        <v>90</v>
      </c>
      <c r="E178" s="26">
        <v>488986.94</v>
      </c>
      <c r="F178" s="13" t="s">
        <v>89</v>
      </c>
    </row>
    <row r="179" spans="1:6" x14ac:dyDescent="0.3">
      <c r="A179" s="24" t="s">
        <v>132</v>
      </c>
      <c r="B179" s="25" t="s">
        <v>83</v>
      </c>
      <c r="C179" s="25" t="s">
        <v>84</v>
      </c>
      <c r="D179" s="24" t="s">
        <v>90</v>
      </c>
      <c r="E179" s="26">
        <v>235176.27900000001</v>
      </c>
      <c r="F179" s="13" t="s">
        <v>89</v>
      </c>
    </row>
    <row r="180" spans="1:6" ht="15" customHeight="1" x14ac:dyDescent="0.3">
      <c r="A180" s="10" t="s">
        <v>103</v>
      </c>
      <c r="B180" s="1">
        <f>COUNTA(B178:B179)</f>
        <v>2</v>
      </c>
      <c r="C180" s="4" t="s">
        <v>93</v>
      </c>
      <c r="D180" s="4" t="s">
        <v>93</v>
      </c>
      <c r="E180" s="2">
        <f>SUM(E178:E179)</f>
        <v>724163.21900000004</v>
      </c>
      <c r="F180" s="5" t="s">
        <v>93</v>
      </c>
    </row>
    <row r="181" spans="1:6" ht="15" customHeight="1" x14ac:dyDescent="0.3">
      <c r="A181" s="11" t="s">
        <v>104</v>
      </c>
      <c r="B181" s="6">
        <f>SUM(B180,B177,B171,B169,B146,B117,B111,B101,B84,B79,B50)</f>
        <v>167</v>
      </c>
      <c r="C181" s="7" t="s">
        <v>93</v>
      </c>
      <c r="D181" s="7" t="s">
        <v>93</v>
      </c>
      <c r="E181" s="6">
        <f>SUM(E180,E177,E171,E169,E146,E117,E111,E101,E84,E79,E50)</f>
        <v>14194350.325210001</v>
      </c>
      <c r="F181" s="8" t="s">
        <v>93</v>
      </c>
    </row>
    <row r="183" spans="1:6" x14ac:dyDescent="0.3">
      <c r="E183" s="18"/>
    </row>
  </sheetData>
  <sortState xmlns:xlrd2="http://schemas.microsoft.com/office/spreadsheetml/2017/richdata2" ref="A27:E179">
    <sortCondition ref="D27:D179" customList="Školství,Sociální věci,Zdravotnictví,Kultura,Regionální rozvoj,Cestovní ruch,Životní prostředí,Fotovoltaiky,Doprava,Krizové řízení,Krajský úřad,Kotlíky"/>
  </sortState>
  <pageMargins left="0.7" right="0.7" top="0.78740157499999996" bottom="0.78740157499999996" header="0.3" footer="0.3"/>
  <pageSetup paperSize="9" orientation="portrait" r:id="rId1"/>
  <ignoredErrors>
    <ignoredError sqref="C178:C179 C147:C168 C170 C172:C176 C112:C113 C51:C52 C85:C88 C80:C83 C34:C49 C3:C33 C56:C74 C78 C54 C53 C55 C75:C77 C91:C96 C98:C100 C89:C90 C97 C103 C110 C105:C108 C102 C109 C104 C114:C116 C142:C145 C118:C14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seznam projektů_k 1.11.2024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Lahutová Milena</dc:creator>
  <cp:lastModifiedBy>Lahutová Milena</cp:lastModifiedBy>
  <dcterms:created xsi:type="dcterms:W3CDTF">2022-08-30T10:27:12Z</dcterms:created>
  <dcterms:modified xsi:type="dcterms:W3CDTF">2024-11-12T06:55:17Z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15ad6d0-798b-44f9-b3fd-112ad6275fb4_Enabled">
    <vt:lpwstr>true</vt:lpwstr>
  </property>
  <property fmtid="{D5CDD505-2E9C-101B-9397-08002B2CF9AE}" pid="3" name="MSIP_Label_215ad6d0-798b-44f9-b3fd-112ad6275fb4_SetDate">
    <vt:lpwstr>2022-11-19T15:57:23Z</vt:lpwstr>
  </property>
  <property fmtid="{D5CDD505-2E9C-101B-9397-08002B2CF9AE}" pid="4" name="MSIP_Label_215ad6d0-798b-44f9-b3fd-112ad6275fb4_Method">
    <vt:lpwstr>Standard</vt:lpwstr>
  </property>
  <property fmtid="{D5CDD505-2E9C-101B-9397-08002B2CF9AE}" pid="5" name="MSIP_Label_215ad6d0-798b-44f9-b3fd-112ad6275fb4_Name">
    <vt:lpwstr>Neveřejná informace (popis)</vt:lpwstr>
  </property>
  <property fmtid="{D5CDD505-2E9C-101B-9397-08002B2CF9AE}" pid="6" name="MSIP_Label_215ad6d0-798b-44f9-b3fd-112ad6275fb4_SiteId">
    <vt:lpwstr>39f24d0b-aa30-4551-8e81-43c77cf1000e</vt:lpwstr>
  </property>
  <property fmtid="{D5CDD505-2E9C-101B-9397-08002B2CF9AE}" pid="7" name="MSIP_Label_215ad6d0-798b-44f9-b3fd-112ad6275fb4_ActionId">
    <vt:lpwstr>57452a62-f58c-4c2a-a16c-8bc94084ffbb</vt:lpwstr>
  </property>
  <property fmtid="{D5CDD505-2E9C-101B-9397-08002B2CF9AE}" pid="8" name="MSIP_Label_215ad6d0-798b-44f9-b3fd-112ad6275fb4_ContentBits">
    <vt:lpwstr>2</vt:lpwstr>
  </property>
</Properties>
</file>