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2025/MAT - úpravy rozpočtu/Mat. do RK/1Prac/"/>
    </mc:Choice>
  </mc:AlternateContent>
  <xr:revisionPtr revIDLastSave="396" documentId="8_{4ADD5770-4FF4-4370-A251-F79F6F187DB3}" xr6:coauthVersionLast="47" xr6:coauthVersionMax="47" xr10:uidLastSave="{E95888A0-9328-43D2-B932-0C34F4CE471B}"/>
  <bookViews>
    <workbookView xWindow="-120" yWindow="-120" windowWidth="29040" windowHeight="15840" xr2:uid="{FA1D0E0B-84C4-4FBF-9349-7BC07A9DA0E6}"/>
  </bookViews>
  <sheets>
    <sheet name="Příjmy" sheetId="1" r:id="rId1"/>
    <sheet name="Výdaje" sheetId="2" r:id="rId2"/>
    <sheet name="Financování" sheetId="4" r:id="rId3"/>
  </sheets>
  <definedNames>
    <definedName name="_xlnm.Print_Titles" localSheetId="0">Příjmy!$6:$7</definedName>
    <definedName name="_xlnm.Print_Titles" localSheetId="1">Výdaje!$7:$7</definedName>
    <definedName name="_xlnm.Print_Area" localSheetId="0">Příjmy!$A$1:$F$118</definedName>
    <definedName name="_xlnm.Print_Area" localSheetId="1">Výdaje!$A$1:$E$206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7" i="1" l="1"/>
  <c r="F116" i="1"/>
  <c r="F115" i="1"/>
  <c r="F114" i="1"/>
  <c r="E117" i="1"/>
  <c r="E116" i="1"/>
  <c r="E115" i="1"/>
  <c r="E114" i="1"/>
  <c r="F6" i="4"/>
  <c r="F13" i="4" s="1"/>
  <c r="E6" i="4"/>
  <c r="E13" i="4" s="1"/>
  <c r="E201" i="2"/>
  <c r="E205" i="2" s="1"/>
  <c r="E135" i="2"/>
  <c r="E204" i="2" s="1"/>
  <c r="D201" i="2"/>
  <c r="D205" i="2" s="1"/>
  <c r="D135" i="2"/>
  <c r="E206" i="2" l="1"/>
  <c r="D204" i="2"/>
  <c r="D206" i="2" s="1"/>
  <c r="F84" i="1"/>
  <c r="E84" i="1"/>
  <c r="F88" i="1"/>
  <c r="E88" i="1"/>
  <c r="F66" i="1"/>
  <c r="E66" i="1"/>
  <c r="F63" i="1"/>
  <c r="E63" i="1"/>
  <c r="F47" i="1"/>
  <c r="E47" i="1"/>
  <c r="F44" i="1"/>
  <c r="E44" i="1"/>
  <c r="F41" i="1"/>
  <c r="E41" i="1"/>
  <c r="F99" i="1" l="1"/>
  <c r="F111" i="1" s="1"/>
  <c r="F93" i="1"/>
  <c r="F97" i="1" s="1"/>
  <c r="F81" i="1"/>
  <c r="F78" i="1"/>
  <c r="F72" i="1"/>
  <c r="F69" i="1"/>
  <c r="F60" i="1"/>
  <c r="F53" i="1"/>
  <c r="F50" i="1"/>
  <c r="F38" i="1"/>
  <c r="F33" i="1"/>
  <c r="F30" i="1"/>
  <c r="F22" i="1"/>
  <c r="F8" i="1"/>
  <c r="F20" i="1" s="1"/>
  <c r="E99" i="1"/>
  <c r="E111" i="1" s="1"/>
  <c r="E93" i="1"/>
  <c r="E97" i="1" s="1"/>
  <c r="E81" i="1"/>
  <c r="E78" i="1"/>
  <c r="E72" i="1"/>
  <c r="E69" i="1"/>
  <c r="E60" i="1"/>
  <c r="E53" i="1"/>
  <c r="E50" i="1"/>
  <c r="E38" i="1"/>
  <c r="E33" i="1"/>
  <c r="E30" i="1"/>
  <c r="E22" i="1"/>
  <c r="E8" i="1"/>
  <c r="E20" i="1" s="1"/>
  <c r="F91" i="1" l="1"/>
  <c r="F118" i="1" s="1"/>
  <c r="E91" i="1"/>
  <c r="E118" i="1" s="1"/>
</calcChain>
</file>

<file path=xl/sharedStrings.xml><?xml version="1.0" encoding="utf-8"?>
<sst xmlns="http://schemas.openxmlformats.org/spreadsheetml/2006/main" count="371" uniqueCount="247">
  <si>
    <t>B. PŘÍJMY ROZPOČTU</t>
  </si>
  <si>
    <t>Paragraf</t>
  </si>
  <si>
    <t>Položka</t>
  </si>
  <si>
    <t>Název</t>
  </si>
  <si>
    <t>0000</t>
  </si>
  <si>
    <t>-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</si>
  <si>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</si>
  <si>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</si>
  <si>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</si>
  <si>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</si>
  <si>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</si>
  <si>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</si>
  <si>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</si>
  <si>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</si>
  <si>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1123</t>
  </si>
  <si>
    <t>Příjem z daně z příjmů právnických osob v případech, kdy poplatníkem je kraj, s výjimkou daně vybírané srážkou podle zvláštní sazby daně</t>
  </si>
  <si>
    <t>1211</t>
  </si>
  <si>
    <t>Příjem z daně z přidané hodnoty</t>
  </si>
  <si>
    <t>1332</t>
  </si>
  <si>
    <t>Příjem z poplatků za znečišťování ovzduší</t>
  </si>
  <si>
    <t>1356</t>
  </si>
  <si>
    <t>Příjmy z úhrad za dobývání nerostů a poplatků za geologické práce</t>
  </si>
  <si>
    <t>1357</t>
  </si>
  <si>
    <t>Příjem z poplatku za odebrané množství podzemní vody</t>
  </si>
  <si>
    <t>1361</t>
  </si>
  <si>
    <t>Příjem ze správních poplatků</t>
  </si>
  <si>
    <t>2412</t>
  </si>
  <si>
    <t>Splátky půjčených prostředků od nefinančních podnikatelů - právnických osob</t>
  </si>
  <si>
    <t>2420</t>
  </si>
  <si>
    <t>Splátky půjčených prostředků od obecně prospěšných společností a obdobných osob</t>
  </si>
  <si>
    <t>2441</t>
  </si>
  <si>
    <t>Splátky půjčených prostředků od obcí</t>
  </si>
  <si>
    <t>2449</t>
  </si>
  <si>
    <t>Ostatní splátky půjčených prostředků od rozpočtů územní úrovně</t>
  </si>
  <si>
    <t>2451</t>
  </si>
  <si>
    <t>Splátky půjčených prostředků od příspěvkových organizací</t>
  </si>
  <si>
    <t>2459</t>
  </si>
  <si>
    <t>Splátky půjčených prostředků od ostatních zřízených a podobných osob</t>
  </si>
  <si>
    <t>Cestovní ruch</t>
  </si>
  <si>
    <t>2111</t>
  </si>
  <si>
    <t>Příjem z poskytování služeb, výrobků, prací, výkonů a práv</t>
  </si>
  <si>
    <t>Ostatní záležitosti v silniční dopravě</t>
  </si>
  <si>
    <t>2212</t>
  </si>
  <si>
    <t>Příjem sankčních plateb přijatých od jiných osob</t>
  </si>
  <si>
    <t>2324</t>
  </si>
  <si>
    <t>Přijaté neinvestiční příspěvky a náhrady</t>
  </si>
  <si>
    <t>2329</t>
  </si>
  <si>
    <t>Ostatní nedaňové příjmy jinde nezařazené</t>
  </si>
  <si>
    <t>Letiště</t>
  </si>
  <si>
    <t>2132</t>
  </si>
  <si>
    <t>Příjem z pronájmu nebo pachtu ostatních nemovitých věcí a jejich částí</t>
  </si>
  <si>
    <t>Ostatní nemocnice</t>
  </si>
  <si>
    <t>Komunální služby a územní rozvoj jinde nezařazené</t>
  </si>
  <si>
    <t>2119</t>
  </si>
  <si>
    <t>Ostatní příjmy z vlastní činnosti</t>
  </si>
  <si>
    <t>2131</t>
  </si>
  <si>
    <t>Příjem z pronájmu nebo pachtu pozemků</t>
  </si>
  <si>
    <t>2133</t>
  </si>
  <si>
    <t>Příjem z pronájmu nebo pachtu movitých věcí</t>
  </si>
  <si>
    <t>Ostatní správa v ochraně životního prostředí</t>
  </si>
  <si>
    <t>Operační a informační střediska integrovaného záchranného systému</t>
  </si>
  <si>
    <t>Činnost regionální správy</t>
  </si>
  <si>
    <t>2211</t>
  </si>
  <si>
    <t>Příjem sankčních plateb přijatých od státu, obcí a krajů</t>
  </si>
  <si>
    <t>Obecné příjmy a výdaje z finančních operací</t>
  </si>
  <si>
    <t>2141</t>
  </si>
  <si>
    <t>Příjem z úroků</t>
  </si>
  <si>
    <t>Pojištění funkčně nespecifikované</t>
  </si>
  <si>
    <t>2322</t>
  </si>
  <si>
    <t>Příjem z pojistných plnění</t>
  </si>
  <si>
    <t>Finanční vypořádání</t>
  </si>
  <si>
    <t>2223</t>
  </si>
  <si>
    <t>Příjem z finančního vypořádání mezi kraji, obcemi a dobrovolnými svazky obcí</t>
  </si>
  <si>
    <t>3111</t>
  </si>
  <si>
    <t>Příjem z prodeje pozemků</t>
  </si>
  <si>
    <t>3112</t>
  </si>
  <si>
    <t>Příjem z prodeje ostatních nemovitých věcí a jejich částí</t>
  </si>
  <si>
    <t>4111</t>
  </si>
  <si>
    <t>Neinvestiční přijaté transfery z všeobecné pokladní správy státního rozpočtu</t>
  </si>
  <si>
    <t>4112</t>
  </si>
  <si>
    <t>Neinvestiční přijaté transfery ze státního rozpočtu v rámci souhrnného dotačního vztahu</t>
  </si>
  <si>
    <t>4116</t>
  </si>
  <si>
    <t>Ostatní neinvestiční přijaté transfery ze státního rozpočtu</t>
  </si>
  <si>
    <t>4121</t>
  </si>
  <si>
    <t>Neinvestiční přijaté transfery od obcí</t>
  </si>
  <si>
    <t>4122</t>
  </si>
  <si>
    <t>Neinvestiční přijaté transfery od krajů</t>
  </si>
  <si>
    <t>4152</t>
  </si>
  <si>
    <t>Neinvestiční přijaté transfery od mezinárodních organizací a některých zahraničních orgánů a právnických osob</t>
  </si>
  <si>
    <t>4216</t>
  </si>
  <si>
    <t>Ostatní investiční přijaté transfery ze státního rozpočtu</t>
  </si>
  <si>
    <t>4221</t>
  </si>
  <si>
    <t>Investiční přijaté transfery od obcí</t>
  </si>
  <si>
    <t>v tis. Kč</t>
  </si>
  <si>
    <t>Daňové příjmy celkem</t>
  </si>
  <si>
    <t>Nedaňové příjmy celkem</t>
  </si>
  <si>
    <t>Kapitálové příjmy celkem</t>
  </si>
  <si>
    <t>Přijaté transfery celkem</t>
  </si>
  <si>
    <t>PŘÍJMY CELKEM</t>
  </si>
  <si>
    <t>Schválený rozpočet</t>
  </si>
  <si>
    <t>Upravený rozpočet</t>
  </si>
  <si>
    <t>PŘÍJMY</t>
  </si>
  <si>
    <t>ROZPOČET MORAVSKOSLEZSKÉHO KRAJE NA ROK 2025 k 10. únoru
- dle odvětvového a druhového třídění rozpočtové skladby</t>
  </si>
  <si>
    <t>4119</t>
  </si>
  <si>
    <t>4218</t>
  </si>
  <si>
    <t>Ostatní neinvestiční přijaté transfery od rozpočtů ústřední úrovně</t>
  </si>
  <si>
    <t>Investiční převody z Národního fondu</t>
  </si>
  <si>
    <t>2321</t>
  </si>
  <si>
    <t>2122</t>
  </si>
  <si>
    <t>2229</t>
  </si>
  <si>
    <t>Střední školy</t>
  </si>
  <si>
    <t>Školní stravování</t>
  </si>
  <si>
    <t>Ostatní sportovní činnost</t>
  </si>
  <si>
    <t>Sociální rehabilitace</t>
  </si>
  <si>
    <t>Sociálně terapeutické dílny</t>
  </si>
  <si>
    <t>Ostatní činnosti jinde nezařazené</t>
  </si>
  <si>
    <t>Ostatní přijaté vratky transferů a podobné příjmy</t>
  </si>
  <si>
    <t>Příjem z odvodů příspěvkových organizací</t>
  </si>
  <si>
    <t>Přijaté peněžité neinvestiční dary</t>
  </si>
  <si>
    <t>C1. BĚŽNÉ VÝDAJE</t>
  </si>
  <si>
    <t>Ostatní zemědělská a potravinářská činnost a rozvoj</t>
  </si>
  <si>
    <t>Úspora energie a obnovitelné zdroje</t>
  </si>
  <si>
    <t>Energie jiná než elektrická</t>
  </si>
  <si>
    <t>Podpora podnikání a inovací</t>
  </si>
  <si>
    <t>Vnitřní obchod</t>
  </si>
  <si>
    <t>Ostatní správa v průmyslu, stavebnictví, obchodu a službách</t>
  </si>
  <si>
    <t>Záležitosti průmyslu, stavebnictví, obchodu a služeb jinde nezařazené</t>
  </si>
  <si>
    <t>Silnice</t>
  </si>
  <si>
    <t>Bezpečnost silničního provozu</t>
  </si>
  <si>
    <t>Železniční dráhy</t>
  </si>
  <si>
    <t>Dopravní obslužnost veřejnými službami - linková</t>
  </si>
  <si>
    <t>Dopravní obslužnost mimo veřejnou službu</t>
  </si>
  <si>
    <t>Dopravní obslužnost veřejnými službami - drážní</t>
  </si>
  <si>
    <t>Ostatní záležitosti v dopravě</t>
  </si>
  <si>
    <t>Odvádění a čištění odpadních vod a nakládání s kaly</t>
  </si>
  <si>
    <t>Ostatní správa ve vodním hospodářství</t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</si>
  <si>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</si>
  <si>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</si>
  <si>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</si>
  <si>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</si>
  <si>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Gymnázia</t>
  </si>
  <si>
    <t>Střední odborné školy</t>
  </si>
  <si>
    <t>Střední školy a konzervatoře pro žáky se speciálními vzdělávacími potřebami</t>
  </si>
  <si>
    <t>Střediska praktického vyučování a školní hospodářství</t>
  </si>
  <si>
    <t>Konzervatoře</t>
  </si>
  <si>
    <t>Dětské domovy</t>
  </si>
  <si>
    <t>Školní družiny a kluby</t>
  </si>
  <si>
    <t>Internáty</t>
  </si>
  <si>
    <t>Zařízení výchovného poradenství</t>
  </si>
  <si>
    <t>Domovy mládeže</t>
  </si>
  <si>
    <t>Ostatní zařízení související s výchovou a vzděláváním mládeže</t>
  </si>
  <si>
    <t>Vyšší odborné školy</t>
  </si>
  <si>
    <t>Základní umělecké školy</t>
  </si>
  <si>
    <t>Ostatní záležitosti vzdělávání</t>
  </si>
  <si>
    <t>Divadelní činnost</t>
  </si>
  <si>
    <t>Hudební činnost</t>
  </si>
  <si>
    <t>Filmová tvorba, distribuce, kina a shromažďování audiovizuálních archiválií</t>
  </si>
  <si>
    <t>Činnosti knihovnické</t>
  </si>
  <si>
    <t>Činnosti muzeí a galerií</t>
  </si>
  <si>
    <t>Ostatní záležitosti kultury</t>
  </si>
  <si>
    <t>Zachování a obnova kulturních památek</t>
  </si>
  <si>
    <t>Pořízení, zachování a obnova hodnot místního kulturního, národního a historického povědomí</t>
  </si>
  <si>
    <t>Ostatní záležitosti ochrany památek a péče o kulturní dědictví</t>
  </si>
  <si>
    <t>Rozhlas a televize</t>
  </si>
  <si>
    <t>Ostatní záležitosti sdělovacích prostředků</t>
  </si>
  <si>
    <t>Ostatní záležitosti kultury, církví a sdělovacích prostředků</t>
  </si>
  <si>
    <t>Využití volného času dětí a mládeže</t>
  </si>
  <si>
    <t>Lázeňské léčebny, ozdravovny, sanatoria</t>
  </si>
  <si>
    <t>Zdravotnická záchranná služba</t>
  </si>
  <si>
    <t>Prevence před drogami, alkoholem, nikotinem a jinými závislostmi</t>
  </si>
  <si>
    <t>Ostatní speciální zdravotnická péče</t>
  </si>
  <si>
    <t>Ostatní činnost ve zdravotnictví</t>
  </si>
  <si>
    <t>Územní plánování</t>
  </si>
  <si>
    <t>Územní rozvoj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</si>
  <si>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</si>
  <si>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</si>
  <si>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</si>
  <si>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</si>
  <si>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</si>
  <si>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</si>
  <si>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</si>
  <si>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Ostatní činností k ochraně přírody a krajiny</t>
  </si>
  <si>
    <t>Ekologická výchova a osvěta</t>
  </si>
  <si>
    <t>Ostatní ekologické záležitosti</t>
  </si>
  <si>
    <t>Ostatní činnosti související se službami pro fyzické osoby</t>
  </si>
  <si>
    <t>Odborné sociální poradenství</t>
  </si>
  <si>
    <t>Ostatní výdaje související se sociálním poradenstvím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</si>
  <si>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</si>
  <si>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</si>
  <si>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</si>
  <si>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péče a pomoc přistěhovalcům a vybraným etnikům</t>
  </si>
  <si>
    <t>Centra sociálně rehabilitačních služeb</t>
  </si>
  <si>
    <t>Ostatní sociální péče a pomoc ostatním skupinám fyzických osob</t>
  </si>
  <si>
    <t>Domovy pro seniory</t>
  </si>
  <si>
    <t>Osobní asistence, pečovatelská služba a podpora samostatného bydlení</t>
  </si>
  <si>
    <t>Chráněné bydlení</t>
  </si>
  <si>
    <t>Týdenní stacionáře</t>
  </si>
  <si>
    <t>Denní stacionáře a centra denních služeb</t>
  </si>
  <si>
    <t>Domovy pro osoby se zdravotním postižením a domovy se zvláštním režimem</t>
  </si>
  <si>
    <t>Ostatní služby a činnosti v oblasti sociální péče</t>
  </si>
  <si>
    <t>Raná péče a sociálně aktivizační služby pro rodiny s dětmi</t>
  </si>
  <si>
    <t>Krizová pomoc</t>
  </si>
  <si>
    <t>Domy na půl cesty</t>
  </si>
  <si>
    <t>Azylové domy, nízkoprahová denní centra a noclehárny</t>
  </si>
  <si>
    <t>Nízkoprahová zařízení pro děti a mládež</t>
  </si>
  <si>
    <t>Služby následné péče, terapeutické komunity a kontaktní centra</t>
  </si>
  <si>
    <t>Terénní programy</t>
  </si>
  <si>
    <t>Ostatní služby a činnosti v oblasti sociální prevence</t>
  </si>
  <si>
    <t>Ostatní záležitosti sociálních věcí a politiky zaměstnanosti</t>
  </si>
  <si>
    <t>Ochrana obyvatelstva</t>
  </si>
  <si>
    <t>Krizová opatření</t>
  </si>
  <si>
    <t>Ostatní správa v oblasti krizového řízení</t>
  </si>
  <si>
    <t>Záležitosti krizového řízení jinde nezařazené</t>
  </si>
  <si>
    <t>Bezpečnost a veřejný pořádek</t>
  </si>
  <si>
    <t>Požární ochrana - profesionální část</t>
  </si>
  <si>
    <t>Požární ochrana - dobrovolná část</t>
  </si>
  <si>
    <t>Ostatní záležitosti požární ochrany</t>
  </si>
  <si>
    <t>Zastupitelstva krajů</t>
  </si>
  <si>
    <t>Volby do Parlamentu ČR</t>
  </si>
  <si>
    <t>Mezinárodní spolupráce jinde nezařazená</t>
  </si>
  <si>
    <t>Ostatní finanční operace</t>
  </si>
  <si>
    <t>Ostatní záležitosti pozemních komunikací</t>
  </si>
  <si>
    <t>Ostatní záležitosti vodního hospodářství</t>
  </si>
  <si>
    <t>Vysokoškolské koleje a menzy</t>
  </si>
  <si>
    <t>Změny technologií vytápění</t>
  </si>
  <si>
    <t>VÝDAJE</t>
  </si>
  <si>
    <t>Běžné výdaje</t>
  </si>
  <si>
    <t>Kapitálové výdaje</t>
  </si>
  <si>
    <t>Běžné výdaje celkem</t>
  </si>
  <si>
    <t>Kapitálové výdaje celkem</t>
  </si>
  <si>
    <t>VÝDAJE CELKEM</t>
  </si>
  <si>
    <t>První stupeň základních škol</t>
  </si>
  <si>
    <t>Střední školy poskytující střední vzdělání s výučním listem</t>
  </si>
  <si>
    <t>Výzkum, vývoj a inovace na vysokých školách</t>
  </si>
  <si>
    <t>Střediska volného času</t>
  </si>
  <si>
    <t>Mezinárodní spolupráce ve vzdělávání</t>
  </si>
  <si>
    <t>Ostatní zájmová činnost a rekreace</t>
  </si>
  <si>
    <t>Péče o vzhled obcí a veřejnou zeleň</t>
  </si>
  <si>
    <t>Humanitární zahraniční pomoc přímá</t>
  </si>
  <si>
    <t>Odvádění a čistění odpadních vod a nakládání s kaly</t>
  </si>
  <si>
    <t>D. FINANCOVÁNÍ</t>
  </si>
  <si>
    <t>Změny stavu krátkodobých prostředků na bankovních účtech kromě změn stavů účtů státních finančních aktiv, které tvoří kapitolu Operace státních finančních aktiv</t>
  </si>
  <si>
    <t>Aktivní krátkodobé operace řízení likvidity - příjmy</t>
  </si>
  <si>
    <t>Dlouhodobé přijaté půjčené prostředky</t>
  </si>
  <si>
    <t>Uhrazené splátky dlouhodobých přijatých půjčených prostředků</t>
  </si>
  <si>
    <t>FINANCOVÁNÍ</t>
  </si>
  <si>
    <t>FINANCOVÁNÍ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</si>
</sst>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FF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0" fillId="0" borderId="5" xfId="0" applyBorder="1"/>
    <xf numFmtId="3" fontId="0" fillId="0" borderId="5" xfId="0" applyNumberFormat="1" applyBorder="1"/>
    <xf numFmtId="49" fontId="6" fillId="0" borderId="6" xfId="0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7" xfId="0" applyFont="1" applyBorder="1"/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6" fillId="0" borderId="1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49" fontId="6" fillId="0" borderId="19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0" fontId="0" fillId="0" borderId="23" xfId="0" applyBorder="1"/>
    <xf numFmtId="0" fontId="5" fillId="0" borderId="21" xfId="0" applyFont="1" applyBorder="1"/>
    <xf numFmtId="3" fontId="3" fillId="0" borderId="25" xfId="0" applyNumberFormat="1" applyFont="1" applyBorder="1" applyAlignment="1">
      <alignment horizontal="right"/>
    </xf>
    <xf numFmtId="0" fontId="6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0" fontId="0" fillId="0" borderId="21" xfId="0" applyBorder="1"/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right"/>
    </xf>
    <xf numFmtId="3" fontId="3" fillId="0" borderId="0" xfId="0" applyNumberFormat="1" applyFont="1"/>
    <xf numFmtId="0" fontId="4" fillId="0" borderId="0" xfId="0" applyFont="1" applyAlignment="1">
      <alignment horizontal="center"/>
    </xf>
    <xf numFmtId="3" fontId="0" fillId="0" borderId="24" xfId="0" applyNumberFormat="1" applyBorder="1"/>
    <xf numFmtId="3" fontId="0" fillId="0" borderId="25" xfId="0" applyNumberFormat="1" applyBorder="1"/>
    <xf numFmtId="3" fontId="4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9" fillId="0" borderId="0" xfId="0" applyFont="1"/>
    <xf numFmtId="0" fontId="6" fillId="0" borderId="29" xfId="0" applyFont="1" applyBorder="1"/>
    <xf numFmtId="0" fontId="6" fillId="0" borderId="30" xfId="0" applyFont="1" applyBorder="1"/>
    <xf numFmtId="49" fontId="6" fillId="0" borderId="32" xfId="0" applyNumberFormat="1" applyFont="1" applyBorder="1" applyAlignment="1">
      <alignment horizontal="left"/>
    </xf>
    <xf numFmtId="49" fontId="6" fillId="0" borderId="31" xfId="0" applyNumberFormat="1" applyFont="1" applyBorder="1" applyAlignment="1">
      <alignment horizontal="left"/>
    </xf>
    <xf numFmtId="3" fontId="6" fillId="0" borderId="33" xfId="0" applyNumberFormat="1" applyFont="1" applyBorder="1" applyAlignment="1">
      <alignment horizontal="right"/>
    </xf>
    <xf numFmtId="3" fontId="6" fillId="0" borderId="34" xfId="0" applyNumberFormat="1" applyFont="1" applyBorder="1" applyAlignment="1">
      <alignment horizontal="right"/>
    </xf>
    <xf numFmtId="3" fontId="6" fillId="0" borderId="35" xfId="0" applyNumberFormat="1" applyFont="1" applyBorder="1" applyAlignment="1">
      <alignment horizontal="right"/>
    </xf>
    <xf numFmtId="3" fontId="6" fillId="0" borderId="36" xfId="0" applyNumberFormat="1" applyFont="1" applyBorder="1" applyAlignment="1">
      <alignment horizontal="right"/>
    </xf>
    <xf numFmtId="0" fontId="3" fillId="0" borderId="19" xfId="0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8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6" fillId="0" borderId="2" xfId="0" applyFont="1" applyBorder="1"/>
    <xf numFmtId="3" fontId="6" fillId="0" borderId="2" xfId="0" applyNumberFormat="1" applyFont="1" applyBorder="1" applyAlignment="1">
      <alignment horizontal="right"/>
    </xf>
    <xf numFmtId="0" fontId="6" fillId="0" borderId="9" xfId="0" applyFont="1" applyBorder="1"/>
    <xf numFmtId="3" fontId="6" fillId="0" borderId="9" xfId="0" applyNumberFormat="1" applyFont="1" applyBorder="1" applyAlignment="1">
      <alignment horizontal="right"/>
    </xf>
    <xf numFmtId="0" fontId="6" fillId="0" borderId="37" xfId="0" applyFont="1" applyBorder="1"/>
    <xf numFmtId="0" fontId="6" fillId="0" borderId="38" xfId="0" applyFont="1" applyBorder="1"/>
    <xf numFmtId="3" fontId="6" fillId="0" borderId="38" xfId="0" applyNumberFormat="1" applyFont="1" applyBorder="1" applyAlignment="1">
      <alignment horizontal="right"/>
    </xf>
    <xf numFmtId="0" fontId="6" fillId="0" borderId="39" xfId="0" applyFont="1" applyBorder="1"/>
    <xf numFmtId="3" fontId="6" fillId="0" borderId="20" xfId="0" applyNumberFormat="1" applyFont="1" applyBorder="1" applyAlignment="1">
      <alignment horizontal="right"/>
    </xf>
    <xf numFmtId="0" fontId="6" fillId="0" borderId="40" xfId="0" applyFont="1" applyBorder="1"/>
    <xf numFmtId="3" fontId="6" fillId="0" borderId="26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0791-030D-44D7-8EA9-58C96C296C24}">
  <sheetPr>
    <pageSetUpPr fitToPage="1"/>
  </sheetPr>
  <dimension ref="B1:F118"/>
  <sheetViews>
    <sheetView showGridLines="0" tabSelected="1" topLeftCell="A2" zoomScaleNormal="100" zoomScaleSheetLayoutView="100" workbookViewId="0">
      <pane ySplit="6" topLeftCell="A8" activePane="bottomLeft" state="frozen"/>
      <selection activeCell="A2" sqref="A2"/>
      <selection pane="bottomLeft" activeCell="I19" sqref="I19"/>
    </sheetView>
  </sheetViews>
  <sheetFormatPr defaultRowHeight="12.75" x14ac:dyDescent="0.2"/>
  <cols>
    <col min="1" max="1" width="0.140625" customWidth="1"/>
    <col min="2" max="2" width="9.42578125" customWidth="1"/>
    <col min="3" max="3" width="8.7109375" customWidth="1"/>
    <col min="4" max="4" width="48.7109375" customWidth="1"/>
    <col min="5" max="6" width="16.7109375" customWidth="1"/>
  </cols>
  <sheetData>
    <row r="1" spans="2:6" hidden="1" x14ac:dyDescent="0.2"/>
    <row r="2" spans="2:6" ht="12.75" customHeight="1" x14ac:dyDescent="0.25">
      <c r="B2" s="1" t="s">
        <v>0</v>
      </c>
      <c r="C2" s="2"/>
      <c r="D2" s="3"/>
      <c r="E2" s="4"/>
      <c r="F2" s="4"/>
    </row>
    <row r="3" spans="2:6" ht="38.25" customHeight="1" x14ac:dyDescent="0.2">
      <c r="B3" s="86" t="s">
        <v>102</v>
      </c>
      <c r="C3" s="86"/>
      <c r="D3" s="86"/>
      <c r="E3" s="86"/>
      <c r="F3" s="86"/>
    </row>
    <row r="4" spans="2:6" ht="3.75" customHeight="1" x14ac:dyDescent="0.2">
      <c r="B4" s="3"/>
      <c r="C4" s="3"/>
      <c r="D4" s="3"/>
      <c r="E4" s="53"/>
      <c r="F4" s="53"/>
    </row>
    <row r="5" spans="2:6" ht="18" customHeight="1" x14ac:dyDescent="0.2">
      <c r="B5" s="87" t="s">
        <v>101</v>
      </c>
      <c r="C5" s="87"/>
      <c r="D5" s="87"/>
      <c r="E5" s="87"/>
      <c r="F5" s="87"/>
    </row>
    <row r="6" spans="2:6" ht="15.75" customHeight="1" thickBot="1" x14ac:dyDescent="0.25">
      <c r="B6" s="9"/>
      <c r="C6" s="9"/>
      <c r="D6" s="3"/>
      <c r="E6" s="10"/>
      <c r="F6" s="10" t="s">
        <v>93</v>
      </c>
    </row>
    <row r="7" spans="2:6" ht="30" customHeight="1" thickBot="1" x14ac:dyDescent="0.25">
      <c r="B7" s="47" t="s">
        <v>1</v>
      </c>
      <c r="C7" s="48" t="s">
        <v>2</v>
      </c>
      <c r="D7" s="49" t="s">
        <v>3</v>
      </c>
      <c r="E7" s="50" t="s">
        <v>99</v>
      </c>
      <c r="F7" s="51" t="s">
        <v>100</v>
      </c>
    </row>
    <row r="8" spans="2:6" ht="21" customHeight="1" thickTop="1" x14ac:dyDescent="0.2">
      <c r="B8" s="34" t="s">
        <v>4</v>
      </c>
      <c r="C8" s="11"/>
      <c r="D8" s="12" t="s">
        <v>5</v>
      </c>
      <c r="E8" s="13">
        <f>SUM(E9:E18)</f>
        <v>10772400</v>
      </c>
      <c r="F8" s="35">
        <f>SUM(F9:F18)</f>
        <v>10772400</v>
      </c>
    </row>
    <row r="9" spans="2:6" ht="15" customHeight="1" x14ac:dyDescent="0.2">
      <c r="B9" s="36"/>
      <c r="C9" s="15" t="s">
        <v>6</v>
      </c>
      <c r="D9" s="16" t="s">
        <v>7</v>
      </c>
      <c r="E9" s="17">
        <v>1900000</v>
      </c>
      <c r="F9" s="37">
        <v>1900000</v>
      </c>
    </row>
    <row r="10" spans="2:6" ht="15" customHeight="1" x14ac:dyDescent="0.2">
      <c r="B10" s="36"/>
      <c r="C10" s="15" t="s">
        <v>8</v>
      </c>
      <c r="D10" s="16" t="s">
        <v>9</v>
      </c>
      <c r="E10" s="17">
        <v>150000</v>
      </c>
      <c r="F10" s="37">
        <v>150000</v>
      </c>
    </row>
    <row r="11" spans="2:6" ht="27.75" customHeight="1" x14ac:dyDescent="0.2">
      <c r="B11" s="36"/>
      <c r="C11" s="15" t="s">
        <v>10</v>
      </c>
      <c r="D11" s="16" t="s">
        <v>11</v>
      </c>
      <c r="E11" s="17">
        <v>250000</v>
      </c>
      <c r="F11" s="37">
        <v>250000</v>
      </c>
    </row>
    <row r="12" spans="2:6" ht="15" customHeight="1" x14ac:dyDescent="0.2">
      <c r="B12" s="36"/>
      <c r="C12" s="15" t="s">
        <v>12</v>
      </c>
      <c r="D12" s="16" t="s">
        <v>13</v>
      </c>
      <c r="E12" s="17">
        <v>2800000</v>
      </c>
      <c r="F12" s="37">
        <v>2800000</v>
      </c>
    </row>
    <row r="13" spans="2:6" ht="41.25" customHeight="1" x14ac:dyDescent="0.2">
      <c r="B13" s="36"/>
      <c r="C13" s="15" t="s">
        <v>14</v>
      </c>
      <c r="D13" s="16" t="s">
        <v>15</v>
      </c>
      <c r="E13" s="17">
        <v>150000</v>
      </c>
      <c r="F13" s="37">
        <v>150000</v>
      </c>
    </row>
    <row r="14" spans="2:6" ht="15" customHeight="1" x14ac:dyDescent="0.2">
      <c r="B14" s="36"/>
      <c r="C14" s="15" t="s">
        <v>16</v>
      </c>
      <c r="D14" s="16" t="s">
        <v>17</v>
      </c>
      <c r="E14" s="17">
        <v>5500000</v>
      </c>
      <c r="F14" s="37">
        <v>5500000</v>
      </c>
    </row>
    <row r="15" spans="2:6" ht="15" customHeight="1" x14ac:dyDescent="0.2">
      <c r="B15" s="36"/>
      <c r="C15" s="15" t="s">
        <v>18</v>
      </c>
      <c r="D15" s="16" t="s">
        <v>19</v>
      </c>
      <c r="E15" s="17">
        <v>4000</v>
      </c>
      <c r="F15" s="37">
        <v>4000</v>
      </c>
    </row>
    <row r="16" spans="2:6" ht="27.75" customHeight="1" x14ac:dyDescent="0.2">
      <c r="B16" s="36"/>
      <c r="C16" s="15" t="s">
        <v>20</v>
      </c>
      <c r="D16" s="16" t="s">
        <v>21</v>
      </c>
      <c r="E16" s="17">
        <v>1000</v>
      </c>
      <c r="F16" s="37">
        <v>1000</v>
      </c>
    </row>
    <row r="17" spans="2:6" ht="15" customHeight="1" x14ac:dyDescent="0.2">
      <c r="B17" s="36"/>
      <c r="C17" s="15" t="s">
        <v>22</v>
      </c>
      <c r="D17" s="16" t="s">
        <v>23</v>
      </c>
      <c r="E17" s="17">
        <v>15000</v>
      </c>
      <c r="F17" s="37">
        <v>15000</v>
      </c>
    </row>
    <row r="18" spans="2:6" ht="15" customHeight="1" x14ac:dyDescent="0.2">
      <c r="B18" s="36"/>
      <c r="C18" s="15" t="s">
        <v>24</v>
      </c>
      <c r="D18" s="16" t="s">
        <v>25</v>
      </c>
      <c r="E18" s="17">
        <v>2400</v>
      </c>
      <c r="F18" s="37">
        <v>2400</v>
      </c>
    </row>
    <row r="19" spans="2:6" ht="13.5" thickBot="1" x14ac:dyDescent="0.25">
      <c r="B19" s="38"/>
      <c r="C19" s="18"/>
      <c r="D19" s="18"/>
      <c r="E19" s="19"/>
      <c r="F19" s="55"/>
    </row>
    <row r="20" spans="2:6" ht="15" customHeight="1" thickBot="1" x14ac:dyDescent="0.25">
      <c r="B20" s="20" t="s">
        <v>94</v>
      </c>
      <c r="C20" s="21"/>
      <c r="D20" s="22"/>
      <c r="E20" s="32">
        <f>E8</f>
        <v>10772400</v>
      </c>
      <c r="F20" s="31">
        <f>F8</f>
        <v>10772400</v>
      </c>
    </row>
    <row r="21" spans="2:6" ht="15" customHeight="1" x14ac:dyDescent="0.2">
      <c r="B21" s="39"/>
      <c r="C21" s="9"/>
      <c r="D21" s="3"/>
      <c r="E21" s="10"/>
      <c r="F21" s="52"/>
    </row>
    <row r="22" spans="2:6" ht="21" customHeight="1" x14ac:dyDescent="0.2">
      <c r="B22" s="34" t="s">
        <v>4</v>
      </c>
      <c r="C22" s="11"/>
      <c r="D22" s="12" t="s">
        <v>5</v>
      </c>
      <c r="E22" s="13">
        <f>SUM(E23:E28)</f>
        <v>627038</v>
      </c>
      <c r="F22" s="35">
        <f>SUM(F23:F28)</f>
        <v>653716.15999999992</v>
      </c>
    </row>
    <row r="23" spans="2:6" ht="27.75" customHeight="1" x14ac:dyDescent="0.2">
      <c r="B23" s="36"/>
      <c r="C23" s="15" t="s">
        <v>26</v>
      </c>
      <c r="D23" s="16" t="s">
        <v>27</v>
      </c>
      <c r="E23" s="17">
        <v>11640</v>
      </c>
      <c r="F23" s="37">
        <v>11640</v>
      </c>
    </row>
    <row r="24" spans="2:6" ht="27.75" customHeight="1" x14ac:dyDescent="0.2">
      <c r="B24" s="36"/>
      <c r="C24" s="15" t="s">
        <v>28</v>
      </c>
      <c r="D24" s="16" t="s">
        <v>29</v>
      </c>
      <c r="E24" s="17">
        <v>199842</v>
      </c>
      <c r="F24" s="37">
        <v>199842</v>
      </c>
    </row>
    <row r="25" spans="2:6" ht="15" customHeight="1" x14ac:dyDescent="0.2">
      <c r="B25" s="36"/>
      <c r="C25" s="15" t="s">
        <v>30</v>
      </c>
      <c r="D25" s="16" t="s">
        <v>31</v>
      </c>
      <c r="E25" s="17">
        <v>16350</v>
      </c>
      <c r="F25" s="37">
        <v>16350</v>
      </c>
    </row>
    <row r="26" spans="2:6" ht="27.75" customHeight="1" x14ac:dyDescent="0.2">
      <c r="B26" s="36"/>
      <c r="C26" s="15" t="s">
        <v>32</v>
      </c>
      <c r="D26" s="16" t="s">
        <v>33</v>
      </c>
      <c r="E26" s="17">
        <v>6672</v>
      </c>
      <c r="F26" s="37">
        <v>6672</v>
      </c>
    </row>
    <row r="27" spans="2:6" ht="15" customHeight="1" x14ac:dyDescent="0.2">
      <c r="B27" s="36"/>
      <c r="C27" s="15" t="s">
        <v>34</v>
      </c>
      <c r="D27" s="16" t="s">
        <v>35</v>
      </c>
      <c r="E27" s="17">
        <v>391134</v>
      </c>
      <c r="F27" s="37">
        <v>417812.16</v>
      </c>
    </row>
    <row r="28" spans="2:6" ht="27.75" customHeight="1" x14ac:dyDescent="0.2">
      <c r="B28" s="36"/>
      <c r="C28" s="15" t="s">
        <v>36</v>
      </c>
      <c r="D28" s="16" t="s">
        <v>37</v>
      </c>
      <c r="E28" s="17">
        <v>1400</v>
      </c>
      <c r="F28" s="37">
        <v>1400</v>
      </c>
    </row>
    <row r="29" spans="2:6" x14ac:dyDescent="0.2">
      <c r="B29" s="38"/>
      <c r="C29" s="18"/>
      <c r="D29" s="18"/>
      <c r="E29" s="19"/>
      <c r="F29" s="55"/>
    </row>
    <row r="30" spans="2:6" ht="21" customHeight="1" x14ac:dyDescent="0.2">
      <c r="B30" s="41">
        <v>2143</v>
      </c>
      <c r="C30" s="11"/>
      <c r="D30" s="12" t="s">
        <v>38</v>
      </c>
      <c r="E30" s="13">
        <f>SUM(E31:E31)</f>
        <v>16500</v>
      </c>
      <c r="F30" s="35">
        <f>SUM(F31:F31)</f>
        <v>16500</v>
      </c>
    </row>
    <row r="31" spans="2:6" ht="15" customHeight="1" x14ac:dyDescent="0.2">
      <c r="B31" s="36"/>
      <c r="C31" s="15" t="s">
        <v>39</v>
      </c>
      <c r="D31" s="16" t="s">
        <v>40</v>
      </c>
      <c r="E31" s="17">
        <v>16500</v>
      </c>
      <c r="F31" s="37">
        <v>16500</v>
      </c>
    </row>
    <row r="32" spans="2:6" x14ac:dyDescent="0.2">
      <c r="B32" s="38"/>
      <c r="C32" s="18"/>
      <c r="D32" s="18"/>
      <c r="E32" s="19"/>
      <c r="F32" s="55"/>
    </row>
    <row r="33" spans="2:6" ht="21" customHeight="1" x14ac:dyDescent="0.2">
      <c r="B33" s="41">
        <v>2229</v>
      </c>
      <c r="C33" s="11"/>
      <c r="D33" s="12" t="s">
        <v>41</v>
      </c>
      <c r="E33" s="13">
        <f>SUM(E34:E36)</f>
        <v>10000</v>
      </c>
      <c r="F33" s="35">
        <f>SUM(F34:F36)</f>
        <v>10000</v>
      </c>
    </row>
    <row r="34" spans="2:6" ht="15" customHeight="1" x14ac:dyDescent="0.2">
      <c r="B34" s="36"/>
      <c r="C34" s="15" t="s">
        <v>42</v>
      </c>
      <c r="D34" s="16" t="s">
        <v>43</v>
      </c>
      <c r="E34" s="17">
        <v>9700</v>
      </c>
      <c r="F34" s="37">
        <v>9700</v>
      </c>
    </row>
    <row r="35" spans="2:6" ht="15" customHeight="1" x14ac:dyDescent="0.2">
      <c r="B35" s="36"/>
      <c r="C35" s="15" t="s">
        <v>44</v>
      </c>
      <c r="D35" s="16" t="s">
        <v>45</v>
      </c>
      <c r="E35" s="17">
        <v>100</v>
      </c>
      <c r="F35" s="37">
        <v>100</v>
      </c>
    </row>
    <row r="36" spans="2:6" ht="15" customHeight="1" x14ac:dyDescent="0.2">
      <c r="B36" s="36"/>
      <c r="C36" s="15" t="s">
        <v>46</v>
      </c>
      <c r="D36" s="16" t="s">
        <v>47</v>
      </c>
      <c r="E36" s="17">
        <v>200</v>
      </c>
      <c r="F36" s="37">
        <v>200</v>
      </c>
    </row>
    <row r="37" spans="2:6" x14ac:dyDescent="0.2">
      <c r="B37" s="38"/>
      <c r="C37" s="18"/>
      <c r="D37" s="18"/>
      <c r="E37" s="19"/>
      <c r="F37" s="55"/>
    </row>
    <row r="38" spans="2:6" ht="21" customHeight="1" x14ac:dyDescent="0.2">
      <c r="B38" s="41">
        <v>2251</v>
      </c>
      <c r="C38" s="11"/>
      <c r="D38" s="12" t="s">
        <v>48</v>
      </c>
      <c r="E38" s="13">
        <f>SUM(E39:E39)</f>
        <v>8954</v>
      </c>
      <c r="F38" s="35">
        <f>SUM(F39:F39)</f>
        <v>1554</v>
      </c>
    </row>
    <row r="39" spans="2:6" ht="27.75" customHeight="1" x14ac:dyDescent="0.2">
      <c r="B39" s="36"/>
      <c r="C39" s="15" t="s">
        <v>49</v>
      </c>
      <c r="D39" s="16" t="s">
        <v>50</v>
      </c>
      <c r="E39" s="17">
        <v>8954</v>
      </c>
      <c r="F39" s="37">
        <v>1554</v>
      </c>
    </row>
    <row r="40" spans="2:6" x14ac:dyDescent="0.2">
      <c r="B40" s="38"/>
      <c r="C40" s="18"/>
      <c r="D40" s="18"/>
      <c r="E40" s="19"/>
      <c r="F40" s="55"/>
    </row>
    <row r="41" spans="2:6" ht="21" customHeight="1" x14ac:dyDescent="0.2">
      <c r="B41" s="41">
        <v>3127</v>
      </c>
      <c r="C41" s="11"/>
      <c r="D41" s="12" t="s">
        <v>110</v>
      </c>
      <c r="E41" s="13">
        <f>SUM(E42:E42)</f>
        <v>0</v>
      </c>
      <c r="F41" s="35">
        <f>SUM(F42:F42)</f>
        <v>100</v>
      </c>
    </row>
    <row r="42" spans="2:6" ht="15" customHeight="1" x14ac:dyDescent="0.2">
      <c r="B42" s="36"/>
      <c r="C42" s="15" t="s">
        <v>107</v>
      </c>
      <c r="D42" s="16" t="s">
        <v>118</v>
      </c>
      <c r="E42" s="17">
        <v>0</v>
      </c>
      <c r="F42" s="37">
        <v>100</v>
      </c>
    </row>
    <row r="43" spans="2:6" x14ac:dyDescent="0.2">
      <c r="B43" s="38"/>
      <c r="C43" s="18"/>
      <c r="D43" s="18"/>
      <c r="E43" s="19"/>
      <c r="F43" s="55"/>
    </row>
    <row r="44" spans="2:6" ht="21" customHeight="1" x14ac:dyDescent="0.2">
      <c r="B44" s="41">
        <v>3141</v>
      </c>
      <c r="C44" s="11"/>
      <c r="D44" s="12" t="s">
        <v>111</v>
      </c>
      <c r="E44" s="13">
        <f>SUM(E45:E45)</f>
        <v>0</v>
      </c>
      <c r="F44" s="35">
        <f>SUM(F45:F45)</f>
        <v>3516.8809999999999</v>
      </c>
    </row>
    <row r="45" spans="2:6" ht="15" customHeight="1" x14ac:dyDescent="0.2">
      <c r="B45" s="36"/>
      <c r="C45" s="15" t="s">
        <v>108</v>
      </c>
      <c r="D45" s="16" t="s">
        <v>117</v>
      </c>
      <c r="E45" s="17">
        <v>0</v>
      </c>
      <c r="F45" s="37">
        <v>3516.8809999999999</v>
      </c>
    </row>
    <row r="46" spans="2:6" x14ac:dyDescent="0.2">
      <c r="B46" s="38"/>
      <c r="C46" s="18"/>
      <c r="D46" s="18"/>
      <c r="E46" s="19"/>
      <c r="F46" s="55"/>
    </row>
    <row r="47" spans="2:6" ht="21" customHeight="1" x14ac:dyDescent="0.2">
      <c r="B47" s="41">
        <v>3419</v>
      </c>
      <c r="C47" s="11"/>
      <c r="D47" s="12" t="s">
        <v>112</v>
      </c>
      <c r="E47" s="13">
        <f>SUM(E48:E48)</f>
        <v>0</v>
      </c>
      <c r="F47" s="35">
        <f>SUM(F48:F48)</f>
        <v>2016</v>
      </c>
    </row>
    <row r="48" spans="2:6" ht="15" customHeight="1" x14ac:dyDescent="0.2">
      <c r="B48" s="36"/>
      <c r="C48" s="15" t="s">
        <v>44</v>
      </c>
      <c r="D48" s="16" t="s">
        <v>45</v>
      </c>
      <c r="E48" s="17">
        <v>0</v>
      </c>
      <c r="F48" s="37">
        <v>2016</v>
      </c>
    </row>
    <row r="49" spans="2:6" x14ac:dyDescent="0.2">
      <c r="B49" s="38"/>
      <c r="C49" s="18"/>
      <c r="D49" s="18"/>
      <c r="E49" s="19"/>
      <c r="F49" s="55"/>
    </row>
    <row r="50" spans="2:6" ht="21" customHeight="1" x14ac:dyDescent="0.2">
      <c r="B50" s="41">
        <v>3522</v>
      </c>
      <c r="C50" s="11"/>
      <c r="D50" s="12" t="s">
        <v>51</v>
      </c>
      <c r="E50" s="13">
        <f>SUM(E51:E51)</f>
        <v>20324</v>
      </c>
      <c r="F50" s="35">
        <f>SUM(F51:F51)</f>
        <v>20324</v>
      </c>
    </row>
    <row r="51" spans="2:6" ht="27.75" customHeight="1" x14ac:dyDescent="0.2">
      <c r="B51" s="36"/>
      <c r="C51" s="15" t="s">
        <v>49</v>
      </c>
      <c r="D51" s="16" t="s">
        <v>50</v>
      </c>
      <c r="E51" s="17">
        <v>20324</v>
      </c>
      <c r="F51" s="37">
        <v>20324</v>
      </c>
    </row>
    <row r="52" spans="2:6" x14ac:dyDescent="0.2">
      <c r="B52" s="38"/>
      <c r="C52" s="18"/>
      <c r="D52" s="18"/>
      <c r="E52" s="19"/>
      <c r="F52" s="55"/>
    </row>
    <row r="53" spans="2:6" ht="21" customHeight="1" x14ac:dyDescent="0.2">
      <c r="B53" s="41">
        <v>3639</v>
      </c>
      <c r="C53" s="11"/>
      <c r="D53" s="12" t="s">
        <v>52</v>
      </c>
      <c r="E53" s="13">
        <f>SUM(E54:E58)</f>
        <v>5106</v>
      </c>
      <c r="F53" s="35">
        <f>SUM(F54:F58)</f>
        <v>5106</v>
      </c>
    </row>
    <row r="54" spans="2:6" ht="15" customHeight="1" x14ac:dyDescent="0.2">
      <c r="B54" s="36"/>
      <c r="C54" s="15" t="s">
        <v>39</v>
      </c>
      <c r="D54" s="16" t="s">
        <v>40</v>
      </c>
      <c r="E54" s="17">
        <v>2405</v>
      </c>
      <c r="F54" s="37">
        <v>2405</v>
      </c>
    </row>
    <row r="55" spans="2:6" ht="15" customHeight="1" x14ac:dyDescent="0.2">
      <c r="B55" s="36"/>
      <c r="C55" s="15" t="s">
        <v>53</v>
      </c>
      <c r="D55" s="16" t="s">
        <v>54</v>
      </c>
      <c r="E55" s="17">
        <v>2500</v>
      </c>
      <c r="F55" s="37">
        <v>2500</v>
      </c>
    </row>
    <row r="56" spans="2:6" ht="15" customHeight="1" x14ac:dyDescent="0.2">
      <c r="B56" s="36"/>
      <c r="C56" s="15" t="s">
        <v>55</v>
      </c>
      <c r="D56" s="16" t="s">
        <v>56</v>
      </c>
      <c r="E56" s="17">
        <v>78</v>
      </c>
      <c r="F56" s="37">
        <v>78</v>
      </c>
    </row>
    <row r="57" spans="2:6" ht="27.75" customHeight="1" x14ac:dyDescent="0.2">
      <c r="B57" s="36"/>
      <c r="C57" s="15" t="s">
        <v>49</v>
      </c>
      <c r="D57" s="16" t="s">
        <v>50</v>
      </c>
      <c r="E57" s="17">
        <v>111</v>
      </c>
      <c r="F57" s="37">
        <v>111</v>
      </c>
    </row>
    <row r="58" spans="2:6" ht="15" customHeight="1" x14ac:dyDescent="0.2">
      <c r="B58" s="36"/>
      <c r="C58" s="15" t="s">
        <v>57</v>
      </c>
      <c r="D58" s="16" t="s">
        <v>58</v>
      </c>
      <c r="E58" s="17">
        <v>12</v>
      </c>
      <c r="F58" s="37">
        <v>12</v>
      </c>
    </row>
    <row r="59" spans="2:6" x14ac:dyDescent="0.2">
      <c r="B59" s="38"/>
      <c r="C59" s="18"/>
      <c r="D59" s="18"/>
      <c r="E59" s="19"/>
      <c r="F59" s="55"/>
    </row>
    <row r="60" spans="2:6" ht="21" customHeight="1" x14ac:dyDescent="0.2">
      <c r="B60" s="41">
        <v>3769</v>
      </c>
      <c r="C60" s="11"/>
      <c r="D60" s="12" t="s">
        <v>59</v>
      </c>
      <c r="E60" s="13">
        <f>SUM(E61:E61)</f>
        <v>650</v>
      </c>
      <c r="F60" s="35">
        <f>SUM(F61:F61)</f>
        <v>650</v>
      </c>
    </row>
    <row r="61" spans="2:6" ht="15" customHeight="1" x14ac:dyDescent="0.2">
      <c r="B61" s="36"/>
      <c r="C61" s="15" t="s">
        <v>44</v>
      </c>
      <c r="D61" s="16" t="s">
        <v>45</v>
      </c>
      <c r="E61" s="17">
        <v>650</v>
      </c>
      <c r="F61" s="37">
        <v>650</v>
      </c>
    </row>
    <row r="62" spans="2:6" x14ac:dyDescent="0.2">
      <c r="B62" s="38"/>
      <c r="C62" s="18"/>
      <c r="D62" s="18"/>
      <c r="E62" s="19"/>
      <c r="F62" s="55"/>
    </row>
    <row r="63" spans="2:6" ht="21" customHeight="1" x14ac:dyDescent="0.2">
      <c r="B63" s="41">
        <v>4344</v>
      </c>
      <c r="C63" s="11"/>
      <c r="D63" s="12" t="s">
        <v>113</v>
      </c>
      <c r="E63" s="13">
        <f>SUM(E64:E64)</f>
        <v>0</v>
      </c>
      <c r="F63" s="35">
        <f>SUM(F64:F64)</f>
        <v>1705.65</v>
      </c>
    </row>
    <row r="64" spans="2:6" ht="15" customHeight="1" x14ac:dyDescent="0.2">
      <c r="B64" s="36"/>
      <c r="C64" s="15" t="s">
        <v>109</v>
      </c>
      <c r="D64" s="16" t="s">
        <v>116</v>
      </c>
      <c r="E64" s="17">
        <v>0</v>
      </c>
      <c r="F64" s="37">
        <v>1705.65</v>
      </c>
    </row>
    <row r="65" spans="2:6" x14ac:dyDescent="0.2">
      <c r="B65" s="38"/>
      <c r="C65" s="18"/>
      <c r="D65" s="18"/>
      <c r="E65" s="19"/>
      <c r="F65" s="55"/>
    </row>
    <row r="66" spans="2:6" ht="21" customHeight="1" x14ac:dyDescent="0.2">
      <c r="B66" s="41">
        <v>4377</v>
      </c>
      <c r="C66" s="11"/>
      <c r="D66" s="12" t="s">
        <v>114</v>
      </c>
      <c r="E66" s="13">
        <f>SUM(E67:E67)</f>
        <v>0</v>
      </c>
      <c r="F66" s="35">
        <f>SUM(F67:F67)</f>
        <v>50.75</v>
      </c>
    </row>
    <row r="67" spans="2:6" ht="15" customHeight="1" x14ac:dyDescent="0.2">
      <c r="B67" s="36"/>
      <c r="C67" s="15" t="s">
        <v>109</v>
      </c>
      <c r="D67" s="16" t="s">
        <v>116</v>
      </c>
      <c r="E67" s="17">
        <v>0</v>
      </c>
      <c r="F67" s="37">
        <v>50.75</v>
      </c>
    </row>
    <row r="68" spans="2:6" x14ac:dyDescent="0.2">
      <c r="B68" s="38"/>
      <c r="C68" s="18"/>
      <c r="D68" s="18"/>
      <c r="E68" s="19"/>
      <c r="F68" s="55"/>
    </row>
    <row r="69" spans="2:6" ht="29.25" customHeight="1" x14ac:dyDescent="0.2">
      <c r="B69" s="41">
        <v>5521</v>
      </c>
      <c r="C69" s="11"/>
      <c r="D69" s="12" t="s">
        <v>60</v>
      </c>
      <c r="E69" s="13">
        <f>SUM(E70:E70)</f>
        <v>18</v>
      </c>
      <c r="F69" s="35">
        <f>SUM(F70:F70)</f>
        <v>18</v>
      </c>
    </row>
    <row r="70" spans="2:6" ht="27.75" customHeight="1" x14ac:dyDescent="0.2">
      <c r="B70" s="36"/>
      <c r="C70" s="15" t="s">
        <v>49</v>
      </c>
      <c r="D70" s="16" t="s">
        <v>50</v>
      </c>
      <c r="E70" s="17">
        <v>18</v>
      </c>
      <c r="F70" s="37">
        <v>18</v>
      </c>
    </row>
    <row r="71" spans="2:6" x14ac:dyDescent="0.2">
      <c r="B71" s="38"/>
      <c r="C71" s="18"/>
      <c r="D71" s="18"/>
      <c r="E71" s="19"/>
      <c r="F71" s="55"/>
    </row>
    <row r="72" spans="2:6" ht="21" customHeight="1" x14ac:dyDescent="0.2">
      <c r="B72" s="41">
        <v>6172</v>
      </c>
      <c r="C72" s="11"/>
      <c r="D72" s="12" t="s">
        <v>61</v>
      </c>
      <c r="E72" s="13">
        <f>SUM(E73:E76)</f>
        <v>14081</v>
      </c>
      <c r="F72" s="35">
        <f>SUM(F73:F76)</f>
        <v>14081</v>
      </c>
    </row>
    <row r="73" spans="2:6" ht="15" customHeight="1" x14ac:dyDescent="0.2">
      <c r="B73" s="42"/>
      <c r="C73" s="23" t="s">
        <v>39</v>
      </c>
      <c r="D73" s="24" t="s">
        <v>40</v>
      </c>
      <c r="E73" s="25">
        <v>1</v>
      </c>
      <c r="F73" s="43">
        <v>1</v>
      </c>
    </row>
    <row r="74" spans="2:6" ht="15" customHeight="1" x14ac:dyDescent="0.2">
      <c r="B74" s="36"/>
      <c r="C74" s="15" t="s">
        <v>62</v>
      </c>
      <c r="D74" s="16" t="s">
        <v>63</v>
      </c>
      <c r="E74" s="17">
        <v>5</v>
      </c>
      <c r="F74" s="37">
        <v>5</v>
      </c>
    </row>
    <row r="75" spans="2:6" ht="15" customHeight="1" x14ac:dyDescent="0.2">
      <c r="B75" s="36"/>
      <c r="C75" s="15" t="s">
        <v>42</v>
      </c>
      <c r="D75" s="16" t="s">
        <v>43</v>
      </c>
      <c r="E75" s="17">
        <v>30</v>
      </c>
      <c r="F75" s="37">
        <v>30</v>
      </c>
    </row>
    <row r="76" spans="2:6" ht="15" customHeight="1" x14ac:dyDescent="0.2">
      <c r="B76" s="44"/>
      <c r="C76" s="27" t="s">
        <v>44</v>
      </c>
      <c r="D76" s="28" t="s">
        <v>45</v>
      </c>
      <c r="E76" s="29">
        <v>14045</v>
      </c>
      <c r="F76" s="45">
        <v>14045</v>
      </c>
    </row>
    <row r="77" spans="2:6" x14ac:dyDescent="0.2">
      <c r="B77" s="46"/>
      <c r="E77" s="30"/>
      <c r="F77" s="56"/>
    </row>
    <row r="78" spans="2:6" ht="21" customHeight="1" x14ac:dyDescent="0.2">
      <c r="B78" s="41">
        <v>6310</v>
      </c>
      <c r="C78" s="11"/>
      <c r="D78" s="12" t="s">
        <v>64</v>
      </c>
      <c r="E78" s="13">
        <f>SUM(E79:E79)</f>
        <v>80000</v>
      </c>
      <c r="F78" s="35">
        <f>SUM(F79:F79)</f>
        <v>80000</v>
      </c>
    </row>
    <row r="79" spans="2:6" ht="15" customHeight="1" x14ac:dyDescent="0.2">
      <c r="B79" s="44"/>
      <c r="C79" s="27" t="s">
        <v>65</v>
      </c>
      <c r="D79" s="28" t="s">
        <v>66</v>
      </c>
      <c r="E79" s="29">
        <v>80000</v>
      </c>
      <c r="F79" s="45">
        <v>80000</v>
      </c>
    </row>
    <row r="80" spans="2:6" x14ac:dyDescent="0.2">
      <c r="B80" s="38"/>
      <c r="C80" s="18"/>
      <c r="D80" s="18"/>
      <c r="E80" s="19"/>
      <c r="F80" s="55"/>
    </row>
    <row r="81" spans="2:6" ht="21" customHeight="1" x14ac:dyDescent="0.2">
      <c r="B81" s="41">
        <v>6320</v>
      </c>
      <c r="C81" s="11"/>
      <c r="D81" s="12" t="s">
        <v>67</v>
      </c>
      <c r="E81" s="13">
        <f>SUM(E82:E82)</f>
        <v>50000</v>
      </c>
      <c r="F81" s="35">
        <f>SUM(F82:F82)</f>
        <v>63849.675000000003</v>
      </c>
    </row>
    <row r="82" spans="2:6" ht="15" customHeight="1" x14ac:dyDescent="0.2">
      <c r="B82" s="36"/>
      <c r="C82" s="15" t="s">
        <v>68</v>
      </c>
      <c r="D82" s="16" t="s">
        <v>69</v>
      </c>
      <c r="E82" s="17">
        <v>50000</v>
      </c>
      <c r="F82" s="37">
        <v>63849.675000000003</v>
      </c>
    </row>
    <row r="83" spans="2:6" x14ac:dyDescent="0.2">
      <c r="B83" s="38"/>
      <c r="C83" s="18"/>
      <c r="D83" s="18"/>
      <c r="E83" s="19"/>
      <c r="F83" s="55"/>
    </row>
    <row r="84" spans="2:6" ht="21" customHeight="1" x14ac:dyDescent="0.2">
      <c r="B84" s="41">
        <v>6402</v>
      </c>
      <c r="C84" s="11"/>
      <c r="D84" s="12" t="s">
        <v>70</v>
      </c>
      <c r="E84" s="13">
        <f>SUM(E85:E86)</f>
        <v>372</v>
      </c>
      <c r="F84" s="35">
        <f>SUM(F85:F86)</f>
        <v>2126.8000000000002</v>
      </c>
    </row>
    <row r="85" spans="2:6" ht="27.75" customHeight="1" x14ac:dyDescent="0.2">
      <c r="B85" s="36"/>
      <c r="C85" s="15" t="s">
        <v>71</v>
      </c>
      <c r="D85" s="16" t="s">
        <v>72</v>
      </c>
      <c r="E85" s="17">
        <v>372</v>
      </c>
      <c r="F85" s="37">
        <v>372</v>
      </c>
    </row>
    <row r="86" spans="2:6" ht="15" customHeight="1" x14ac:dyDescent="0.2">
      <c r="B86" s="36"/>
      <c r="C86" s="15" t="s">
        <v>109</v>
      </c>
      <c r="D86" s="16" t="s">
        <v>116</v>
      </c>
      <c r="E86" s="17">
        <v>0</v>
      </c>
      <c r="F86" s="37">
        <v>1754.8</v>
      </c>
    </row>
    <row r="87" spans="2:6" x14ac:dyDescent="0.2">
      <c r="B87" s="38"/>
      <c r="C87" s="18"/>
      <c r="D87" s="18"/>
      <c r="E87" s="19"/>
      <c r="F87" s="55"/>
    </row>
    <row r="88" spans="2:6" ht="21" customHeight="1" x14ac:dyDescent="0.2">
      <c r="B88" s="41">
        <v>6409</v>
      </c>
      <c r="C88" s="11"/>
      <c r="D88" s="12" t="s">
        <v>115</v>
      </c>
      <c r="E88" s="13">
        <f>SUM(E89:E89)</f>
        <v>0</v>
      </c>
      <c r="F88" s="35">
        <f>SUM(F89:F89)</f>
        <v>202.4</v>
      </c>
    </row>
    <row r="89" spans="2:6" ht="15" customHeight="1" x14ac:dyDescent="0.2">
      <c r="B89" s="36"/>
      <c r="C89" s="15" t="s">
        <v>109</v>
      </c>
      <c r="D89" s="16" t="s">
        <v>116</v>
      </c>
      <c r="E89" s="17">
        <v>0</v>
      </c>
      <c r="F89" s="37">
        <v>202.4</v>
      </c>
    </row>
    <row r="90" spans="2:6" ht="13.5" thickBot="1" x14ac:dyDescent="0.25">
      <c r="B90" s="38"/>
      <c r="C90" s="18"/>
      <c r="D90" s="18"/>
      <c r="E90" s="19"/>
      <c r="F90" s="55"/>
    </row>
    <row r="91" spans="2:6" ht="15" customHeight="1" thickBot="1" x14ac:dyDescent="0.25">
      <c r="B91" s="20" t="s">
        <v>95</v>
      </c>
      <c r="C91" s="21"/>
      <c r="D91" s="22"/>
      <c r="E91" s="33">
        <f>E84+E81+E78+E72+E69+E60+E53+E50+E38+E33+E30+E22</f>
        <v>833043</v>
      </c>
      <c r="F91" s="31">
        <f>F88+F84+F81+F78+F72+F69+F66+F63+F60+F53+F50+F47+F44+F41+F38+F33+F30+F22</f>
        <v>875517.31599999988</v>
      </c>
    </row>
    <row r="92" spans="2:6" ht="15" customHeight="1" x14ac:dyDescent="0.2">
      <c r="B92" s="39"/>
      <c r="C92" s="9"/>
      <c r="D92" s="3"/>
      <c r="E92" s="10"/>
      <c r="F92" s="52"/>
    </row>
    <row r="93" spans="2:6" ht="21" customHeight="1" x14ac:dyDescent="0.2">
      <c r="B93" s="41">
        <v>3639</v>
      </c>
      <c r="C93" s="11"/>
      <c r="D93" s="12" t="s">
        <v>52</v>
      </c>
      <c r="E93" s="13">
        <f>SUM(E94:E95)</f>
        <v>5603</v>
      </c>
      <c r="F93" s="35">
        <f>SUM(F94:F95)</f>
        <v>5603</v>
      </c>
    </row>
    <row r="94" spans="2:6" ht="15" customHeight="1" x14ac:dyDescent="0.2">
      <c r="B94" s="36"/>
      <c r="C94" s="15" t="s">
        <v>73</v>
      </c>
      <c r="D94" s="16" t="s">
        <v>74</v>
      </c>
      <c r="E94" s="17">
        <v>4522</v>
      </c>
      <c r="F94" s="37">
        <v>4522</v>
      </c>
    </row>
    <row r="95" spans="2:6" ht="15" customHeight="1" x14ac:dyDescent="0.2">
      <c r="B95" s="36"/>
      <c r="C95" s="15" t="s">
        <v>75</v>
      </c>
      <c r="D95" s="16" t="s">
        <v>76</v>
      </c>
      <c r="E95" s="17">
        <v>1081</v>
      </c>
      <c r="F95" s="37">
        <v>1081</v>
      </c>
    </row>
    <row r="96" spans="2:6" ht="13.5" thickBot="1" x14ac:dyDescent="0.25">
      <c r="B96" s="38"/>
      <c r="C96" s="18"/>
      <c r="D96" s="18"/>
      <c r="E96" s="19"/>
      <c r="F96" s="55"/>
    </row>
    <row r="97" spans="2:6" ht="15" customHeight="1" thickBot="1" x14ac:dyDescent="0.25">
      <c r="B97" s="20" t="s">
        <v>96</v>
      </c>
      <c r="C97" s="21"/>
      <c r="D97" s="22"/>
      <c r="E97" s="33">
        <f>E93</f>
        <v>5603</v>
      </c>
      <c r="F97" s="31">
        <f>F93</f>
        <v>5603</v>
      </c>
    </row>
    <row r="98" spans="2:6" ht="15" customHeight="1" x14ac:dyDescent="0.2">
      <c r="B98" s="39"/>
      <c r="C98" s="9"/>
      <c r="D98" s="3"/>
      <c r="E98" s="10"/>
      <c r="F98" s="40"/>
    </row>
    <row r="99" spans="2:6" ht="21" customHeight="1" x14ac:dyDescent="0.2">
      <c r="B99" s="34" t="s">
        <v>4</v>
      </c>
      <c r="C99" s="11"/>
      <c r="D99" s="12" t="s">
        <v>5</v>
      </c>
      <c r="E99" s="13">
        <f>SUM(E100:E109)</f>
        <v>27969653</v>
      </c>
      <c r="F99" s="35">
        <f>SUM(F100:F109)</f>
        <v>28019884.464000002</v>
      </c>
    </row>
    <row r="100" spans="2:6" ht="27.75" customHeight="1" x14ac:dyDescent="0.2">
      <c r="B100" s="36"/>
      <c r="C100" s="15" t="s">
        <v>77</v>
      </c>
      <c r="D100" s="16" t="s">
        <v>78</v>
      </c>
      <c r="E100" s="17">
        <v>500</v>
      </c>
      <c r="F100" s="37">
        <v>5500</v>
      </c>
    </row>
    <row r="101" spans="2:6" ht="27.75" customHeight="1" x14ac:dyDescent="0.2">
      <c r="B101" s="36"/>
      <c r="C101" s="15" t="s">
        <v>79</v>
      </c>
      <c r="D101" s="16" t="s">
        <v>80</v>
      </c>
      <c r="E101" s="17">
        <v>230958</v>
      </c>
      <c r="F101" s="37">
        <v>230958</v>
      </c>
    </row>
    <row r="102" spans="2:6" ht="15" customHeight="1" x14ac:dyDescent="0.2">
      <c r="B102" s="36"/>
      <c r="C102" s="15" t="s">
        <v>81</v>
      </c>
      <c r="D102" s="16" t="s">
        <v>82</v>
      </c>
      <c r="E102" s="17">
        <v>26198483</v>
      </c>
      <c r="F102" s="37">
        <v>26223387.026999999</v>
      </c>
    </row>
    <row r="103" spans="2:6" ht="27.75" customHeight="1" x14ac:dyDescent="0.2">
      <c r="B103" s="36"/>
      <c r="C103" s="15" t="s">
        <v>103</v>
      </c>
      <c r="D103" s="16" t="s">
        <v>105</v>
      </c>
      <c r="E103" s="17">
        <v>0</v>
      </c>
      <c r="F103" s="37">
        <v>1020</v>
      </c>
    </row>
    <row r="104" spans="2:6" ht="15" customHeight="1" x14ac:dyDescent="0.2">
      <c r="B104" s="36"/>
      <c r="C104" s="15" t="s">
        <v>83</v>
      </c>
      <c r="D104" s="16" t="s">
        <v>84</v>
      </c>
      <c r="E104" s="17">
        <v>86161</v>
      </c>
      <c r="F104" s="37">
        <v>87361</v>
      </c>
    </row>
    <row r="105" spans="2:6" ht="15" customHeight="1" x14ac:dyDescent="0.2">
      <c r="B105" s="36"/>
      <c r="C105" s="15" t="s">
        <v>85</v>
      </c>
      <c r="D105" s="16" t="s">
        <v>86</v>
      </c>
      <c r="E105" s="17">
        <v>52726</v>
      </c>
      <c r="F105" s="37">
        <v>52726</v>
      </c>
    </row>
    <row r="106" spans="2:6" ht="27.75" customHeight="1" x14ac:dyDescent="0.2">
      <c r="B106" s="36"/>
      <c r="C106" s="15" t="s">
        <v>87</v>
      </c>
      <c r="D106" s="16" t="s">
        <v>88</v>
      </c>
      <c r="E106" s="17">
        <v>10875</v>
      </c>
      <c r="F106" s="37">
        <v>10769.12</v>
      </c>
    </row>
    <row r="107" spans="2:6" ht="15" customHeight="1" x14ac:dyDescent="0.2">
      <c r="B107" s="36"/>
      <c r="C107" s="15" t="s">
        <v>89</v>
      </c>
      <c r="D107" s="16" t="s">
        <v>90</v>
      </c>
      <c r="E107" s="17">
        <v>1279250</v>
      </c>
      <c r="F107" s="37">
        <v>1289463.317</v>
      </c>
    </row>
    <row r="108" spans="2:6" ht="15" customHeight="1" x14ac:dyDescent="0.2">
      <c r="B108" s="36"/>
      <c r="C108" s="15" t="s">
        <v>104</v>
      </c>
      <c r="D108" s="16" t="s">
        <v>106</v>
      </c>
      <c r="E108" s="17">
        <v>0</v>
      </c>
      <c r="F108" s="37">
        <v>8000</v>
      </c>
    </row>
    <row r="109" spans="2:6" ht="15" customHeight="1" x14ac:dyDescent="0.2">
      <c r="B109" s="36"/>
      <c r="C109" s="15" t="s">
        <v>91</v>
      </c>
      <c r="D109" s="16" t="s">
        <v>92</v>
      </c>
      <c r="E109" s="17">
        <v>110700</v>
      </c>
      <c r="F109" s="37">
        <v>110700</v>
      </c>
    </row>
    <row r="110" spans="2:6" ht="13.5" thickBot="1" x14ac:dyDescent="0.25">
      <c r="B110" s="38"/>
      <c r="C110" s="18"/>
      <c r="D110" s="18"/>
      <c r="E110" s="19"/>
      <c r="F110" s="55"/>
    </row>
    <row r="111" spans="2:6" ht="15" customHeight="1" thickBot="1" x14ac:dyDescent="0.25">
      <c r="B111" s="20" t="s">
        <v>97</v>
      </c>
      <c r="C111" s="21"/>
      <c r="D111" s="22"/>
      <c r="E111" s="32">
        <f>E99</f>
        <v>27969653</v>
      </c>
      <c r="F111" s="31">
        <f>F99</f>
        <v>28019884.464000002</v>
      </c>
    </row>
    <row r="112" spans="2:6" x14ac:dyDescent="0.2">
      <c r="B112" s="9"/>
      <c r="C112" s="9"/>
      <c r="D112" s="3"/>
      <c r="E112" s="10"/>
      <c r="F112" s="10"/>
    </row>
    <row r="113" spans="2:6" ht="13.5" thickBot="1" x14ac:dyDescent="0.25">
      <c r="B113" s="9"/>
      <c r="C113" s="9"/>
      <c r="D113" s="3"/>
      <c r="E113" s="10"/>
      <c r="F113" s="10"/>
    </row>
    <row r="114" spans="2:6" ht="15" customHeight="1" x14ac:dyDescent="0.2">
      <c r="B114" s="79" t="s">
        <v>94</v>
      </c>
      <c r="C114" s="80"/>
      <c r="D114" s="80"/>
      <c r="E114" s="81">
        <f>E20</f>
        <v>10772400</v>
      </c>
      <c r="F114" s="65">
        <f>F20</f>
        <v>10772400</v>
      </c>
    </row>
    <row r="115" spans="2:6" ht="15" customHeight="1" x14ac:dyDescent="0.2">
      <c r="B115" s="82" t="s">
        <v>95</v>
      </c>
      <c r="C115" s="75"/>
      <c r="D115" s="75"/>
      <c r="E115" s="76">
        <f>E91</f>
        <v>833043</v>
      </c>
      <c r="F115" s="83">
        <f>F91</f>
        <v>875517.31599999988</v>
      </c>
    </row>
    <row r="116" spans="2:6" ht="15" customHeight="1" x14ac:dyDescent="0.2">
      <c r="B116" s="82" t="s">
        <v>96</v>
      </c>
      <c r="C116" s="75"/>
      <c r="D116" s="75"/>
      <c r="E116" s="76">
        <f>E97</f>
        <v>5603</v>
      </c>
      <c r="F116" s="83">
        <f>F97</f>
        <v>5603</v>
      </c>
    </row>
    <row r="117" spans="2:6" ht="15.75" customHeight="1" thickBot="1" x14ac:dyDescent="0.25">
      <c r="B117" s="84" t="s">
        <v>97</v>
      </c>
      <c r="C117" s="77"/>
      <c r="D117" s="77"/>
      <c r="E117" s="78">
        <f>E111</f>
        <v>27969653</v>
      </c>
      <c r="F117" s="85">
        <f>F111</f>
        <v>28019884.464000002</v>
      </c>
    </row>
    <row r="118" spans="2:6" ht="18" customHeight="1" thickBot="1" x14ac:dyDescent="0.25">
      <c r="B118" s="20" t="s">
        <v>98</v>
      </c>
      <c r="C118" s="21"/>
      <c r="D118" s="22"/>
      <c r="E118" s="33">
        <f>E20+E91+E97+E111</f>
        <v>39580699</v>
      </c>
      <c r="F118" s="31">
        <f>F20+F91+F97+F111</f>
        <v>39673404.780000001</v>
      </c>
    </row>
  </sheetData>
  <mergeCells count="2">
    <mergeCell ref="B3:F3"/>
    <mergeCell ref="B5:F5"/>
  </mergeCells>
  <pageMargins left="0.31496062992125984" right="0.31496062992125984" top="0.78740157480314965" bottom="0.59055118110236227" header="0.31496062992125984" footer="0.31496062992125984"/>
  <pageSetup paperSize="9" scale="98" firstPageNumber="3" fitToHeight="0" orientation="portrait" r:id="rId1"/>
  <headerFooter>
    <oddFooter>&amp;C&amp;"Tahoma,Obyčejné"&amp;P</oddFooter>
  </headerFooter>
  <rowBreaks count="2" manualBreakCount="2">
    <brk id="39" max="5" man="1"/>
    <brk id="7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00AE-59E9-48AE-98B1-EB5EE8BC67DC}">
  <sheetPr>
    <pageSetUpPr fitToPage="1"/>
  </sheetPr>
  <dimension ref="B1:E206"/>
  <sheetViews>
    <sheetView showGridLines="0" topLeftCell="A2" zoomScaleNormal="100" zoomScaleSheetLayoutView="100" workbookViewId="0">
      <pane ySplit="6" topLeftCell="A8" activePane="bottomLeft" state="frozen"/>
      <selection activeCell="A2" sqref="A2"/>
      <selection pane="bottomLeft" activeCell="C16" sqref="C16"/>
    </sheetView>
  </sheetViews>
  <sheetFormatPr defaultRowHeight="12.75" x14ac:dyDescent="0.2"/>
  <cols>
    <col min="1" max="1" width="0.140625" customWidth="1"/>
    <col min="2" max="2" width="9.42578125" customWidth="1"/>
    <col min="3" max="3" width="57.7109375" customWidth="1"/>
    <col min="4" max="4" width="16.7109375" customWidth="1"/>
    <col min="5" max="5" width="16.7109375" style="71" customWidth="1"/>
  </cols>
  <sheetData>
    <row r="1" spans="2:5" hidden="1" x14ac:dyDescent="0.2"/>
    <row r="2" spans="2:5" ht="12.75" customHeight="1" x14ac:dyDescent="0.25">
      <c r="B2" s="1" t="s">
        <v>119</v>
      </c>
      <c r="C2" s="3"/>
      <c r="D2" s="4"/>
      <c r="E2" s="72"/>
    </row>
    <row r="3" spans="2:5" ht="18" customHeight="1" x14ac:dyDescent="0.2">
      <c r="B3" s="87" t="s">
        <v>225</v>
      </c>
      <c r="C3" s="87"/>
      <c r="D3" s="87"/>
      <c r="E3" s="87"/>
    </row>
    <row r="4" spans="2:5" ht="15" customHeight="1" x14ac:dyDescent="0.2">
      <c r="B4" s="54"/>
      <c r="C4" s="54"/>
      <c r="D4" s="54"/>
      <c r="E4" s="73"/>
    </row>
    <row r="5" spans="2:5" ht="16.5" customHeight="1" x14ac:dyDescent="0.2">
      <c r="B5" s="6" t="s">
        <v>226</v>
      </c>
      <c r="C5" s="54"/>
      <c r="D5" s="54"/>
      <c r="E5" s="74"/>
    </row>
    <row r="6" spans="2:5" ht="15.75" customHeight="1" thickBot="1" x14ac:dyDescent="0.25">
      <c r="B6" s="5"/>
      <c r="C6" s="7"/>
      <c r="D6" s="57"/>
      <c r="E6" s="10" t="s">
        <v>93</v>
      </c>
    </row>
    <row r="7" spans="2:5" ht="30" customHeight="1" thickBot="1" x14ac:dyDescent="0.25">
      <c r="B7" s="47" t="s">
        <v>1</v>
      </c>
      <c r="C7" s="49" t="s">
        <v>3</v>
      </c>
      <c r="D7" s="50" t="s">
        <v>99</v>
      </c>
      <c r="E7" s="51" t="s">
        <v>100</v>
      </c>
    </row>
    <row r="8" spans="2:5" ht="21" customHeight="1" thickTop="1" x14ac:dyDescent="0.2">
      <c r="B8" s="69">
        <v>1019</v>
      </c>
      <c r="C8" s="58" t="s">
        <v>120</v>
      </c>
      <c r="D8" s="59">
        <v>1125</v>
      </c>
      <c r="E8" s="70">
        <v>1125</v>
      </c>
    </row>
    <row r="9" spans="2:5" ht="21" customHeight="1" x14ac:dyDescent="0.2">
      <c r="B9" s="69">
        <v>2115</v>
      </c>
      <c r="C9" s="58" t="s">
        <v>121</v>
      </c>
      <c r="D9" s="59">
        <v>55509</v>
      </c>
      <c r="E9" s="70">
        <v>82120.399999999994</v>
      </c>
    </row>
    <row r="10" spans="2:5" ht="21" customHeight="1" x14ac:dyDescent="0.2">
      <c r="B10" s="69">
        <v>2118</v>
      </c>
      <c r="C10" s="58" t="s">
        <v>122</v>
      </c>
      <c r="D10" s="59">
        <v>4878</v>
      </c>
      <c r="E10" s="70">
        <v>6279.26</v>
      </c>
    </row>
    <row r="11" spans="2:5" ht="21" customHeight="1" x14ac:dyDescent="0.2">
      <c r="B11" s="69">
        <v>2125</v>
      </c>
      <c r="C11" s="58" t="s">
        <v>123</v>
      </c>
      <c r="D11" s="59">
        <v>26000</v>
      </c>
      <c r="E11" s="70">
        <v>95601.66</v>
      </c>
    </row>
    <row r="12" spans="2:5" ht="21" customHeight="1" x14ac:dyDescent="0.2">
      <c r="B12" s="69">
        <v>2141</v>
      </c>
      <c r="C12" s="58" t="s">
        <v>124</v>
      </c>
      <c r="D12" s="59">
        <v>11965</v>
      </c>
      <c r="E12" s="70">
        <v>14499.74</v>
      </c>
    </row>
    <row r="13" spans="2:5" ht="21" customHeight="1" x14ac:dyDescent="0.2">
      <c r="B13" s="69">
        <v>2143</v>
      </c>
      <c r="C13" s="58" t="s">
        <v>38</v>
      </c>
      <c r="D13" s="59">
        <v>138978</v>
      </c>
      <c r="E13" s="70">
        <v>158684.13</v>
      </c>
    </row>
    <row r="14" spans="2:5" ht="21" customHeight="1" x14ac:dyDescent="0.2">
      <c r="B14" s="69">
        <v>2169</v>
      </c>
      <c r="C14" s="58" t="s">
        <v>125</v>
      </c>
      <c r="D14" s="59">
        <v>260</v>
      </c>
      <c r="E14" s="70">
        <v>310</v>
      </c>
    </row>
    <row r="15" spans="2:5" ht="21" customHeight="1" x14ac:dyDescent="0.2">
      <c r="B15" s="69">
        <v>2199</v>
      </c>
      <c r="C15" s="58" t="s">
        <v>126</v>
      </c>
      <c r="D15" s="59">
        <v>400</v>
      </c>
      <c r="E15" s="70">
        <v>400</v>
      </c>
    </row>
    <row r="16" spans="2:5" ht="21" customHeight="1" x14ac:dyDescent="0.2">
      <c r="B16" s="69">
        <v>2212</v>
      </c>
      <c r="C16" s="58" t="s">
        <v>127</v>
      </c>
      <c r="D16" s="59">
        <v>1294948</v>
      </c>
      <c r="E16" s="70">
        <v>1315423.81</v>
      </c>
    </row>
    <row r="17" spans="2:5" ht="21" customHeight="1" x14ac:dyDescent="0.2">
      <c r="B17" s="69">
        <v>2223</v>
      </c>
      <c r="C17" s="58" t="s">
        <v>128</v>
      </c>
      <c r="D17" s="59">
        <v>1000</v>
      </c>
      <c r="E17" s="70">
        <v>1000</v>
      </c>
    </row>
    <row r="18" spans="2:5" ht="21" customHeight="1" x14ac:dyDescent="0.2">
      <c r="B18" s="69">
        <v>2241</v>
      </c>
      <c r="C18" s="58" t="s">
        <v>129</v>
      </c>
      <c r="D18" s="59">
        <v>4000</v>
      </c>
      <c r="E18" s="70">
        <v>4000</v>
      </c>
    </row>
    <row r="19" spans="2:5" ht="21" customHeight="1" x14ac:dyDescent="0.2">
      <c r="B19" s="69">
        <v>2251</v>
      </c>
      <c r="C19" s="58" t="s">
        <v>48</v>
      </c>
      <c r="D19" s="59">
        <v>80454</v>
      </c>
      <c r="E19" s="70">
        <v>73054</v>
      </c>
    </row>
    <row r="20" spans="2:5" ht="21" customHeight="1" x14ac:dyDescent="0.2">
      <c r="B20" s="69">
        <v>2292</v>
      </c>
      <c r="C20" s="58" t="s">
        <v>130</v>
      </c>
      <c r="D20" s="59">
        <v>1251500</v>
      </c>
      <c r="E20" s="70">
        <v>1252516.6399999999</v>
      </c>
    </row>
    <row r="21" spans="2:5" ht="21" customHeight="1" x14ac:dyDescent="0.2">
      <c r="B21" s="69">
        <v>2293</v>
      </c>
      <c r="C21" s="58" t="s">
        <v>131</v>
      </c>
      <c r="D21" s="59">
        <v>20000</v>
      </c>
      <c r="E21" s="70">
        <v>20000</v>
      </c>
    </row>
    <row r="22" spans="2:5" ht="21" customHeight="1" x14ac:dyDescent="0.2">
      <c r="B22" s="69">
        <v>2294</v>
      </c>
      <c r="C22" s="58" t="s">
        <v>132</v>
      </c>
      <c r="D22" s="59">
        <v>1701450</v>
      </c>
      <c r="E22" s="70">
        <v>1702357.57</v>
      </c>
    </row>
    <row r="23" spans="2:5" ht="21" customHeight="1" x14ac:dyDescent="0.2">
      <c r="B23" s="69">
        <v>2299</v>
      </c>
      <c r="C23" s="58" t="s">
        <v>133</v>
      </c>
      <c r="D23" s="59">
        <v>16494</v>
      </c>
      <c r="E23" s="70">
        <v>19006.23</v>
      </c>
    </row>
    <row r="24" spans="2:5" ht="21" customHeight="1" x14ac:dyDescent="0.2">
      <c r="B24" s="69">
        <v>2321</v>
      </c>
      <c r="C24" s="58" t="s">
        <v>134</v>
      </c>
      <c r="D24" s="59">
        <v>1800</v>
      </c>
      <c r="E24" s="70">
        <v>2378.75</v>
      </c>
    </row>
    <row r="25" spans="2:5" ht="21" customHeight="1" x14ac:dyDescent="0.2">
      <c r="B25" s="69">
        <v>2369</v>
      </c>
      <c r="C25" s="58" t="s">
        <v>135</v>
      </c>
      <c r="D25" s="59">
        <v>61</v>
      </c>
      <c r="E25" s="70">
        <v>61</v>
      </c>
    </row>
    <row r="26" spans="2:5" ht="21" customHeight="1" x14ac:dyDescent="0.2">
      <c r="B26" s="69">
        <v>2399</v>
      </c>
      <c r="C26" s="58" t="s">
        <v>222</v>
      </c>
      <c r="D26" s="59">
        <v>0</v>
      </c>
      <c r="E26" s="70">
        <v>10000</v>
      </c>
    </row>
    <row r="27" spans="2:5" ht="21" customHeight="1" x14ac:dyDescent="0.2">
      <c r="B27" s="69">
        <v>3111</v>
      </c>
      <c r="C27" s="58" t="s">
        <v>136</v>
      </c>
      <c r="D27" s="59">
        <v>400</v>
      </c>
      <c r="E27" s="70">
        <v>403629.12699999998</v>
      </c>
    </row>
    <row r="28" spans="2:5" ht="21" customHeight="1" x14ac:dyDescent="0.2">
      <c r="B28" s="69">
        <v>3112</v>
      </c>
      <c r="C28" s="58" t="s">
        <v>137</v>
      </c>
      <c r="D28" s="59">
        <v>12270</v>
      </c>
      <c r="E28" s="70">
        <v>26028.626</v>
      </c>
    </row>
    <row r="29" spans="2:5" ht="21" customHeight="1" x14ac:dyDescent="0.2">
      <c r="B29" s="69">
        <v>3113</v>
      </c>
      <c r="C29" s="58" t="s">
        <v>138</v>
      </c>
      <c r="D29" s="59">
        <v>6163</v>
      </c>
      <c r="E29" s="70">
        <v>1786048.2409999999</v>
      </c>
    </row>
    <row r="30" spans="2:5" ht="21" customHeight="1" x14ac:dyDescent="0.2">
      <c r="B30" s="69">
        <v>3114</v>
      </c>
      <c r="C30" s="58" t="s">
        <v>139</v>
      </c>
      <c r="D30" s="59">
        <v>63120</v>
      </c>
      <c r="E30" s="70">
        <v>237230.908</v>
      </c>
    </row>
    <row r="31" spans="2:5" ht="21" customHeight="1" x14ac:dyDescent="0.2">
      <c r="B31" s="69">
        <v>3117</v>
      </c>
      <c r="C31" s="58" t="s">
        <v>231</v>
      </c>
      <c r="D31" s="59">
        <v>0</v>
      </c>
      <c r="E31" s="70">
        <v>214788.7</v>
      </c>
    </row>
    <row r="32" spans="2:5" ht="21" customHeight="1" x14ac:dyDescent="0.2">
      <c r="B32" s="69">
        <v>3121</v>
      </c>
      <c r="C32" s="58" t="s">
        <v>140</v>
      </c>
      <c r="D32" s="59">
        <v>155345</v>
      </c>
      <c r="E32" s="70">
        <v>381897.72700000001</v>
      </c>
    </row>
    <row r="33" spans="2:5" ht="21" customHeight="1" x14ac:dyDescent="0.2">
      <c r="B33" s="69">
        <v>3122</v>
      </c>
      <c r="C33" s="58" t="s">
        <v>141</v>
      </c>
      <c r="D33" s="59">
        <v>151332</v>
      </c>
      <c r="E33" s="70">
        <v>430258.89199999999</v>
      </c>
    </row>
    <row r="34" spans="2:5" ht="21" customHeight="1" x14ac:dyDescent="0.2">
      <c r="B34" s="69">
        <v>3123</v>
      </c>
      <c r="C34" s="58" t="s">
        <v>232</v>
      </c>
      <c r="D34" s="59">
        <v>0</v>
      </c>
      <c r="E34" s="70">
        <v>16560.773000000001</v>
      </c>
    </row>
    <row r="35" spans="2:5" ht="29.25" customHeight="1" x14ac:dyDescent="0.2">
      <c r="B35" s="69">
        <v>3124</v>
      </c>
      <c r="C35" s="58" t="s">
        <v>142</v>
      </c>
      <c r="D35" s="59">
        <v>22323</v>
      </c>
      <c r="E35" s="70">
        <v>52736</v>
      </c>
    </row>
    <row r="36" spans="2:5" ht="21" customHeight="1" x14ac:dyDescent="0.2">
      <c r="B36" s="69">
        <v>3125</v>
      </c>
      <c r="C36" s="58" t="s">
        <v>143</v>
      </c>
      <c r="D36" s="59">
        <v>12630</v>
      </c>
      <c r="E36" s="70">
        <v>19786.567999999999</v>
      </c>
    </row>
    <row r="37" spans="2:5" ht="21" customHeight="1" x14ac:dyDescent="0.2">
      <c r="B37" s="69">
        <v>3126</v>
      </c>
      <c r="C37" s="58" t="s">
        <v>144</v>
      </c>
      <c r="D37" s="59">
        <v>9389</v>
      </c>
      <c r="E37" s="70">
        <v>37167.620000000003</v>
      </c>
    </row>
    <row r="38" spans="2:5" ht="21" customHeight="1" x14ac:dyDescent="0.2">
      <c r="B38" s="69">
        <v>3127</v>
      </c>
      <c r="C38" s="58" t="s">
        <v>110</v>
      </c>
      <c r="D38" s="59">
        <v>406332</v>
      </c>
      <c r="E38" s="70">
        <v>919350.728</v>
      </c>
    </row>
    <row r="39" spans="2:5" ht="21" customHeight="1" x14ac:dyDescent="0.2">
      <c r="B39" s="69">
        <v>3133</v>
      </c>
      <c r="C39" s="58" t="s">
        <v>145</v>
      </c>
      <c r="D39" s="59">
        <v>93611</v>
      </c>
      <c r="E39" s="70">
        <v>151155.54</v>
      </c>
    </row>
    <row r="40" spans="2:5" ht="21" customHeight="1" x14ac:dyDescent="0.2">
      <c r="B40" s="69">
        <v>3141</v>
      </c>
      <c r="C40" s="58" t="s">
        <v>111</v>
      </c>
      <c r="D40" s="59">
        <v>59565</v>
      </c>
      <c r="E40" s="70">
        <v>84663.743000000002</v>
      </c>
    </row>
    <row r="41" spans="2:5" ht="21" customHeight="1" x14ac:dyDescent="0.2">
      <c r="B41" s="69">
        <v>3143</v>
      </c>
      <c r="C41" s="58" t="s">
        <v>146</v>
      </c>
      <c r="D41" s="59">
        <v>1628</v>
      </c>
      <c r="E41" s="70">
        <v>11710.378000000001</v>
      </c>
    </row>
    <row r="42" spans="2:5" ht="21" customHeight="1" x14ac:dyDescent="0.2">
      <c r="B42" s="69">
        <v>3145</v>
      </c>
      <c r="C42" s="58" t="s">
        <v>147</v>
      </c>
      <c r="D42" s="59">
        <v>610</v>
      </c>
      <c r="E42" s="70">
        <v>610</v>
      </c>
    </row>
    <row r="43" spans="2:5" ht="21" customHeight="1" x14ac:dyDescent="0.2">
      <c r="B43" s="69">
        <v>3146</v>
      </c>
      <c r="C43" s="58" t="s">
        <v>148</v>
      </c>
      <c r="D43" s="59">
        <v>12694</v>
      </c>
      <c r="E43" s="70">
        <v>31160.076000000001</v>
      </c>
    </row>
    <row r="44" spans="2:5" ht="21" customHeight="1" x14ac:dyDescent="0.2">
      <c r="B44" s="69">
        <v>3147</v>
      </c>
      <c r="C44" s="58" t="s">
        <v>149</v>
      </c>
      <c r="D44" s="59">
        <v>14370</v>
      </c>
      <c r="E44" s="70">
        <v>14896.689</v>
      </c>
    </row>
    <row r="45" spans="2:5" ht="21" customHeight="1" x14ac:dyDescent="0.2">
      <c r="B45" s="69">
        <v>3149</v>
      </c>
      <c r="C45" s="58" t="s">
        <v>150</v>
      </c>
      <c r="D45" s="59">
        <v>6045</v>
      </c>
      <c r="E45" s="70">
        <v>7075</v>
      </c>
    </row>
    <row r="46" spans="2:5" ht="21" customHeight="1" x14ac:dyDescent="0.2">
      <c r="B46" s="69">
        <v>3150</v>
      </c>
      <c r="C46" s="58" t="s">
        <v>151</v>
      </c>
      <c r="D46" s="59">
        <v>1149</v>
      </c>
      <c r="E46" s="70">
        <v>35532.445</v>
      </c>
    </row>
    <row r="47" spans="2:5" ht="21" customHeight="1" x14ac:dyDescent="0.2">
      <c r="B47" s="69">
        <v>3212</v>
      </c>
      <c r="C47" s="58" t="s">
        <v>233</v>
      </c>
      <c r="D47" s="59">
        <v>0</v>
      </c>
      <c r="E47" s="70">
        <v>45000</v>
      </c>
    </row>
    <row r="48" spans="2:5" ht="21" customHeight="1" x14ac:dyDescent="0.2">
      <c r="B48" s="69">
        <v>3231</v>
      </c>
      <c r="C48" s="58" t="s">
        <v>152</v>
      </c>
      <c r="D48" s="59">
        <v>4358</v>
      </c>
      <c r="E48" s="70">
        <v>171478.56299999999</v>
      </c>
    </row>
    <row r="49" spans="2:5" ht="21" customHeight="1" x14ac:dyDescent="0.2">
      <c r="B49" s="69">
        <v>3233</v>
      </c>
      <c r="C49" s="58" t="s">
        <v>234</v>
      </c>
      <c r="D49" s="59">
        <v>0</v>
      </c>
      <c r="E49" s="70">
        <v>34845</v>
      </c>
    </row>
    <row r="50" spans="2:5" ht="21" customHeight="1" x14ac:dyDescent="0.2">
      <c r="B50" s="69">
        <v>3291</v>
      </c>
      <c r="C50" s="58" t="s">
        <v>235</v>
      </c>
      <c r="D50" s="59">
        <v>0</v>
      </c>
      <c r="E50" s="70">
        <v>80</v>
      </c>
    </row>
    <row r="51" spans="2:5" ht="21" customHeight="1" x14ac:dyDescent="0.2">
      <c r="B51" s="69">
        <v>3299</v>
      </c>
      <c r="C51" s="58" t="s">
        <v>153</v>
      </c>
      <c r="D51" s="59">
        <v>23009197</v>
      </c>
      <c r="E51" s="70">
        <v>19075897.392000001</v>
      </c>
    </row>
    <row r="52" spans="2:5" ht="21" customHeight="1" x14ac:dyDescent="0.2">
      <c r="B52" s="69">
        <v>3311</v>
      </c>
      <c r="C52" s="58" t="s">
        <v>154</v>
      </c>
      <c r="D52" s="59">
        <v>102545</v>
      </c>
      <c r="E52" s="70">
        <v>106513</v>
      </c>
    </row>
    <row r="53" spans="2:5" ht="21" customHeight="1" x14ac:dyDescent="0.2">
      <c r="B53" s="69">
        <v>3312</v>
      </c>
      <c r="C53" s="58" t="s">
        <v>155</v>
      </c>
      <c r="D53" s="59">
        <v>2000</v>
      </c>
      <c r="E53" s="70">
        <v>2050</v>
      </c>
    </row>
    <row r="54" spans="2:5" ht="29.25" customHeight="1" x14ac:dyDescent="0.2">
      <c r="B54" s="69">
        <v>3313</v>
      </c>
      <c r="C54" s="58" t="s">
        <v>156</v>
      </c>
      <c r="D54" s="59">
        <v>20500</v>
      </c>
      <c r="E54" s="70">
        <v>43749.54</v>
      </c>
    </row>
    <row r="55" spans="2:5" ht="21" customHeight="1" x14ac:dyDescent="0.2">
      <c r="B55" s="69">
        <v>3314</v>
      </c>
      <c r="C55" s="58" t="s">
        <v>157</v>
      </c>
      <c r="D55" s="59">
        <v>81761</v>
      </c>
      <c r="E55" s="70">
        <v>81761</v>
      </c>
    </row>
    <row r="56" spans="2:5" ht="21" customHeight="1" x14ac:dyDescent="0.2">
      <c r="B56" s="69">
        <v>3315</v>
      </c>
      <c r="C56" s="58" t="s">
        <v>158</v>
      </c>
      <c r="D56" s="59">
        <v>245013</v>
      </c>
      <c r="E56" s="70">
        <v>259131.83</v>
      </c>
    </row>
    <row r="57" spans="2:5" ht="21" customHeight="1" x14ac:dyDescent="0.2">
      <c r="B57" s="69">
        <v>3319</v>
      </c>
      <c r="C57" s="58" t="s">
        <v>159</v>
      </c>
      <c r="D57" s="59">
        <v>199014</v>
      </c>
      <c r="E57" s="70">
        <v>217132.79999999999</v>
      </c>
    </row>
    <row r="58" spans="2:5" ht="21" customHeight="1" x14ac:dyDescent="0.2">
      <c r="B58" s="69">
        <v>3322</v>
      </c>
      <c r="C58" s="58" t="s">
        <v>160</v>
      </c>
      <c r="D58" s="59">
        <v>129580</v>
      </c>
      <c r="E58" s="70">
        <v>198707.93</v>
      </c>
    </row>
    <row r="59" spans="2:5" ht="29.25" customHeight="1" x14ac:dyDescent="0.2">
      <c r="B59" s="69">
        <v>3326</v>
      </c>
      <c r="C59" s="58" t="s">
        <v>161</v>
      </c>
      <c r="D59" s="59">
        <v>7096</v>
      </c>
      <c r="E59" s="70">
        <v>7956.6</v>
      </c>
    </row>
    <row r="60" spans="2:5" ht="21" customHeight="1" x14ac:dyDescent="0.2">
      <c r="B60" s="69">
        <v>3329</v>
      </c>
      <c r="C60" s="58" t="s">
        <v>162</v>
      </c>
      <c r="D60" s="59">
        <v>125</v>
      </c>
      <c r="E60" s="70">
        <v>125</v>
      </c>
    </row>
    <row r="61" spans="2:5" ht="21" customHeight="1" x14ac:dyDescent="0.2">
      <c r="B61" s="69">
        <v>3341</v>
      </c>
      <c r="C61" s="58" t="s">
        <v>163</v>
      </c>
      <c r="D61" s="59">
        <v>10000</v>
      </c>
      <c r="E61" s="70">
        <v>16378.93</v>
      </c>
    </row>
    <row r="62" spans="2:5" ht="21" customHeight="1" x14ac:dyDescent="0.2">
      <c r="B62" s="69">
        <v>3349</v>
      </c>
      <c r="C62" s="58" t="s">
        <v>164</v>
      </c>
      <c r="D62" s="59">
        <v>3013</v>
      </c>
      <c r="E62" s="70">
        <v>6858.01</v>
      </c>
    </row>
    <row r="63" spans="2:5" ht="21" customHeight="1" x14ac:dyDescent="0.2">
      <c r="B63" s="69">
        <v>3399</v>
      </c>
      <c r="C63" s="58" t="s">
        <v>165</v>
      </c>
      <c r="D63" s="59">
        <v>4000</v>
      </c>
      <c r="E63" s="70">
        <v>4000</v>
      </c>
    </row>
    <row r="64" spans="2:5" ht="21" customHeight="1" x14ac:dyDescent="0.2">
      <c r="B64" s="69">
        <v>3419</v>
      </c>
      <c r="C64" s="58" t="s">
        <v>112</v>
      </c>
      <c r="D64" s="59">
        <v>160213</v>
      </c>
      <c r="E64" s="70">
        <v>180767.77</v>
      </c>
    </row>
    <row r="65" spans="2:5" ht="21" customHeight="1" x14ac:dyDescent="0.2">
      <c r="B65" s="69">
        <v>3421</v>
      </c>
      <c r="C65" s="58" t="s">
        <v>166</v>
      </c>
      <c r="D65" s="59">
        <v>3525</v>
      </c>
      <c r="E65" s="70">
        <v>3525</v>
      </c>
    </row>
    <row r="66" spans="2:5" ht="21" customHeight="1" x14ac:dyDescent="0.2">
      <c r="B66" s="69">
        <v>3429</v>
      </c>
      <c r="C66" s="58" t="s">
        <v>236</v>
      </c>
      <c r="D66" s="59">
        <v>0</v>
      </c>
      <c r="E66" s="70">
        <v>133.1</v>
      </c>
    </row>
    <row r="67" spans="2:5" ht="21" customHeight="1" x14ac:dyDescent="0.2">
      <c r="B67" s="69">
        <v>3522</v>
      </c>
      <c r="C67" s="58" t="s">
        <v>51</v>
      </c>
      <c r="D67" s="59">
        <v>112252.25</v>
      </c>
      <c r="E67" s="70">
        <v>141409.62299999999</v>
      </c>
    </row>
    <row r="68" spans="2:5" ht="21" customHeight="1" x14ac:dyDescent="0.2">
      <c r="B68" s="69">
        <v>3526</v>
      </c>
      <c r="C68" s="58" t="s">
        <v>167</v>
      </c>
      <c r="D68" s="59">
        <v>21079.75</v>
      </c>
      <c r="E68" s="70">
        <v>33762.36</v>
      </c>
    </row>
    <row r="69" spans="2:5" ht="21" customHeight="1" x14ac:dyDescent="0.2">
      <c r="B69" s="69">
        <v>3533</v>
      </c>
      <c r="C69" s="58" t="s">
        <v>168</v>
      </c>
      <c r="D69" s="59">
        <v>661739</v>
      </c>
      <c r="E69" s="70">
        <v>675060</v>
      </c>
    </row>
    <row r="70" spans="2:5" ht="21" customHeight="1" x14ac:dyDescent="0.2">
      <c r="B70" s="69">
        <v>3541</v>
      </c>
      <c r="C70" s="58" t="s">
        <v>169</v>
      </c>
      <c r="D70" s="59">
        <v>3150</v>
      </c>
      <c r="E70" s="70">
        <v>3150</v>
      </c>
    </row>
    <row r="71" spans="2:5" ht="21" customHeight="1" x14ac:dyDescent="0.2">
      <c r="B71" s="69">
        <v>3549</v>
      </c>
      <c r="C71" s="58" t="s">
        <v>170</v>
      </c>
      <c r="D71" s="59">
        <v>8000</v>
      </c>
      <c r="E71" s="70">
        <v>8000</v>
      </c>
    </row>
    <row r="72" spans="2:5" ht="21" customHeight="1" x14ac:dyDescent="0.2">
      <c r="B72" s="69">
        <v>3599</v>
      </c>
      <c r="C72" s="58" t="s">
        <v>171</v>
      </c>
      <c r="D72" s="59">
        <v>50470</v>
      </c>
      <c r="E72" s="70">
        <v>68967.199999999997</v>
      </c>
    </row>
    <row r="73" spans="2:5" ht="21" customHeight="1" x14ac:dyDescent="0.2">
      <c r="B73" s="69">
        <v>3635</v>
      </c>
      <c r="C73" s="58" t="s">
        <v>172</v>
      </c>
      <c r="D73" s="59">
        <v>16369</v>
      </c>
      <c r="E73" s="70">
        <v>27349.75</v>
      </c>
    </row>
    <row r="74" spans="2:5" ht="21" customHeight="1" x14ac:dyDescent="0.2">
      <c r="B74" s="69">
        <v>3636</v>
      </c>
      <c r="C74" s="58" t="s">
        <v>173</v>
      </c>
      <c r="D74" s="59">
        <v>80879</v>
      </c>
      <c r="E74" s="70">
        <v>84094.12</v>
      </c>
    </row>
    <row r="75" spans="2:5" ht="21" customHeight="1" x14ac:dyDescent="0.2">
      <c r="B75" s="69">
        <v>3639</v>
      </c>
      <c r="C75" s="58" t="s">
        <v>52</v>
      </c>
      <c r="D75" s="59">
        <v>191745</v>
      </c>
      <c r="E75" s="70">
        <v>208238.63</v>
      </c>
    </row>
    <row r="76" spans="2:5" ht="21" customHeight="1" x14ac:dyDescent="0.2">
      <c r="B76" s="69">
        <v>3713</v>
      </c>
      <c r="C76" s="58" t="s">
        <v>224</v>
      </c>
      <c r="D76" s="59">
        <v>0</v>
      </c>
      <c r="E76" s="70">
        <v>15069.12</v>
      </c>
    </row>
    <row r="77" spans="2:5" ht="21" customHeight="1" x14ac:dyDescent="0.2">
      <c r="B77" s="69">
        <v>3716</v>
      </c>
      <c r="C77" s="58" t="s">
        <v>174</v>
      </c>
      <c r="D77" s="59">
        <v>2000</v>
      </c>
      <c r="E77" s="70">
        <v>2000</v>
      </c>
    </row>
    <row r="78" spans="2:5" ht="21" customHeight="1" x14ac:dyDescent="0.2">
      <c r="B78" s="69">
        <v>3719</v>
      </c>
      <c r="C78" s="58" t="s">
        <v>175</v>
      </c>
      <c r="D78" s="59">
        <v>170</v>
      </c>
      <c r="E78" s="70">
        <v>314</v>
      </c>
    </row>
    <row r="79" spans="2:5" ht="21" customHeight="1" x14ac:dyDescent="0.2">
      <c r="B79" s="69">
        <v>3727</v>
      </c>
      <c r="C79" s="58" t="s">
        <v>176</v>
      </c>
      <c r="D79" s="59">
        <v>1400</v>
      </c>
      <c r="E79" s="70">
        <v>1948.83</v>
      </c>
    </row>
    <row r="80" spans="2:5" ht="21" customHeight="1" x14ac:dyDescent="0.2">
      <c r="B80" s="69">
        <v>3729</v>
      </c>
      <c r="C80" s="58" t="s">
        <v>177</v>
      </c>
      <c r="D80" s="59">
        <v>2000</v>
      </c>
      <c r="E80" s="70">
        <v>2000</v>
      </c>
    </row>
    <row r="81" spans="2:5" ht="21" customHeight="1" x14ac:dyDescent="0.2">
      <c r="B81" s="69">
        <v>3741</v>
      </c>
      <c r="C81" s="58" t="s">
        <v>178</v>
      </c>
      <c r="D81" s="59">
        <v>2650</v>
      </c>
      <c r="E81" s="70">
        <v>2877.65</v>
      </c>
    </row>
    <row r="82" spans="2:5" ht="21" customHeight="1" x14ac:dyDescent="0.2">
      <c r="B82" s="69">
        <v>3742</v>
      </c>
      <c r="C82" s="58" t="s">
        <v>179</v>
      </c>
      <c r="D82" s="59">
        <v>4500</v>
      </c>
      <c r="E82" s="70">
        <v>4710.9399999999996</v>
      </c>
    </row>
    <row r="83" spans="2:5" ht="21" customHeight="1" x14ac:dyDescent="0.2">
      <c r="B83" s="69">
        <v>3744</v>
      </c>
      <c r="C83" s="58" t="s">
        <v>180</v>
      </c>
      <c r="D83" s="59">
        <v>250</v>
      </c>
      <c r="E83" s="70">
        <v>375.28</v>
      </c>
    </row>
    <row r="84" spans="2:5" ht="21" customHeight="1" x14ac:dyDescent="0.2">
      <c r="B84" s="69">
        <v>3745</v>
      </c>
      <c r="C84" s="58" t="s">
        <v>237</v>
      </c>
      <c r="D84" s="59">
        <v>0</v>
      </c>
      <c r="E84" s="70">
        <v>2557.5</v>
      </c>
    </row>
    <row r="85" spans="2:5" ht="21" customHeight="1" x14ac:dyDescent="0.2">
      <c r="B85" s="69">
        <v>3749</v>
      </c>
      <c r="C85" s="58" t="s">
        <v>181</v>
      </c>
      <c r="D85" s="59">
        <v>1196</v>
      </c>
      <c r="E85" s="70">
        <v>1533</v>
      </c>
    </row>
    <row r="86" spans="2:5" ht="21" customHeight="1" x14ac:dyDescent="0.2">
      <c r="B86" s="69">
        <v>3769</v>
      </c>
      <c r="C86" s="58" t="s">
        <v>59</v>
      </c>
      <c r="D86" s="59">
        <v>2034</v>
      </c>
      <c r="E86" s="70">
        <v>18743.62</v>
      </c>
    </row>
    <row r="87" spans="2:5" ht="21" customHeight="1" x14ac:dyDescent="0.2">
      <c r="B87" s="69">
        <v>3792</v>
      </c>
      <c r="C87" s="58" t="s">
        <v>182</v>
      </c>
      <c r="D87" s="59">
        <v>6363</v>
      </c>
      <c r="E87" s="70">
        <v>7113</v>
      </c>
    </row>
    <row r="88" spans="2:5" ht="21" customHeight="1" x14ac:dyDescent="0.2">
      <c r="B88" s="69">
        <v>3799</v>
      </c>
      <c r="C88" s="58" t="s">
        <v>183</v>
      </c>
      <c r="D88" s="59">
        <v>18718</v>
      </c>
      <c r="E88" s="70">
        <v>101738.04</v>
      </c>
    </row>
    <row r="89" spans="2:5" ht="21" customHeight="1" x14ac:dyDescent="0.2">
      <c r="B89" s="69">
        <v>3900</v>
      </c>
      <c r="C89" s="58" t="s">
        <v>184</v>
      </c>
      <c r="D89" s="59">
        <v>4295</v>
      </c>
      <c r="E89" s="70">
        <v>4295</v>
      </c>
    </row>
    <row r="90" spans="2:5" ht="21" customHeight="1" x14ac:dyDescent="0.2">
      <c r="B90" s="69">
        <v>4312</v>
      </c>
      <c r="C90" s="58" t="s">
        <v>185</v>
      </c>
      <c r="D90" s="59">
        <v>14451</v>
      </c>
      <c r="E90" s="70">
        <v>14451</v>
      </c>
    </row>
    <row r="91" spans="2:5" ht="21" customHeight="1" x14ac:dyDescent="0.2">
      <c r="B91" s="69">
        <v>4319</v>
      </c>
      <c r="C91" s="58" t="s">
        <v>186</v>
      </c>
      <c r="D91" s="59">
        <v>11960</v>
      </c>
      <c r="E91" s="70">
        <v>22109.62</v>
      </c>
    </row>
    <row r="92" spans="2:5" ht="21" customHeight="1" x14ac:dyDescent="0.2">
      <c r="B92" s="69">
        <v>4324</v>
      </c>
      <c r="C92" s="58" t="s">
        <v>187</v>
      </c>
      <c r="D92" s="59">
        <v>83700</v>
      </c>
      <c r="E92" s="70">
        <v>84720.57</v>
      </c>
    </row>
    <row r="93" spans="2:5" ht="21" customHeight="1" x14ac:dyDescent="0.2">
      <c r="B93" s="69">
        <v>4329</v>
      </c>
      <c r="C93" s="58" t="s">
        <v>188</v>
      </c>
      <c r="D93" s="59">
        <v>10021</v>
      </c>
      <c r="E93" s="70">
        <v>16229.31</v>
      </c>
    </row>
    <row r="94" spans="2:5" ht="21" customHeight="1" x14ac:dyDescent="0.2">
      <c r="B94" s="69">
        <v>4339</v>
      </c>
      <c r="C94" s="58" t="s">
        <v>189</v>
      </c>
      <c r="D94" s="59">
        <v>10350</v>
      </c>
      <c r="E94" s="70">
        <v>11415.6</v>
      </c>
    </row>
    <row r="95" spans="2:5" ht="21" customHeight="1" x14ac:dyDescent="0.2">
      <c r="B95" s="69">
        <v>4342</v>
      </c>
      <c r="C95" s="58" t="s">
        <v>190</v>
      </c>
      <c r="D95" s="59">
        <v>140</v>
      </c>
      <c r="E95" s="70">
        <v>140</v>
      </c>
    </row>
    <row r="96" spans="2:5" ht="21" customHeight="1" x14ac:dyDescent="0.2">
      <c r="B96" s="69">
        <v>4344</v>
      </c>
      <c r="C96" s="58" t="s">
        <v>113</v>
      </c>
      <c r="D96" s="59">
        <v>12097</v>
      </c>
      <c r="E96" s="70">
        <v>12097</v>
      </c>
    </row>
    <row r="97" spans="2:5" ht="21" customHeight="1" x14ac:dyDescent="0.2">
      <c r="B97" s="69">
        <v>4345</v>
      </c>
      <c r="C97" s="58" t="s">
        <v>191</v>
      </c>
      <c r="D97" s="59">
        <v>631</v>
      </c>
      <c r="E97" s="70">
        <v>631</v>
      </c>
    </row>
    <row r="98" spans="2:5" ht="21" customHeight="1" x14ac:dyDescent="0.2">
      <c r="B98" s="69">
        <v>4349</v>
      </c>
      <c r="C98" s="58" t="s">
        <v>192</v>
      </c>
      <c r="D98" s="59">
        <v>1200</v>
      </c>
      <c r="E98" s="70">
        <v>1200</v>
      </c>
    </row>
    <row r="99" spans="2:5" ht="21" customHeight="1" x14ac:dyDescent="0.2">
      <c r="B99" s="69">
        <v>4350</v>
      </c>
      <c r="C99" s="58" t="s">
        <v>193</v>
      </c>
      <c r="D99" s="59">
        <v>126804</v>
      </c>
      <c r="E99" s="70">
        <v>183400.31</v>
      </c>
    </row>
    <row r="100" spans="2:5" ht="29.25" customHeight="1" x14ac:dyDescent="0.2">
      <c r="B100" s="69">
        <v>4351</v>
      </c>
      <c r="C100" s="58" t="s">
        <v>194</v>
      </c>
      <c r="D100" s="59">
        <v>35119</v>
      </c>
      <c r="E100" s="70">
        <v>35119</v>
      </c>
    </row>
    <row r="101" spans="2:5" ht="21" customHeight="1" x14ac:dyDescent="0.2">
      <c r="B101" s="69">
        <v>4354</v>
      </c>
      <c r="C101" s="58" t="s">
        <v>195</v>
      </c>
      <c r="D101" s="59">
        <v>27362</v>
      </c>
      <c r="E101" s="70">
        <v>120557.1</v>
      </c>
    </row>
    <row r="102" spans="2:5" ht="21" customHeight="1" x14ac:dyDescent="0.2">
      <c r="B102" s="69">
        <v>4355</v>
      </c>
      <c r="C102" s="58" t="s">
        <v>196</v>
      </c>
      <c r="D102" s="59">
        <v>421</v>
      </c>
      <c r="E102" s="70">
        <v>421</v>
      </c>
    </row>
    <row r="103" spans="2:5" ht="21" customHeight="1" x14ac:dyDescent="0.2">
      <c r="B103" s="69">
        <v>4356</v>
      </c>
      <c r="C103" s="58" t="s">
        <v>197</v>
      </c>
      <c r="D103" s="59">
        <v>11759</v>
      </c>
      <c r="E103" s="70">
        <v>11759</v>
      </c>
    </row>
    <row r="104" spans="2:5" ht="29.25" customHeight="1" x14ac:dyDescent="0.2">
      <c r="B104" s="69">
        <v>4357</v>
      </c>
      <c r="C104" s="58" t="s">
        <v>198</v>
      </c>
      <c r="D104" s="59">
        <v>361112</v>
      </c>
      <c r="E104" s="70">
        <v>376860.34499999997</v>
      </c>
    </row>
    <row r="105" spans="2:5" ht="21" customHeight="1" x14ac:dyDescent="0.2">
      <c r="B105" s="69">
        <v>4359</v>
      </c>
      <c r="C105" s="58" t="s">
        <v>199</v>
      </c>
      <c r="D105" s="59">
        <v>2990283</v>
      </c>
      <c r="E105" s="70">
        <v>2990583</v>
      </c>
    </row>
    <row r="106" spans="2:5" ht="21" customHeight="1" x14ac:dyDescent="0.2">
      <c r="B106" s="69">
        <v>4371</v>
      </c>
      <c r="C106" s="58" t="s">
        <v>200</v>
      </c>
      <c r="D106" s="59">
        <v>12405</v>
      </c>
      <c r="E106" s="70">
        <v>12405</v>
      </c>
    </row>
    <row r="107" spans="2:5" ht="21" customHeight="1" x14ac:dyDescent="0.2">
      <c r="B107" s="69">
        <v>4372</v>
      </c>
      <c r="C107" s="58" t="s">
        <v>201</v>
      </c>
      <c r="D107" s="59">
        <v>3258</v>
      </c>
      <c r="E107" s="70">
        <v>3258</v>
      </c>
    </row>
    <row r="108" spans="2:5" ht="21" customHeight="1" x14ac:dyDescent="0.2">
      <c r="B108" s="69">
        <v>4373</v>
      </c>
      <c r="C108" s="58" t="s">
        <v>202</v>
      </c>
      <c r="D108" s="59">
        <v>1355</v>
      </c>
      <c r="E108" s="70">
        <v>1355</v>
      </c>
    </row>
    <row r="109" spans="2:5" ht="21" customHeight="1" x14ac:dyDescent="0.2">
      <c r="B109" s="69">
        <v>4374</v>
      </c>
      <c r="C109" s="58" t="s">
        <v>203</v>
      </c>
      <c r="D109" s="59">
        <v>27023</v>
      </c>
      <c r="E109" s="70">
        <v>27023</v>
      </c>
    </row>
    <row r="110" spans="2:5" ht="21" customHeight="1" x14ac:dyDescent="0.2">
      <c r="B110" s="69">
        <v>4375</v>
      </c>
      <c r="C110" s="58" t="s">
        <v>204</v>
      </c>
      <c r="D110" s="59">
        <v>9833</v>
      </c>
      <c r="E110" s="70">
        <v>9833</v>
      </c>
    </row>
    <row r="111" spans="2:5" ht="21" customHeight="1" x14ac:dyDescent="0.2">
      <c r="B111" s="69">
        <v>4376</v>
      </c>
      <c r="C111" s="58" t="s">
        <v>205</v>
      </c>
      <c r="D111" s="59">
        <v>3749</v>
      </c>
      <c r="E111" s="70">
        <v>3749</v>
      </c>
    </row>
    <row r="112" spans="2:5" ht="21" customHeight="1" x14ac:dyDescent="0.2">
      <c r="B112" s="69">
        <v>4377</v>
      </c>
      <c r="C112" s="58" t="s">
        <v>114</v>
      </c>
      <c r="D112" s="59">
        <v>3967</v>
      </c>
      <c r="E112" s="70">
        <v>3967</v>
      </c>
    </row>
    <row r="113" spans="2:5" ht="21" customHeight="1" x14ac:dyDescent="0.2">
      <c r="B113" s="69">
        <v>4378</v>
      </c>
      <c r="C113" s="58" t="s">
        <v>206</v>
      </c>
      <c r="D113" s="59">
        <v>10559</v>
      </c>
      <c r="E113" s="70">
        <v>10559</v>
      </c>
    </row>
    <row r="114" spans="2:5" ht="21" customHeight="1" x14ac:dyDescent="0.2">
      <c r="B114" s="69">
        <v>4379</v>
      </c>
      <c r="C114" s="58" t="s">
        <v>207</v>
      </c>
      <c r="D114" s="59">
        <v>88088</v>
      </c>
      <c r="E114" s="70">
        <v>58544.81</v>
      </c>
    </row>
    <row r="115" spans="2:5" ht="21" customHeight="1" x14ac:dyDescent="0.2">
      <c r="B115" s="69">
        <v>4399</v>
      </c>
      <c r="C115" s="58" t="s">
        <v>208</v>
      </c>
      <c r="D115" s="59">
        <v>134798</v>
      </c>
      <c r="E115" s="70">
        <v>153647.59</v>
      </c>
    </row>
    <row r="116" spans="2:5" ht="21" customHeight="1" x14ac:dyDescent="0.2">
      <c r="B116" s="69">
        <v>5212</v>
      </c>
      <c r="C116" s="58" t="s">
        <v>209</v>
      </c>
      <c r="D116" s="59">
        <v>21050</v>
      </c>
      <c r="E116" s="70">
        <v>23281.31</v>
      </c>
    </row>
    <row r="117" spans="2:5" ht="21" customHeight="1" x14ac:dyDescent="0.2">
      <c r="B117" s="69">
        <v>5213</v>
      </c>
      <c r="C117" s="58" t="s">
        <v>210</v>
      </c>
      <c r="D117" s="59">
        <v>100500</v>
      </c>
      <c r="E117" s="70">
        <v>170322.02499999999</v>
      </c>
    </row>
    <row r="118" spans="2:5" ht="21" customHeight="1" x14ac:dyDescent="0.2">
      <c r="B118" s="69">
        <v>5273</v>
      </c>
      <c r="C118" s="58" t="s">
        <v>211</v>
      </c>
      <c r="D118" s="59">
        <v>3028</v>
      </c>
      <c r="E118" s="70">
        <v>3028</v>
      </c>
    </row>
    <row r="119" spans="2:5" ht="21" customHeight="1" x14ac:dyDescent="0.2">
      <c r="B119" s="69">
        <v>5279</v>
      </c>
      <c r="C119" s="58" t="s">
        <v>212</v>
      </c>
      <c r="D119" s="59">
        <v>8760</v>
      </c>
      <c r="E119" s="70">
        <v>8760</v>
      </c>
    </row>
    <row r="120" spans="2:5" ht="21" customHeight="1" x14ac:dyDescent="0.2">
      <c r="B120" s="69">
        <v>5311</v>
      </c>
      <c r="C120" s="58" t="s">
        <v>213</v>
      </c>
      <c r="D120" s="59">
        <v>6842</v>
      </c>
      <c r="E120" s="70">
        <v>6842</v>
      </c>
    </row>
    <row r="121" spans="2:5" ht="21" customHeight="1" x14ac:dyDescent="0.2">
      <c r="B121" s="69">
        <v>5511</v>
      </c>
      <c r="C121" s="58" t="s">
        <v>214</v>
      </c>
      <c r="D121" s="59">
        <v>3000</v>
      </c>
      <c r="E121" s="70">
        <v>3000</v>
      </c>
    </row>
    <row r="122" spans="2:5" ht="21" customHeight="1" x14ac:dyDescent="0.2">
      <c r="B122" s="69">
        <v>5512</v>
      </c>
      <c r="C122" s="58" t="s">
        <v>215</v>
      </c>
      <c r="D122" s="59">
        <v>8814</v>
      </c>
      <c r="E122" s="70">
        <v>8952</v>
      </c>
    </row>
    <row r="123" spans="2:5" ht="21" customHeight="1" x14ac:dyDescent="0.2">
      <c r="B123" s="69">
        <v>5519</v>
      </c>
      <c r="C123" s="58" t="s">
        <v>216</v>
      </c>
      <c r="D123" s="59">
        <v>20338</v>
      </c>
      <c r="E123" s="70">
        <v>20338</v>
      </c>
    </row>
    <row r="124" spans="2:5" ht="21" customHeight="1" x14ac:dyDescent="0.2">
      <c r="B124" s="69">
        <v>5521</v>
      </c>
      <c r="C124" s="58" t="s">
        <v>60</v>
      </c>
      <c r="D124" s="59">
        <v>0</v>
      </c>
      <c r="E124" s="70">
        <v>1652.56</v>
      </c>
    </row>
    <row r="125" spans="2:5" ht="21" customHeight="1" x14ac:dyDescent="0.2">
      <c r="B125" s="69">
        <v>6113</v>
      </c>
      <c r="C125" s="58" t="s">
        <v>217</v>
      </c>
      <c r="D125" s="59">
        <v>86928</v>
      </c>
      <c r="E125" s="70">
        <v>86875.66</v>
      </c>
    </row>
    <row r="126" spans="2:5" ht="21" customHeight="1" x14ac:dyDescent="0.2">
      <c r="B126" s="69">
        <v>6114</v>
      </c>
      <c r="C126" s="58" t="s">
        <v>218</v>
      </c>
      <c r="D126" s="59">
        <v>500</v>
      </c>
      <c r="E126" s="70">
        <v>500</v>
      </c>
    </row>
    <row r="127" spans="2:5" ht="21" customHeight="1" x14ac:dyDescent="0.2">
      <c r="B127" s="69">
        <v>6172</v>
      </c>
      <c r="C127" s="58" t="s">
        <v>61</v>
      </c>
      <c r="D127" s="59">
        <v>792853</v>
      </c>
      <c r="E127" s="70">
        <v>798292.47999999998</v>
      </c>
    </row>
    <row r="128" spans="2:5" ht="21" customHeight="1" x14ac:dyDescent="0.2">
      <c r="B128" s="69">
        <v>6221</v>
      </c>
      <c r="C128" s="58" t="s">
        <v>238</v>
      </c>
      <c r="D128" s="59">
        <v>0</v>
      </c>
      <c r="E128" s="70">
        <v>5000</v>
      </c>
    </row>
    <row r="129" spans="2:5" ht="21" customHeight="1" x14ac:dyDescent="0.2">
      <c r="B129" s="69">
        <v>6223</v>
      </c>
      <c r="C129" s="58" t="s">
        <v>219</v>
      </c>
      <c r="D129" s="59">
        <v>2000</v>
      </c>
      <c r="E129" s="70">
        <v>2000</v>
      </c>
    </row>
    <row r="130" spans="2:5" ht="21" customHeight="1" x14ac:dyDescent="0.2">
      <c r="B130" s="69">
        <v>6310</v>
      </c>
      <c r="C130" s="58" t="s">
        <v>64</v>
      </c>
      <c r="D130" s="59">
        <v>154750</v>
      </c>
      <c r="E130" s="70">
        <v>154750</v>
      </c>
    </row>
    <row r="131" spans="2:5" ht="21" customHeight="1" x14ac:dyDescent="0.2">
      <c r="B131" s="69">
        <v>6320</v>
      </c>
      <c r="C131" s="58" t="s">
        <v>67</v>
      </c>
      <c r="D131" s="59">
        <v>87500</v>
      </c>
      <c r="E131" s="70">
        <v>88348.88</v>
      </c>
    </row>
    <row r="132" spans="2:5" ht="21" customHeight="1" x14ac:dyDescent="0.2">
      <c r="B132" s="69">
        <v>6399</v>
      </c>
      <c r="C132" s="58" t="s">
        <v>220</v>
      </c>
      <c r="D132" s="59">
        <v>175000</v>
      </c>
      <c r="E132" s="70">
        <v>175000</v>
      </c>
    </row>
    <row r="133" spans="2:5" ht="21" customHeight="1" x14ac:dyDescent="0.2">
      <c r="B133" s="69">
        <v>6409</v>
      </c>
      <c r="C133" s="58" t="s">
        <v>115</v>
      </c>
      <c r="D133" s="59">
        <v>0</v>
      </c>
      <c r="E133" s="70">
        <v>167.80099999999999</v>
      </c>
    </row>
    <row r="134" spans="2:5" ht="13.5" thickBot="1" x14ac:dyDescent="0.25">
      <c r="B134" s="39"/>
      <c r="C134" s="3"/>
      <c r="D134" s="10"/>
      <c r="E134" s="40"/>
    </row>
    <row r="135" spans="2:5" ht="15" customHeight="1" thickBot="1" x14ac:dyDescent="0.25">
      <c r="B135" s="20" t="s">
        <v>228</v>
      </c>
      <c r="C135" s="22"/>
      <c r="D135" s="33">
        <f>SUM(D8:D134)</f>
        <v>36277306</v>
      </c>
      <c r="E135" s="31">
        <f>SUM(E8:E134)</f>
        <v>37215651.07</v>
      </c>
    </row>
    <row r="136" spans="2:5" x14ac:dyDescent="0.2">
      <c r="B136" s="9"/>
      <c r="C136" s="3"/>
      <c r="D136" s="10"/>
      <c r="E136" s="10"/>
    </row>
    <row r="137" spans="2:5" x14ac:dyDescent="0.2">
      <c r="E137" s="3"/>
    </row>
    <row r="138" spans="2:5" x14ac:dyDescent="0.2">
      <c r="E138" s="3"/>
    </row>
    <row r="139" spans="2:5" ht="18" customHeight="1" x14ac:dyDescent="0.2">
      <c r="B139" s="6" t="s">
        <v>227</v>
      </c>
      <c r="C139" s="7"/>
      <c r="D139" s="8"/>
      <c r="E139" s="8"/>
    </row>
    <row r="140" spans="2:5" ht="15.75" customHeight="1" thickBot="1" x14ac:dyDescent="0.25">
      <c r="B140" s="5"/>
      <c r="C140" s="7"/>
      <c r="D140" s="8"/>
      <c r="E140" s="10" t="s">
        <v>93</v>
      </c>
    </row>
    <row r="141" spans="2:5" ht="30" customHeight="1" thickBot="1" x14ac:dyDescent="0.25">
      <c r="B141" s="47" t="s">
        <v>1</v>
      </c>
      <c r="C141" s="49" t="s">
        <v>3</v>
      </c>
      <c r="D141" s="50" t="s">
        <v>99</v>
      </c>
      <c r="E141" s="51" t="s">
        <v>100</v>
      </c>
    </row>
    <row r="142" spans="2:5" ht="21" customHeight="1" thickTop="1" x14ac:dyDescent="0.2">
      <c r="B142" s="69">
        <v>2115</v>
      </c>
      <c r="C142" s="58" t="s">
        <v>121</v>
      </c>
      <c r="D142" s="59">
        <v>160212</v>
      </c>
      <c r="E142" s="70">
        <v>180194.33</v>
      </c>
    </row>
    <row r="143" spans="2:5" ht="21" customHeight="1" x14ac:dyDescent="0.2">
      <c r="B143" s="69">
        <v>2125</v>
      </c>
      <c r="C143" s="58" t="s">
        <v>123</v>
      </c>
      <c r="D143" s="59">
        <v>70500</v>
      </c>
      <c r="E143" s="70">
        <v>98303.360000000001</v>
      </c>
    </row>
    <row r="144" spans="2:5" ht="21" customHeight="1" x14ac:dyDescent="0.2">
      <c r="B144" s="69">
        <v>2143</v>
      </c>
      <c r="C144" s="58" t="s">
        <v>38</v>
      </c>
      <c r="D144" s="59">
        <v>27670</v>
      </c>
      <c r="E144" s="70">
        <v>76011.94</v>
      </c>
    </row>
    <row r="145" spans="2:5" ht="21" customHeight="1" x14ac:dyDescent="0.2">
      <c r="B145" s="69">
        <v>2212</v>
      </c>
      <c r="C145" s="58" t="s">
        <v>127</v>
      </c>
      <c r="D145" s="59">
        <v>794470</v>
      </c>
      <c r="E145" s="70">
        <v>968710.1</v>
      </c>
    </row>
    <row r="146" spans="2:5" ht="21" customHeight="1" x14ac:dyDescent="0.2">
      <c r="B146" s="69">
        <v>2219</v>
      </c>
      <c r="C146" s="58" t="s">
        <v>221</v>
      </c>
      <c r="D146" s="59">
        <v>147500</v>
      </c>
      <c r="E146" s="70">
        <v>171600</v>
      </c>
    </row>
    <row r="147" spans="2:5" ht="21" customHeight="1" x14ac:dyDescent="0.2">
      <c r="B147" s="69">
        <v>2251</v>
      </c>
      <c r="C147" s="58" t="s">
        <v>48</v>
      </c>
      <c r="D147" s="59">
        <v>78696</v>
      </c>
      <c r="E147" s="70">
        <v>130478.19</v>
      </c>
    </row>
    <row r="148" spans="2:5" ht="21" customHeight="1" x14ac:dyDescent="0.2">
      <c r="B148" s="69">
        <v>2299</v>
      </c>
      <c r="C148" s="58" t="s">
        <v>133</v>
      </c>
      <c r="D148" s="59">
        <v>73114</v>
      </c>
      <c r="E148" s="70">
        <v>81410.100000000006</v>
      </c>
    </row>
    <row r="149" spans="2:5" ht="21" customHeight="1" x14ac:dyDescent="0.2">
      <c r="B149" s="69">
        <v>2321</v>
      </c>
      <c r="C149" s="58" t="s">
        <v>239</v>
      </c>
      <c r="D149" s="59">
        <v>0</v>
      </c>
      <c r="E149" s="70">
        <v>595</v>
      </c>
    </row>
    <row r="150" spans="2:5" ht="21" customHeight="1" x14ac:dyDescent="0.2">
      <c r="B150" s="69">
        <v>2369</v>
      </c>
      <c r="C150" s="58" t="s">
        <v>135</v>
      </c>
      <c r="D150" s="59">
        <v>100</v>
      </c>
      <c r="E150" s="70">
        <v>1130.8499999999999</v>
      </c>
    </row>
    <row r="151" spans="2:5" ht="21" customHeight="1" x14ac:dyDescent="0.2">
      <c r="B151" s="69">
        <v>2399</v>
      </c>
      <c r="C151" s="58" t="s">
        <v>222</v>
      </c>
      <c r="D151" s="59">
        <v>16000</v>
      </c>
      <c r="E151" s="70">
        <v>66832.67</v>
      </c>
    </row>
    <row r="152" spans="2:5" ht="20.25" customHeight="1" x14ac:dyDescent="0.2">
      <c r="B152" s="69">
        <v>3112</v>
      </c>
      <c r="C152" s="58" t="s">
        <v>137</v>
      </c>
      <c r="D152" s="59">
        <v>18200</v>
      </c>
      <c r="E152" s="70">
        <v>18900</v>
      </c>
    </row>
    <row r="153" spans="2:5" ht="21" customHeight="1" x14ac:dyDescent="0.2">
      <c r="B153" s="69">
        <v>3113</v>
      </c>
      <c r="C153" s="58" t="s">
        <v>138</v>
      </c>
      <c r="D153" s="59">
        <v>34200</v>
      </c>
      <c r="E153" s="70">
        <v>34717.980000000003</v>
      </c>
    </row>
    <row r="154" spans="2:5" ht="20.25" customHeight="1" x14ac:dyDescent="0.2">
      <c r="B154" s="69">
        <v>3114</v>
      </c>
      <c r="C154" s="58" t="s">
        <v>139</v>
      </c>
      <c r="D154" s="59">
        <v>184234</v>
      </c>
      <c r="E154" s="70">
        <v>192702.22</v>
      </c>
    </row>
    <row r="155" spans="2:5" ht="21" customHeight="1" x14ac:dyDescent="0.2">
      <c r="B155" s="69">
        <v>3121</v>
      </c>
      <c r="C155" s="58" t="s">
        <v>140</v>
      </c>
      <c r="D155" s="59">
        <v>247110</v>
      </c>
      <c r="E155" s="70">
        <v>324043.65899999999</v>
      </c>
    </row>
    <row r="156" spans="2:5" ht="21" customHeight="1" x14ac:dyDescent="0.2">
      <c r="B156" s="69">
        <v>3122</v>
      </c>
      <c r="C156" s="58" t="s">
        <v>141</v>
      </c>
      <c r="D156" s="59">
        <v>104736</v>
      </c>
      <c r="E156" s="70">
        <v>139024.15100000001</v>
      </c>
    </row>
    <row r="157" spans="2:5" ht="29.25" customHeight="1" x14ac:dyDescent="0.2">
      <c r="B157" s="69">
        <v>3124</v>
      </c>
      <c r="C157" s="58" t="s">
        <v>142</v>
      </c>
      <c r="D157" s="59">
        <v>37025</v>
      </c>
      <c r="E157" s="70">
        <v>37201.83</v>
      </c>
    </row>
    <row r="158" spans="2:5" ht="20.25" customHeight="1" x14ac:dyDescent="0.2">
      <c r="B158" s="69">
        <v>3125</v>
      </c>
      <c r="C158" s="58" t="s">
        <v>143</v>
      </c>
      <c r="D158" s="59">
        <v>21770</v>
      </c>
      <c r="E158" s="70">
        <v>22692.84</v>
      </c>
    </row>
    <row r="159" spans="2:5" ht="21" customHeight="1" x14ac:dyDescent="0.2">
      <c r="B159" s="69">
        <v>3126</v>
      </c>
      <c r="C159" s="58" t="s">
        <v>144</v>
      </c>
      <c r="D159" s="59">
        <v>15000</v>
      </c>
      <c r="E159" s="70">
        <v>15000</v>
      </c>
    </row>
    <row r="160" spans="2:5" ht="21" customHeight="1" x14ac:dyDescent="0.2">
      <c r="B160" s="69">
        <v>3127</v>
      </c>
      <c r="C160" s="58" t="s">
        <v>110</v>
      </c>
      <c r="D160" s="59">
        <v>754200</v>
      </c>
      <c r="E160" s="70">
        <v>883005.57499999995</v>
      </c>
    </row>
    <row r="161" spans="2:5" ht="21" customHeight="1" x14ac:dyDescent="0.2">
      <c r="B161" s="69">
        <v>3133</v>
      </c>
      <c r="C161" s="58" t="s">
        <v>145</v>
      </c>
      <c r="D161" s="59">
        <v>62012</v>
      </c>
      <c r="E161" s="70">
        <v>69508.539999999994</v>
      </c>
    </row>
    <row r="162" spans="2:5" ht="21" customHeight="1" x14ac:dyDescent="0.2">
      <c r="B162" s="69">
        <v>3141</v>
      </c>
      <c r="C162" s="58" t="s">
        <v>111</v>
      </c>
      <c r="D162" s="59">
        <v>500</v>
      </c>
      <c r="E162" s="70">
        <v>6891.2820000000002</v>
      </c>
    </row>
    <row r="163" spans="2:5" ht="21" customHeight="1" x14ac:dyDescent="0.2">
      <c r="B163" s="69">
        <v>3146</v>
      </c>
      <c r="C163" s="58" t="s">
        <v>148</v>
      </c>
      <c r="D163" s="59">
        <v>8462</v>
      </c>
      <c r="E163" s="70">
        <v>9146.64</v>
      </c>
    </row>
    <row r="164" spans="2:5" ht="21" customHeight="1" x14ac:dyDescent="0.2">
      <c r="B164" s="69">
        <v>3150</v>
      </c>
      <c r="C164" s="58" t="s">
        <v>151</v>
      </c>
      <c r="D164" s="59">
        <v>4269</v>
      </c>
      <c r="E164" s="70">
        <v>4295.83</v>
      </c>
    </row>
    <row r="165" spans="2:5" ht="21" customHeight="1" x14ac:dyDescent="0.2">
      <c r="B165" s="69">
        <v>3221</v>
      </c>
      <c r="C165" s="58" t="s">
        <v>223</v>
      </c>
      <c r="D165" s="59">
        <v>20000</v>
      </c>
      <c r="E165" s="70">
        <v>20000</v>
      </c>
    </row>
    <row r="166" spans="2:5" ht="21" customHeight="1" x14ac:dyDescent="0.2">
      <c r="B166" s="69">
        <v>3231</v>
      </c>
      <c r="C166" s="58" t="s">
        <v>152</v>
      </c>
      <c r="D166" s="59">
        <v>75613</v>
      </c>
      <c r="E166" s="70">
        <v>80944.2</v>
      </c>
    </row>
    <row r="167" spans="2:5" ht="21" customHeight="1" x14ac:dyDescent="0.2">
      <c r="B167" s="69">
        <v>3299</v>
      </c>
      <c r="C167" s="58" t="s">
        <v>153</v>
      </c>
      <c r="D167" s="59">
        <v>112750</v>
      </c>
      <c r="E167" s="70">
        <v>221845.65400000001</v>
      </c>
    </row>
    <row r="168" spans="2:5" ht="21" customHeight="1" x14ac:dyDescent="0.2">
      <c r="B168" s="69">
        <v>3311</v>
      </c>
      <c r="C168" s="58" t="s">
        <v>154</v>
      </c>
      <c r="D168" s="59">
        <v>122290</v>
      </c>
      <c r="E168" s="70">
        <v>147736.67000000001</v>
      </c>
    </row>
    <row r="169" spans="2:5" ht="21" customHeight="1" x14ac:dyDescent="0.2">
      <c r="B169" s="69">
        <v>3315</v>
      </c>
      <c r="C169" s="58" t="s">
        <v>158</v>
      </c>
      <c r="D169" s="59">
        <v>116465</v>
      </c>
      <c r="E169" s="70">
        <v>128993.57</v>
      </c>
    </row>
    <row r="170" spans="2:5" ht="21" customHeight="1" x14ac:dyDescent="0.2">
      <c r="B170" s="69">
        <v>3319</v>
      </c>
      <c r="C170" s="58" t="s">
        <v>159</v>
      </c>
      <c r="D170" s="59">
        <v>588867</v>
      </c>
      <c r="E170" s="70">
        <v>739796.68</v>
      </c>
    </row>
    <row r="171" spans="2:5" ht="21" customHeight="1" x14ac:dyDescent="0.2">
      <c r="B171" s="69">
        <v>3322</v>
      </c>
      <c r="C171" s="58" t="s">
        <v>160</v>
      </c>
      <c r="D171" s="59">
        <v>103013</v>
      </c>
      <c r="E171" s="70">
        <v>174681.97</v>
      </c>
    </row>
    <row r="172" spans="2:5" ht="29.25" customHeight="1" x14ac:dyDescent="0.2">
      <c r="B172" s="69">
        <v>3326</v>
      </c>
      <c r="C172" s="58" t="s">
        <v>161</v>
      </c>
      <c r="D172" s="59">
        <v>100000</v>
      </c>
      <c r="E172" s="70">
        <v>206000</v>
      </c>
    </row>
    <row r="173" spans="2:5" ht="21" customHeight="1" x14ac:dyDescent="0.2">
      <c r="B173" s="69">
        <v>3419</v>
      </c>
      <c r="C173" s="58" t="s">
        <v>112</v>
      </c>
      <c r="D173" s="59">
        <v>40000</v>
      </c>
      <c r="E173" s="70">
        <v>40100</v>
      </c>
    </row>
    <row r="174" spans="2:5" ht="21" customHeight="1" x14ac:dyDescent="0.2">
      <c r="B174" s="69">
        <v>3522</v>
      </c>
      <c r="C174" s="58" t="s">
        <v>51</v>
      </c>
      <c r="D174" s="59">
        <v>426108</v>
      </c>
      <c r="E174" s="70">
        <v>803953.93</v>
      </c>
    </row>
    <row r="175" spans="2:5" ht="21" customHeight="1" x14ac:dyDescent="0.2">
      <c r="B175" s="69">
        <v>3526</v>
      </c>
      <c r="C175" s="58" t="s">
        <v>167</v>
      </c>
      <c r="D175" s="59">
        <v>34508</v>
      </c>
      <c r="E175" s="70">
        <v>49961.37</v>
      </c>
    </row>
    <row r="176" spans="2:5" ht="21" customHeight="1" x14ac:dyDescent="0.2">
      <c r="B176" s="69">
        <v>3533</v>
      </c>
      <c r="C176" s="58" t="s">
        <v>168</v>
      </c>
      <c r="D176" s="59">
        <v>146687</v>
      </c>
      <c r="E176" s="70">
        <v>189562.28</v>
      </c>
    </row>
    <row r="177" spans="2:5" ht="21" customHeight="1" x14ac:dyDescent="0.2">
      <c r="B177" s="69">
        <v>3599</v>
      </c>
      <c r="C177" s="58" t="s">
        <v>171</v>
      </c>
      <c r="D177" s="59">
        <v>202273</v>
      </c>
      <c r="E177" s="70">
        <v>248486.91</v>
      </c>
    </row>
    <row r="178" spans="2:5" ht="21" customHeight="1" x14ac:dyDescent="0.2">
      <c r="B178" s="69">
        <v>3635</v>
      </c>
      <c r="C178" s="58" t="s">
        <v>172</v>
      </c>
      <c r="D178" s="59">
        <v>60000</v>
      </c>
      <c r="E178" s="70">
        <v>89938.8</v>
      </c>
    </row>
    <row r="179" spans="2:5" ht="21" customHeight="1" x14ac:dyDescent="0.2">
      <c r="B179" s="69">
        <v>3636</v>
      </c>
      <c r="C179" s="58" t="s">
        <v>173</v>
      </c>
      <c r="D179" s="59">
        <v>70600</v>
      </c>
      <c r="E179" s="70">
        <v>144613.32</v>
      </c>
    </row>
    <row r="180" spans="2:5" ht="21" customHeight="1" x14ac:dyDescent="0.2">
      <c r="B180" s="69">
        <v>3639</v>
      </c>
      <c r="C180" s="58" t="s">
        <v>52</v>
      </c>
      <c r="D180" s="59">
        <v>253041</v>
      </c>
      <c r="E180" s="70">
        <v>397062.13799999998</v>
      </c>
    </row>
    <row r="181" spans="2:5" ht="21" customHeight="1" x14ac:dyDescent="0.2">
      <c r="B181" s="69">
        <v>3713</v>
      </c>
      <c r="C181" s="58" t="s">
        <v>224</v>
      </c>
      <c r="D181" s="59">
        <v>35162</v>
      </c>
      <c r="E181" s="70">
        <v>227110.06</v>
      </c>
    </row>
    <row r="182" spans="2:5" ht="21" customHeight="1" x14ac:dyDescent="0.2">
      <c r="B182" s="69">
        <v>3741</v>
      </c>
      <c r="C182" s="58" t="s">
        <v>178</v>
      </c>
      <c r="D182" s="59">
        <v>0</v>
      </c>
      <c r="E182" s="70">
        <v>500</v>
      </c>
    </row>
    <row r="183" spans="2:5" ht="21" customHeight="1" x14ac:dyDescent="0.2">
      <c r="B183" s="69">
        <v>3799</v>
      </c>
      <c r="C183" s="58" t="s">
        <v>183</v>
      </c>
      <c r="D183" s="59">
        <v>0</v>
      </c>
      <c r="E183" s="70">
        <v>2123.46</v>
      </c>
    </row>
    <row r="184" spans="2:5" ht="21" customHeight="1" x14ac:dyDescent="0.2">
      <c r="B184" s="69">
        <v>4312</v>
      </c>
      <c r="C184" s="58" t="s">
        <v>185</v>
      </c>
      <c r="D184" s="59">
        <v>12000</v>
      </c>
      <c r="E184" s="70">
        <v>12828.18</v>
      </c>
    </row>
    <row r="185" spans="2:5" ht="21" customHeight="1" x14ac:dyDescent="0.2">
      <c r="B185" s="69">
        <v>4324</v>
      </c>
      <c r="C185" s="58" t="s">
        <v>187</v>
      </c>
      <c r="D185" s="59">
        <v>59500</v>
      </c>
      <c r="E185" s="70">
        <v>68222.38</v>
      </c>
    </row>
    <row r="186" spans="2:5" ht="21" customHeight="1" x14ac:dyDescent="0.2">
      <c r="B186" s="69">
        <v>4349</v>
      </c>
      <c r="C186" s="58" t="s">
        <v>192</v>
      </c>
      <c r="D186" s="59">
        <v>0</v>
      </c>
      <c r="E186" s="70">
        <v>100</v>
      </c>
    </row>
    <row r="187" spans="2:5" ht="21" customHeight="1" x14ac:dyDescent="0.2">
      <c r="B187" s="69">
        <v>4350</v>
      </c>
      <c r="C187" s="58" t="s">
        <v>193</v>
      </c>
      <c r="D187" s="59">
        <v>109288</v>
      </c>
      <c r="E187" s="70">
        <v>177862.31</v>
      </c>
    </row>
    <row r="188" spans="2:5" ht="21" customHeight="1" x14ac:dyDescent="0.2">
      <c r="B188" s="69">
        <v>4354</v>
      </c>
      <c r="C188" s="58" t="s">
        <v>195</v>
      </c>
      <c r="D188" s="59">
        <v>92537</v>
      </c>
      <c r="E188" s="70">
        <v>121597.24</v>
      </c>
    </row>
    <row r="189" spans="2:5" ht="29.25" customHeight="1" x14ac:dyDescent="0.2">
      <c r="B189" s="69">
        <v>4357</v>
      </c>
      <c r="C189" s="58" t="s">
        <v>198</v>
      </c>
      <c r="D189" s="59">
        <v>482149</v>
      </c>
      <c r="E189" s="70">
        <v>578460.66</v>
      </c>
    </row>
    <row r="190" spans="2:5" ht="20.25" customHeight="1" x14ac:dyDescent="0.2">
      <c r="B190" s="69">
        <v>4399</v>
      </c>
      <c r="C190" s="58" t="s">
        <v>208</v>
      </c>
      <c r="D190" s="59">
        <v>5000</v>
      </c>
      <c r="E190" s="70">
        <v>5000</v>
      </c>
    </row>
    <row r="191" spans="2:5" ht="21" customHeight="1" x14ac:dyDescent="0.2">
      <c r="B191" s="69">
        <v>5212</v>
      </c>
      <c r="C191" s="58" t="s">
        <v>209</v>
      </c>
      <c r="D191" s="59">
        <v>133950</v>
      </c>
      <c r="E191" s="70">
        <v>138607.71</v>
      </c>
    </row>
    <row r="192" spans="2:5" ht="21" customHeight="1" x14ac:dyDescent="0.2">
      <c r="B192" s="69">
        <v>5279</v>
      </c>
      <c r="C192" s="58" t="s">
        <v>212</v>
      </c>
      <c r="D192" s="59">
        <v>2700</v>
      </c>
      <c r="E192" s="70">
        <v>2700</v>
      </c>
    </row>
    <row r="193" spans="2:5" ht="21" customHeight="1" x14ac:dyDescent="0.2">
      <c r="B193" s="69">
        <v>5311</v>
      </c>
      <c r="C193" s="58" t="s">
        <v>213</v>
      </c>
      <c r="D193" s="59">
        <v>5500</v>
      </c>
      <c r="E193" s="70">
        <v>5500</v>
      </c>
    </row>
    <row r="194" spans="2:5" ht="21" customHeight="1" x14ac:dyDescent="0.2">
      <c r="B194" s="69">
        <v>5511</v>
      </c>
      <c r="C194" s="58" t="s">
        <v>214</v>
      </c>
      <c r="D194" s="59">
        <v>37380</v>
      </c>
      <c r="E194" s="70">
        <v>37380</v>
      </c>
    </row>
    <row r="195" spans="2:5" ht="21" customHeight="1" x14ac:dyDescent="0.2">
      <c r="B195" s="69">
        <v>5512</v>
      </c>
      <c r="C195" s="58" t="s">
        <v>215</v>
      </c>
      <c r="D195" s="59">
        <v>20245</v>
      </c>
      <c r="E195" s="70">
        <v>120686.24</v>
      </c>
    </row>
    <row r="196" spans="2:5" ht="20.25" customHeight="1" x14ac:dyDescent="0.2">
      <c r="B196" s="69">
        <v>5521</v>
      </c>
      <c r="C196" s="58" t="s">
        <v>60</v>
      </c>
      <c r="D196" s="59">
        <v>1000</v>
      </c>
      <c r="E196" s="70">
        <v>1000</v>
      </c>
    </row>
    <row r="197" spans="2:5" ht="21" customHeight="1" x14ac:dyDescent="0.2">
      <c r="B197" s="69">
        <v>6113</v>
      </c>
      <c r="C197" s="58" t="s">
        <v>217</v>
      </c>
      <c r="D197" s="59">
        <v>250</v>
      </c>
      <c r="E197" s="70">
        <v>250</v>
      </c>
    </row>
    <row r="198" spans="2:5" ht="21" customHeight="1" x14ac:dyDescent="0.2">
      <c r="B198" s="69">
        <v>6172</v>
      </c>
      <c r="C198" s="58" t="s">
        <v>61</v>
      </c>
      <c r="D198" s="59">
        <v>65913</v>
      </c>
      <c r="E198" s="70">
        <v>86071.4</v>
      </c>
    </row>
    <row r="199" spans="2:5" ht="21" customHeight="1" x14ac:dyDescent="0.2">
      <c r="B199" s="69">
        <v>6409</v>
      </c>
      <c r="C199" s="58" t="s">
        <v>115</v>
      </c>
      <c r="D199" s="59">
        <v>50000</v>
      </c>
      <c r="E199" s="70">
        <v>50000</v>
      </c>
    </row>
    <row r="200" spans="2:5" ht="13.5" thickBot="1" x14ac:dyDescent="0.25">
      <c r="B200" s="39"/>
      <c r="C200" s="3"/>
      <c r="D200" s="10"/>
      <c r="E200" s="40"/>
    </row>
    <row r="201" spans="2:5" ht="15" customHeight="1" thickBot="1" x14ac:dyDescent="0.25">
      <c r="B201" s="20" t="s">
        <v>229</v>
      </c>
      <c r="C201" s="22"/>
      <c r="D201" s="33">
        <f>SUM(D142:D200)</f>
        <v>6444769</v>
      </c>
      <c r="E201" s="31">
        <f>SUM(E142:E200)</f>
        <v>8852074.2190000005</v>
      </c>
    </row>
    <row r="202" spans="2:5" x14ac:dyDescent="0.2">
      <c r="B202" s="9"/>
      <c r="C202" s="3"/>
      <c r="D202" s="10"/>
      <c r="E202" s="10"/>
    </row>
    <row r="203" spans="2:5" ht="13.5" thickBot="1" x14ac:dyDescent="0.25">
      <c r="B203" s="9"/>
      <c r="C203" s="3"/>
      <c r="D203" s="10"/>
      <c r="E203" s="10"/>
    </row>
    <row r="204" spans="2:5" s="60" customFormat="1" ht="15" customHeight="1" x14ac:dyDescent="0.2">
      <c r="B204" s="64" t="s">
        <v>228</v>
      </c>
      <c r="C204" s="62"/>
      <c r="D204" s="67">
        <f>D135</f>
        <v>36277306</v>
      </c>
      <c r="E204" s="65">
        <f>E135</f>
        <v>37215651.07</v>
      </c>
    </row>
    <row r="205" spans="2:5" s="60" customFormat="1" ht="15.75" customHeight="1" thickBot="1" x14ac:dyDescent="0.25">
      <c r="B205" s="63" t="s">
        <v>229</v>
      </c>
      <c r="C205" s="61"/>
      <c r="D205" s="68">
        <f>D201</f>
        <v>6444769</v>
      </c>
      <c r="E205" s="66">
        <f>E201</f>
        <v>8852074.2190000005</v>
      </c>
    </row>
    <row r="206" spans="2:5" s="60" customFormat="1" ht="18" customHeight="1" thickBot="1" x14ac:dyDescent="0.25">
      <c r="B206" s="20" t="s">
        <v>230</v>
      </c>
      <c r="C206" s="22"/>
      <c r="D206" s="33">
        <f>D205+D204</f>
        <v>42722075</v>
      </c>
      <c r="E206" s="31">
        <f>E205+E204</f>
        <v>46067725.289000005</v>
      </c>
    </row>
  </sheetData>
  <mergeCells count="1">
    <mergeCell ref="B3:E3"/>
  </mergeCells>
  <pageMargins left="0.31496062992125984" right="0.31496062992125984" top="0.78740157480314965" bottom="0.59055118110236227" header="0.31496062992125984" footer="0.31496062992125984"/>
  <pageSetup paperSize="9" scale="98" firstPageNumber="4" fitToHeight="0" orientation="portrait" useFirstPageNumber="1" r:id="rId1"/>
  <headerFooter>
    <oddFooter>&amp;C&amp;"Tahoma,Obyčejné"&amp;P</oddFooter>
  </headerFooter>
  <rowBreaks count="1" manualBreakCount="1">
    <brk id="17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127B-17A6-4B9D-A531-667BCBEE7228}">
  <sheetPr>
    <pageSetUpPr fitToPage="1"/>
  </sheetPr>
  <dimension ref="B1:F13"/>
  <sheetViews>
    <sheetView showGridLines="0" topLeftCell="A2" zoomScaleNormal="100" zoomScaleSheetLayoutView="100" workbookViewId="0">
      <selection activeCell="E16" sqref="E16"/>
    </sheetView>
  </sheetViews>
  <sheetFormatPr defaultRowHeight="12.75" x14ac:dyDescent="0.2"/>
  <cols>
    <col min="1" max="1" width="0.140625" customWidth="1"/>
    <col min="2" max="2" width="9.42578125" customWidth="1"/>
    <col min="3" max="3" width="8.7109375" customWidth="1"/>
    <col min="4" max="4" width="48.7109375" customWidth="1"/>
    <col min="5" max="6" width="16.7109375" customWidth="1"/>
  </cols>
  <sheetData>
    <row r="1" spans="2:6" hidden="1" x14ac:dyDescent="0.2"/>
    <row r="2" spans="2:6" ht="12.75" customHeight="1" x14ac:dyDescent="0.25">
      <c r="B2" s="1" t="s">
        <v>240</v>
      </c>
      <c r="C2" s="2"/>
      <c r="D2" s="3"/>
      <c r="E2" s="4"/>
      <c r="F2" s="4"/>
    </row>
    <row r="3" spans="2:6" ht="18" customHeight="1" x14ac:dyDescent="0.2">
      <c r="B3" s="88" t="s">
        <v>245</v>
      </c>
      <c r="C3" s="88"/>
      <c r="D3" s="88"/>
      <c r="E3" s="88"/>
      <c r="F3" s="88"/>
    </row>
    <row r="4" spans="2:6" ht="15.75" customHeight="1" thickBot="1" x14ac:dyDescent="0.25">
      <c r="B4" s="9"/>
      <c r="C4" s="9"/>
      <c r="D4" s="3"/>
      <c r="E4" s="10"/>
      <c r="F4" s="10" t="s">
        <v>93</v>
      </c>
    </row>
    <row r="5" spans="2:6" ht="30" customHeight="1" thickBot="1" x14ac:dyDescent="0.25">
      <c r="B5" s="47" t="s">
        <v>1</v>
      </c>
      <c r="C5" s="48" t="s">
        <v>2</v>
      </c>
      <c r="D5" s="49" t="s">
        <v>3</v>
      </c>
      <c r="E5" s="50" t="s">
        <v>99</v>
      </c>
      <c r="F5" s="51" t="s">
        <v>100</v>
      </c>
    </row>
    <row r="6" spans="2:6" ht="21" customHeight="1" thickTop="1" x14ac:dyDescent="0.2">
      <c r="B6" s="34" t="s">
        <v>4</v>
      </c>
      <c r="C6" s="11"/>
      <c r="D6" s="12" t="s">
        <v>5</v>
      </c>
      <c r="E6" s="13">
        <f>SUM(E7:E11)</f>
        <v>3141376</v>
      </c>
      <c r="F6" s="35">
        <f>SUM(F7:F11)</f>
        <v>6394320.4989999998</v>
      </c>
    </row>
    <row r="7" spans="2:6" ht="41.25" customHeight="1" x14ac:dyDescent="0.2">
      <c r="B7" s="36"/>
      <c r="C7" s="14">
        <v>8115</v>
      </c>
      <c r="D7" s="16" t="s">
        <v>241</v>
      </c>
      <c r="E7" s="17">
        <v>2055956</v>
      </c>
      <c r="F7" s="37">
        <v>5118749.2589999996</v>
      </c>
    </row>
    <row r="8" spans="2:6" ht="15" customHeight="1" x14ac:dyDescent="0.2">
      <c r="B8" s="36"/>
      <c r="C8" s="14">
        <v>8117</v>
      </c>
      <c r="D8" s="16" t="s">
        <v>242</v>
      </c>
      <c r="E8" s="17">
        <v>500000</v>
      </c>
      <c r="F8" s="37">
        <v>500000</v>
      </c>
    </row>
    <row r="9" spans="2:6" ht="15" customHeight="1" x14ac:dyDescent="0.2">
      <c r="B9" s="36"/>
      <c r="C9" s="14">
        <v>8123</v>
      </c>
      <c r="D9" s="16" t="s">
        <v>243</v>
      </c>
      <c r="E9" s="17">
        <v>1314040</v>
      </c>
      <c r="F9" s="37">
        <v>1504191.24</v>
      </c>
    </row>
    <row r="10" spans="2:6" ht="27.75" customHeight="1" x14ac:dyDescent="0.2">
      <c r="B10" s="36"/>
      <c r="C10" s="14">
        <v>8124</v>
      </c>
      <c r="D10" s="16" t="s">
        <v>244</v>
      </c>
      <c r="E10" s="17">
        <v>-651905</v>
      </c>
      <c r="F10" s="37">
        <v>-651905</v>
      </c>
    </row>
    <row r="11" spans="2:6" ht="27.75" customHeight="1" x14ac:dyDescent="0.2">
      <c r="B11" s="44"/>
      <c r="C11" s="26">
        <v>8224</v>
      </c>
      <c r="D11" s="28" t="s">
        <v>244</v>
      </c>
      <c r="E11" s="29">
        <v>-76715</v>
      </c>
      <c r="F11" s="45">
        <v>-76715</v>
      </c>
    </row>
    <row r="12" spans="2:6" ht="13.5" thickBot="1" x14ac:dyDescent="0.25">
      <c r="B12" s="39"/>
      <c r="C12" s="9"/>
      <c r="D12" s="3"/>
      <c r="E12" s="10"/>
      <c r="F12" s="40"/>
    </row>
    <row r="13" spans="2:6" ht="18" customHeight="1" thickBot="1" x14ac:dyDescent="0.25">
      <c r="B13" s="20" t="s">
        <v>246</v>
      </c>
      <c r="C13" s="21"/>
      <c r="D13" s="22"/>
      <c r="E13" s="33">
        <f>E6</f>
        <v>3141376</v>
      </c>
      <c r="F13" s="31">
        <f>F6</f>
        <v>6394320.4989999998</v>
      </c>
    </row>
  </sheetData>
  <mergeCells count="1">
    <mergeCell ref="B3:F3"/>
  </mergeCells>
  <pageMargins left="0.31496062992125984" right="0.31496062992125984" top="0.78740157480314965" bottom="0.59055118110236227" header="0.31496062992125984" footer="0.31496062992125984"/>
  <pageSetup paperSize="9" scale="98" firstPageNumber="10" fitToHeight="0" orientation="portrait" useFirstPageNumber="1" r:id="rId1"/>
  <headerFoot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Příjmy</vt:lpstr>
      <vt:lpstr>Výdaje</vt:lpstr>
      <vt:lpstr>Financování</vt:lpstr>
      <vt:lpstr>Příjmy!Názvy_tisku</vt:lpstr>
      <vt:lpstr>Výdaje!Názvy_tisku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2025-02-17T09:09:55Z</cp:lastPrinted>
  <dcterms:created xsi:type="dcterms:W3CDTF">2024-11-14T14:26:26Z</dcterms:created>
  <dcterms:modified xsi:type="dcterms:W3CDTF">2025-02-17T09:16:35Z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2024-11-14T14:27:00Z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a204362a-3dd5-4fe2-9d8b-e2944f8b2662</vt:lpwstr>
  </property>
  <property fmtid="{D5CDD505-2E9C-101B-9397-08002B2CF9AE}" pid="8" name="MSIP_Label_215ad6d0-798b-44f9-b3fd-112ad6275fb4_ContentBits">
    <vt:lpwstr>2</vt:lpwstr>
  </property>
</Properties>
</file>