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mskraj-my.sharepoint.com/personal/jana_adamusova_msk_cz/Documents/Plocha/RK 24.2.2025 kultura - prof. divadla/"/>
    </mc:Choice>
  </mc:AlternateContent>
  <xr:revisionPtr revIDLastSave="0" documentId="8_{F2667658-C047-4FD4-AA34-8CF33168A6FA}" xr6:coauthVersionLast="47" xr6:coauthVersionMax="47" xr10:uidLastSave="{00000000-0000-0000-0000-000000000000}"/>
  <bookViews>
    <workbookView xWindow="-120" yWindow="-120" windowWidth="29040" windowHeight="15840" xr2:uid="{8EE3AB24-0808-4B24-ABC6-8F2FE1AA6CA4}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9" i="1" l="1"/>
  <c r="E5" i="1" a="1"/>
  <c r="E5" i="1" s="1"/>
  <c r="F5" i="1" l="1" a="1"/>
  <c r="F5" i="1" s="1"/>
  <c r="F9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<sst xmlns="http://schemas.openxmlformats.org/spreadsheetml/2006/main" count="25" uniqueCount="25">
  <si>
    <t>Název</t>
  </si>
  <si>
    <t>IČO</t>
  </si>
  <si>
    <t>Divadelní společnost Petra Bezruče s.r.o.</t>
  </si>
  <si>
    <t>Divadlo loutek Ostrava, příspěvková organizace</t>
  </si>
  <si>
    <t>00533874</t>
  </si>
  <si>
    <t>Janáčkova filharmonie Ostrava, příspěvková organizace</t>
  </si>
  <si>
    <t>00373222</t>
  </si>
  <si>
    <t>Komorní scéna Aréna, příspěvková organizace</t>
  </si>
  <si>
    <t>00845035</t>
  </si>
  <si>
    <t>SOUČET</t>
  </si>
  <si>
    <t>A</t>
  </si>
  <si>
    <t>B</t>
  </si>
  <si>
    <t>C</t>
  </si>
  <si>
    <t>D</t>
  </si>
  <si>
    <t>E</t>
  </si>
  <si>
    <t>B/A</t>
  </si>
  <si>
    <t>A/C</t>
  </si>
  <si>
    <t>D x X</t>
  </si>
  <si>
    <t>prodané vstupenky v roce 2024</t>
  </si>
  <si>
    <t>obdržené veřejné finance v roce 2024</t>
  </si>
  <si>
    <t>veřejné finance na 1 prodanou vstupenku</t>
  </si>
  <si>
    <t>počet prodaných vstupenek v poměru k nákladům na 1 prodanou vstupenku</t>
  </si>
  <si>
    <r>
      <t xml:space="preserve">výše dotace na rok 2025 </t>
    </r>
    <r>
      <rPr>
        <i/>
        <sz val="11"/>
        <color theme="1"/>
        <rFont val="Tahoma"/>
        <family val="2"/>
        <charset val="238"/>
      </rPr>
      <t xml:space="preserve">zaokrouhleno </t>
    </r>
    <r>
      <rPr>
        <b/>
        <sz val="11"/>
        <color theme="1"/>
        <rFont val="Tahoma"/>
        <family val="2"/>
        <charset val="238"/>
      </rPr>
      <t xml:space="preserve">
(v Kč)</t>
    </r>
  </si>
  <si>
    <r>
      <rPr>
        <b/>
        <sz val="12"/>
        <color theme="1"/>
        <rFont val="Tahoma"/>
        <family val="2"/>
        <charset val="238"/>
      </rPr>
      <t>Výpočet výše dotace na rok 2025</t>
    </r>
    <r>
      <rPr>
        <sz val="12"/>
        <color theme="1"/>
        <rFont val="Tahoma"/>
        <family val="2"/>
        <charset val="238"/>
      </rPr>
      <t xml:space="preserve"> z počtu prodaných vstupenek a množství obdržených veřejných financí za rok 2024</t>
    </r>
  </si>
  <si>
    <r>
      <rPr>
        <b/>
        <sz val="11"/>
        <color theme="1"/>
        <rFont val="Aptos Narrow"/>
        <family val="2"/>
        <scheme val="minor"/>
      </rPr>
      <t>Vysvětlivky:</t>
    </r>
    <r>
      <rPr>
        <sz val="11"/>
        <color theme="1"/>
        <rFont val="Aptos Narrow"/>
        <family val="2"/>
        <charset val="238"/>
        <scheme val="minor"/>
      </rPr>
      <t xml:space="preserve">
Sloupec D v tabulce je bodovým ohodnocením, které vyjadřuje poměr počtu občanů, kterým byla poskytnuta veřejná kulturní služba vůči nákladům vynaloženým na poskytnutí této služby z veřejných finančních zdrojů (obce, kraj, stát).  Ve sloupci E je uvedena výše navržené částky, konstanta X vyjadřuje částku, která je po zaokrouhlení k dispozici na 1 bod, tj. celková částka 10 000 000 Kč : 208 = 48 076 Kč.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</si>
</sst>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\ _K_č;[Red]#,##0\ _K_č"/>
  </numFmts>
  <fonts count="8" x14ac:knownFonts="1">
    <font>
      <sz val="11"/>
      <color theme="1"/>
      <name val="Aptos Narrow"/>
      <family val="2"/>
      <charset val="238"/>
      <scheme val="minor"/>
    </font>
    <font>
      <b/>
      <sz val="11"/>
      <color theme="1"/>
      <name val="Tahoma"/>
      <family val="2"/>
      <charset val="238"/>
    </font>
    <font>
      <b/>
      <sz val="12"/>
      <color rgb="FF000000"/>
      <name val="Tahoma"/>
      <family val="2"/>
      <charset val="238"/>
    </font>
    <font>
      <sz val="12"/>
      <color theme="1"/>
      <name val="Tahoma"/>
      <family val="2"/>
      <charset val="238"/>
    </font>
    <font>
      <b/>
      <sz val="12"/>
      <color theme="1"/>
      <name val="Tahoma"/>
      <family val="2"/>
      <charset val="238"/>
    </font>
    <font>
      <i/>
      <sz val="11"/>
      <color theme="1"/>
      <name val="Tahoma"/>
      <family val="2"/>
      <charset val="238"/>
    </font>
    <font>
      <b/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</fills>
  <borders count="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3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2" fillId="0" borderId="5" xfId="0" applyFont="1" applyBorder="1" applyAlignment="1">
      <alignment vertical="center" wrapText="1"/>
    </xf>
    <xf numFmtId="49" fontId="3" fillId="0" borderId="2" xfId="0" applyNumberFormat="1" applyFont="1" applyBorder="1" applyAlignment="1">
      <alignment horizontal="center" vertical="center" wrapText="1"/>
    </xf>
    <xf numFmtId="3" fontId="3" fillId="0" borderId="2" xfId="0" applyNumberFormat="1" applyFont="1" applyBorder="1" applyAlignment="1">
      <alignment horizontal="center" vertical="center" wrapText="1"/>
    </xf>
    <xf numFmtId="164" fontId="3" fillId="0" borderId="2" xfId="0" applyNumberFormat="1" applyFont="1" applyBorder="1" applyAlignment="1">
      <alignment horizontal="center" vertical="center" wrapText="1"/>
    </xf>
    <xf numFmtId="1" fontId="3" fillId="0" borderId="2" xfId="0" applyNumberFormat="1" applyFont="1" applyBorder="1" applyAlignment="1">
      <alignment horizontal="center" vertical="center" wrapText="1"/>
    </xf>
    <xf numFmtId="1" fontId="3" fillId="0" borderId="4" xfId="0" applyNumberFormat="1" applyFont="1" applyBorder="1" applyAlignment="1">
      <alignment horizontal="center" vertical="center" wrapText="1"/>
    </xf>
    <xf numFmtId="164" fontId="4" fillId="2" borderId="2" xfId="0" applyNumberFormat="1" applyFont="1" applyFill="1" applyBorder="1" applyAlignment="1">
      <alignment horizontal="center" vertical="center" wrapText="1"/>
    </xf>
    <xf numFmtId="49" fontId="3" fillId="0" borderId="4" xfId="0" applyNumberFormat="1" applyFont="1" applyBorder="1" applyAlignment="1">
      <alignment horizontal="center" vertical="center" wrapText="1"/>
    </xf>
    <xf numFmtId="3" fontId="3" fillId="0" borderId="4" xfId="0" applyNumberFormat="1" applyFont="1" applyBorder="1" applyAlignment="1">
      <alignment horizontal="center" vertical="center" wrapText="1"/>
    </xf>
    <xf numFmtId="164" fontId="3" fillId="0" borderId="4" xfId="0" applyNumberFormat="1" applyFont="1" applyBorder="1" applyAlignment="1">
      <alignment horizontal="center" vertical="center" wrapText="1"/>
    </xf>
    <xf numFmtId="164" fontId="4" fillId="2" borderId="4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2" fillId="0" borderId="3" xfId="0" applyFont="1" applyBorder="1" applyAlignment="1">
      <alignment vertical="center" wrapText="1"/>
    </xf>
    <xf numFmtId="0" fontId="4" fillId="0" borderId="3" xfId="0" applyFont="1" applyBorder="1" applyAlignment="1">
      <alignment vertical="center" wrapText="1"/>
    </xf>
    <xf numFmtId="164" fontId="4" fillId="0" borderId="4" xfId="0" applyNumberFormat="1" applyFont="1" applyBorder="1" applyAlignment="1">
      <alignment horizontal="center" vertical="center" wrapText="1"/>
    </xf>
    <xf numFmtId="0" fontId="7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3" fillId="0" borderId="7" xfId="0" applyFont="1" applyBorder="1" applyAlignment="1">
      <alignment horizontal="center" vertical="center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CA102E-A41B-49DB-98C6-8D5435ECEED7}">
  <dimension ref="A1:G11"/>
  <sheetViews>
    <sheetView tabSelected="1" view="pageBreakPreview" zoomScale="60" zoomScaleNormal="100" workbookViewId="0">
      <selection activeCell="I7" sqref="I7"/>
    </sheetView>
  </sheetViews>
  <sheetFormatPr defaultRowHeight="15" x14ac:dyDescent="0.25"/>
  <cols>
    <col min="1" max="1" width="28" customWidth="1"/>
    <col min="2" max="2" width="16.28515625" customWidth="1"/>
    <col min="3" max="3" width="18.5703125" customWidth="1"/>
    <col min="4" max="4" width="19" customWidth="1"/>
    <col min="5" max="5" width="22.140625" customWidth="1"/>
    <col min="6" max="6" width="24.5703125" customWidth="1"/>
    <col min="7" max="7" width="18.140625" customWidth="1"/>
  </cols>
  <sheetData>
    <row r="1" spans="1:7" ht="45" customHeight="1" thickBot="1" x14ac:dyDescent="0.3">
      <c r="A1" s="28" t="s">
        <v>23</v>
      </c>
      <c r="B1" s="28"/>
      <c r="C1" s="28"/>
      <c r="D1" s="28"/>
      <c r="E1" s="28"/>
      <c r="F1" s="28"/>
      <c r="G1" s="28"/>
    </row>
    <row r="2" spans="1:7" ht="15.75" thickBot="1" x14ac:dyDescent="0.3">
      <c r="A2" s="1"/>
      <c r="B2" s="2"/>
      <c r="C2" s="2" t="s">
        <v>10</v>
      </c>
      <c r="D2" s="2" t="s">
        <v>11</v>
      </c>
      <c r="E2" s="2" t="s">
        <v>12</v>
      </c>
      <c r="F2" s="2" t="s">
        <v>13</v>
      </c>
      <c r="G2" s="3" t="s">
        <v>14</v>
      </c>
    </row>
    <row r="3" spans="1:7" ht="15.75" thickBot="1" x14ac:dyDescent="0.3">
      <c r="A3" s="4"/>
      <c r="B3" s="5"/>
      <c r="C3" s="5"/>
      <c r="D3" s="5"/>
      <c r="E3" s="6" t="s">
        <v>15</v>
      </c>
      <c r="F3" s="6" t="s">
        <v>16</v>
      </c>
      <c r="G3" s="7" t="s">
        <v>17</v>
      </c>
    </row>
    <row r="4" spans="1:7" ht="57.75" thickBot="1" x14ac:dyDescent="0.3">
      <c r="A4" s="8" t="s">
        <v>0</v>
      </c>
      <c r="B4" s="8" t="s">
        <v>1</v>
      </c>
      <c r="C4" s="9" t="s">
        <v>18</v>
      </c>
      <c r="D4" s="9" t="s">
        <v>19</v>
      </c>
      <c r="E4" s="9" t="s">
        <v>20</v>
      </c>
      <c r="F4" s="8" t="s">
        <v>21</v>
      </c>
      <c r="G4" s="10" t="s">
        <v>22</v>
      </c>
    </row>
    <row r="5" spans="1:7" ht="30.75" thickBot="1" x14ac:dyDescent="0.3">
      <c r="A5" s="11" t="s">
        <v>2</v>
      </c>
      <c r="B5" s="12">
        <v>25382276</v>
      </c>
      <c r="C5" s="13">
        <v>29301</v>
      </c>
      <c r="D5" s="14">
        <v>19453800</v>
      </c>
      <c r="E5" s="15" cm="1">
        <f t="array" ref="E5:E8">D5:D8/C5:C8</f>
        <v>663.92955871813251</v>
      </c>
      <c r="F5" s="15" cm="1">
        <f t="array" ref="F5:F8">C5:C8/E5:E8</f>
        <v>44.132693920982014</v>
      </c>
      <c r="G5" s="17">
        <v>2115000</v>
      </c>
    </row>
    <row r="6" spans="1:7" ht="45.75" thickBot="1" x14ac:dyDescent="0.3">
      <c r="A6" s="11" t="s">
        <v>3</v>
      </c>
      <c r="B6" s="18" t="s">
        <v>4</v>
      </c>
      <c r="C6" s="19">
        <v>65390</v>
      </c>
      <c r="D6" s="20">
        <v>53645900</v>
      </c>
      <c r="E6" s="16">
        <v>820.39914359993884</v>
      </c>
      <c r="F6" s="16">
        <v>79.7051051431703</v>
      </c>
      <c r="G6" s="21">
        <v>3846000</v>
      </c>
    </row>
    <row r="7" spans="1:7" ht="45.75" thickBot="1" x14ac:dyDescent="0.3">
      <c r="A7" s="22" t="s">
        <v>5</v>
      </c>
      <c r="B7" s="18" t="s">
        <v>6</v>
      </c>
      <c r="C7" s="19">
        <v>86286</v>
      </c>
      <c r="D7" s="20">
        <v>100718000</v>
      </c>
      <c r="E7" s="16">
        <v>1167.2577243121711</v>
      </c>
      <c r="F7" s="16">
        <v>73.92197815683393</v>
      </c>
      <c r="G7" s="21">
        <v>3558000</v>
      </c>
    </row>
    <row r="8" spans="1:7" ht="45.75" thickBot="1" x14ac:dyDescent="0.3">
      <c r="A8" s="23" t="s">
        <v>7</v>
      </c>
      <c r="B8" s="18" t="s">
        <v>8</v>
      </c>
      <c r="C8" s="19">
        <v>17310</v>
      </c>
      <c r="D8" s="20">
        <v>29598000</v>
      </c>
      <c r="E8" s="16">
        <v>1709.8786828422876</v>
      </c>
      <c r="F8" s="16">
        <v>10.123525238191769</v>
      </c>
      <c r="G8" s="21">
        <v>481000</v>
      </c>
    </row>
    <row r="9" spans="1:7" ht="15.75" thickBot="1" x14ac:dyDescent="0.3">
      <c r="A9" s="24" t="s">
        <v>9</v>
      </c>
      <c r="B9" s="5"/>
      <c r="C9" s="5"/>
      <c r="D9" s="20"/>
      <c r="E9" s="5"/>
      <c r="F9" s="25">
        <f>SUM(F5:F8)</f>
        <v>207.883302459178</v>
      </c>
      <c r="G9" s="21">
        <f>SUM(G5:G8)</f>
        <v>10000000</v>
      </c>
    </row>
    <row r="11" spans="1:7" ht="78.599999999999994" customHeight="1" x14ac:dyDescent="0.25">
      <c r="A11" s="26" t="s">
        <v>24</v>
      </c>
      <c r="B11" s="27"/>
      <c r="C11" s="27"/>
      <c r="D11" s="27"/>
      <c r="E11" s="27"/>
    </row>
  </sheetData>
  <mergeCells count="2">
    <mergeCell ref="A11:E11"/>
    <mergeCell ref="A1:G1"/>
  </mergeCells>
  <pageMargins left="0.7" right="0.7" top="0.78740157499999996" bottom="0.78740157499999996" header="0.3" footer="0.3"/>
  <pageSetup paperSize="9" scale="59" orientation="portrait" r:id="rId1"/>
  <headerFooter>
    <oddFooter>&amp;L_x000D_&amp;1#&amp;"Calibri"&amp;9&amp;K000000 Klasifikace informací: Neveřejné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5FC1040593CAE544A48AA3098FDBFF2A" ma:contentTypeVersion="4" ma:contentTypeDescription="Vytvoří nový dokument" ma:contentTypeScope="" ma:versionID="a7ba99f0e3a09d7dd79cfe0c76610f94">
  <xsd:schema xmlns:xsd="http://www.w3.org/2001/XMLSchema" xmlns:xs="http://www.w3.org/2001/XMLSchema" xmlns:p="http://schemas.microsoft.com/office/2006/metadata/properties" xmlns:ns2="3f527d02-0ca1-4b35-bc59-e70eb7eeea16" targetNamespace="http://schemas.microsoft.com/office/2006/metadata/properties" ma:root="true" ma:fieldsID="95e5732bfe87a24d2c04b2bbc9763865" ns2:_="">
    <xsd:import namespace="3f527d02-0ca1-4b35-bc59-e70eb7eeea1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f527d02-0ca1-4b35-bc59-e70eb7eeea1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D468140-A3A6-46E9-9099-2D3D0C634C4E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A4B05A1C-4C6B-4E5A-B21F-F269EA6B34D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f527d02-0ca1-4b35-bc59-e70eb7eeea1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9A204E6-F11C-4CD6-BF43-9CCD62D5A48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>Moravskoslezsky kraj - krajsky urad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Madejová Zuzana</dc:creator>
  <cp:lastModifiedBy>Adamusová Jana</cp:lastModifiedBy>
  <cp:lastPrinted>2025-02-19T07:45:44Z</cp:lastPrinted>
  <dcterms:created xsi:type="dcterms:W3CDTF">2025-02-10T11:47:35Z</dcterms:created>
  <dcterms:modified xsi:type="dcterms:W3CDTF">2025-02-19T07:46:41Z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215ad6d0-798b-44f9-b3fd-112ad6275fb4_Enabled">
    <vt:lpwstr>true</vt:lpwstr>
  </property>
  <property fmtid="{D5CDD505-2E9C-101B-9397-08002B2CF9AE}" pid="3" name="MSIP_Label_215ad6d0-798b-44f9-b3fd-112ad6275fb4_SetDate">
    <vt:lpwstr>2025-02-10T11:53:01Z</vt:lpwstr>
  </property>
  <property fmtid="{D5CDD505-2E9C-101B-9397-08002B2CF9AE}" pid="4" name="MSIP_Label_215ad6d0-798b-44f9-b3fd-112ad6275fb4_Method">
    <vt:lpwstr>Standard</vt:lpwstr>
  </property>
  <property fmtid="{D5CDD505-2E9C-101B-9397-08002B2CF9AE}" pid="5" name="MSIP_Label_215ad6d0-798b-44f9-b3fd-112ad6275fb4_Name">
    <vt:lpwstr>Neveřejná informace (popis)</vt:lpwstr>
  </property>
  <property fmtid="{D5CDD505-2E9C-101B-9397-08002B2CF9AE}" pid="6" name="MSIP_Label_215ad6d0-798b-44f9-b3fd-112ad6275fb4_SiteId">
    <vt:lpwstr>39f24d0b-aa30-4551-8e81-43c77cf1000e</vt:lpwstr>
  </property>
  <property fmtid="{D5CDD505-2E9C-101B-9397-08002B2CF9AE}" pid="7" name="MSIP_Label_215ad6d0-798b-44f9-b3fd-112ad6275fb4_ActionId">
    <vt:lpwstr>5cd61a27-08a2-4954-92d1-558b29f06c26</vt:lpwstr>
  </property>
  <property fmtid="{D5CDD505-2E9C-101B-9397-08002B2CF9AE}" pid="8" name="MSIP_Label_215ad6d0-798b-44f9-b3fd-112ad6275fb4_ContentBits">
    <vt:lpwstr>2</vt:lpwstr>
  </property>
  <property fmtid="{D5CDD505-2E9C-101B-9397-08002B2CF9AE}" pid="9" name="ContentTypeId">
    <vt:lpwstr>0x0101005FC1040593CAE544A48AA3098FDBFF2A</vt:lpwstr>
  </property>
</Properties>
</file>