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63" documentId="8_{1034E89A-491E-4804-9279-B285DBD90015}" xr6:coauthVersionLast="47" xr6:coauthVersionMax="47" xr10:uidLastSave="{70793285-2AAC-4E18-BF26-D62FBEAB970A}"/>
  <bookViews>
    <workbookView xWindow="-120" yWindow="-120" windowWidth="38640" windowHeight="21120" xr2:uid="{00000000-000D-0000-FFFF-FFFF00000000}"/>
  </bookViews>
  <sheets>
    <sheet name="plán financování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7" l="1"/>
  <c r="G68" i="7"/>
  <c r="E68" i="7"/>
  <c r="F20" i="7"/>
  <c r="G20" i="7" s="1"/>
  <c r="F21" i="7"/>
  <c r="G21" i="7"/>
  <c r="F22" i="7"/>
  <c r="G22" i="7" s="1"/>
  <c r="F23" i="7"/>
  <c r="G23" i="7"/>
  <c r="F24" i="7"/>
  <c r="G24" i="7" s="1"/>
  <c r="F25" i="7"/>
  <c r="G25" i="7" s="1"/>
  <c r="F26" i="7"/>
  <c r="G26" i="7" s="1"/>
  <c r="F27" i="7"/>
  <c r="G27" i="7" s="1"/>
  <c r="F28" i="7"/>
  <c r="G28" i="7" s="1"/>
  <c r="F29" i="7"/>
  <c r="G29" i="7"/>
  <c r="F30" i="7"/>
  <c r="G30" i="7" s="1"/>
  <c r="F31" i="7"/>
  <c r="G31" i="7" s="1"/>
  <c r="F32" i="7"/>
  <c r="G32" i="7" s="1"/>
  <c r="F33" i="7"/>
  <c r="G33" i="7" s="1"/>
  <c r="F34" i="7"/>
  <c r="G34" i="7" s="1"/>
  <c r="F35" i="7"/>
  <c r="G35" i="7" s="1"/>
  <c r="F36" i="7"/>
  <c r="G36" i="7" s="1"/>
  <c r="F37" i="7"/>
  <c r="G37" i="7"/>
  <c r="F38" i="7"/>
  <c r="G38" i="7" s="1"/>
  <c r="F39" i="7"/>
  <c r="G39" i="7"/>
  <c r="F40" i="7"/>
  <c r="G40" i="7" s="1"/>
  <c r="F41" i="7"/>
  <c r="G41" i="7" s="1"/>
  <c r="F42" i="7"/>
  <c r="G42" i="7" s="1"/>
  <c r="F43" i="7"/>
  <c r="G43" i="7" s="1"/>
  <c r="F44" i="7"/>
  <c r="G44" i="7" s="1"/>
  <c r="F45" i="7"/>
  <c r="G45" i="7"/>
  <c r="F46" i="7"/>
  <c r="G46" i="7" s="1"/>
  <c r="F47" i="7"/>
  <c r="G47" i="7" s="1"/>
  <c r="F48" i="7"/>
  <c r="G48" i="7" s="1"/>
  <c r="F49" i="7"/>
  <c r="G49" i="7" s="1"/>
  <c r="F50" i="7"/>
  <c r="G50" i="7" s="1"/>
  <c r="F51" i="7"/>
  <c r="G51" i="7" s="1"/>
  <c r="F52" i="7"/>
  <c r="G52" i="7" s="1"/>
  <c r="F53" i="7"/>
  <c r="G53" i="7"/>
  <c r="F54" i="7"/>
  <c r="G54" i="7" s="1"/>
  <c r="F55" i="7"/>
  <c r="G55" i="7"/>
  <c r="F56" i="7"/>
  <c r="G56" i="7" s="1"/>
  <c r="F57" i="7"/>
  <c r="G57" i="7" s="1"/>
  <c r="F58" i="7"/>
  <c r="G58" i="7" s="1"/>
  <c r="F59" i="7"/>
  <c r="G59" i="7" s="1"/>
  <c r="F60" i="7"/>
  <c r="G60" i="7" s="1"/>
  <c r="F61" i="7"/>
  <c r="G61" i="7"/>
  <c r="F62" i="7"/>
  <c r="G62" i="7" s="1"/>
  <c r="F63" i="7"/>
  <c r="G63" i="7" s="1"/>
  <c r="F64" i="7"/>
  <c r="G64" i="7" s="1"/>
  <c r="F65" i="7"/>
  <c r="G65" i="7" s="1"/>
  <c r="F66" i="7"/>
  <c r="G66" i="7" s="1"/>
  <c r="F5" i="7"/>
  <c r="G5" i="7" s="1"/>
  <c r="F67" i="7"/>
  <c r="F4" i="7"/>
  <c r="G4" i="7" s="1"/>
  <c r="F6" i="7"/>
  <c r="G6" i="7" s="1"/>
  <c r="F7" i="7"/>
  <c r="G7" i="7" s="1"/>
  <c r="F8" i="7"/>
  <c r="G8" i="7" s="1"/>
  <c r="F9" i="7"/>
  <c r="G9" i="7" s="1"/>
  <c r="F10" i="7"/>
  <c r="G10" i="7" s="1"/>
  <c r="F11" i="7"/>
  <c r="G11" i="7" s="1"/>
  <c r="F12" i="7"/>
  <c r="G12" i="7" s="1"/>
  <c r="F13" i="7"/>
  <c r="G13" i="7" s="1"/>
  <c r="F14" i="7"/>
  <c r="G14" i="7" s="1"/>
  <c r="F15" i="7"/>
  <c r="G15" i="7" s="1"/>
  <c r="F16" i="7"/>
  <c r="G16" i="7" s="1"/>
  <c r="F17" i="7"/>
  <c r="G17" i="7" s="1"/>
  <c r="F3" i="7"/>
  <c r="G67" i="7" l="1"/>
  <c r="G3" i="7"/>
</calcChain>
</file>

<file path=xl/sharedStrings.xml><?xml version="1.0" encoding="utf-8"?>
<sst xmlns="http://schemas.openxmlformats.org/spreadsheetml/2006/main" count="154" uniqueCount="80">
  <si>
    <t>Poř.č.</t>
  </si>
  <si>
    <t>Okres</t>
  </si>
  <si>
    <t>Název akce</t>
  </si>
  <si>
    <t>Bruntál</t>
  </si>
  <si>
    <t>Frýdek Místek</t>
  </si>
  <si>
    <t>Povodňová škoda na silnici III/4587 Brantice</t>
  </si>
  <si>
    <t>Opava</t>
  </si>
  <si>
    <t>Povodňová škoda na silnici  III/05712 Držkovice</t>
  </si>
  <si>
    <t>Nový Jičín</t>
  </si>
  <si>
    <t>Povodňová škoda na silnici  II/482 Závišice</t>
  </si>
  <si>
    <t>Povodňová škoda na silnici III/4588 Brantice – Radim – Krasov - Široká Niva</t>
  </si>
  <si>
    <t>Povodňová škoda na silnici II/451 Karlovice – Široká Niva</t>
  </si>
  <si>
    <t>Povodňová škoda na silnici III/4609 Horní Životice</t>
  </si>
  <si>
    <t xml:space="preserve">Povodňová škoda na silnici III/46427 Bravantice - Studénka </t>
  </si>
  <si>
    <t>Povodňová škoda na silnici III/4525 Široká Niva – Světlá Hora</t>
  </si>
  <si>
    <t>Povodňová škoda na silnici III/44520 Vrbno - Železná</t>
  </si>
  <si>
    <t xml:space="preserve">Povodňová škoda na silnici III/48415 Krásná, km 2,0 </t>
  </si>
  <si>
    <t>Povodňová škoda na silnici III/45812 Město Albrechtice - Žáry</t>
  </si>
  <si>
    <t>Povodňová škoda na silnici III/4526 Světlá Hora – Suchá Rudná</t>
  </si>
  <si>
    <t>Povodňová škoda na silnici II/445 Ludvíkov</t>
  </si>
  <si>
    <t>Povodňová škoda na silnici  III/4764 Řeka</t>
  </si>
  <si>
    <t>Povodňová škoda na silnici III/4774 Morávka</t>
  </si>
  <si>
    <t>Povodňová škoda na silnici III/ 45723 Víno</t>
  </si>
  <si>
    <t>Povodňová škoda na silnici III/4514 Skrbovice</t>
  </si>
  <si>
    <t>Povodňová škoda na silnici III/01145 Košařiska</t>
  </si>
  <si>
    <t>Povodňová škoda na silnici III/45722 Dolní Povelice</t>
  </si>
  <si>
    <t>Povodňová škoda na silnici III/4681 Tyra</t>
  </si>
  <si>
    <t>Povodňová škoda na silnici  III/01141 Guty</t>
  </si>
  <si>
    <t>Povodňová škoda na silnici III/45324 Hynčice – Valštejn</t>
  </si>
  <si>
    <t>Povodňová škoda na silnici III/01149 Písek</t>
  </si>
  <si>
    <t>Povodňová škoda na silnici III/01144 Bystřice n. Olší</t>
  </si>
  <si>
    <t>Povodňová škoda na silnici  II/477 Staré Město</t>
  </si>
  <si>
    <t>Povodňová škoda na silnici III/46826 Třebom – státní hranice</t>
  </si>
  <si>
    <t>Povodňová škoda na silnici II/452 Holčovice – Karlovice</t>
  </si>
  <si>
    <t>Povodňová škoda na silnici III/44519 Mnichov</t>
  </si>
  <si>
    <t>Povodňová škoda na silnici III/45910 Zátor</t>
  </si>
  <si>
    <t>Povodňová škoda na silnici III/4596 Lichnov</t>
  </si>
  <si>
    <t>Povodňová škoda na silnici II/468 Třinec</t>
  </si>
  <si>
    <t>Povodňová škoda na silnici III/48425 Pržno</t>
  </si>
  <si>
    <t>Povodňová škoda na silnici III/4861 Hukvaldy</t>
  </si>
  <si>
    <t>Povodňová škoda na silnici III/45729 Osoblaha</t>
  </si>
  <si>
    <t>Povodňová škoda na silnici III/45816 Rusín</t>
  </si>
  <si>
    <t>Příloha č. 1 - Seznam akcí obnovy povodňových škod</t>
  </si>
  <si>
    <t>Žadatel</t>
  </si>
  <si>
    <t>předpokládané náklady 
[mil. Kč]</t>
  </si>
  <si>
    <t>Předpokládaná dotace
[mil. Kč]</t>
  </si>
  <si>
    <t>Předpokládaný podíl MSK 
[mil. Kč]</t>
  </si>
  <si>
    <t>Povodňová škoda na silnici II/451  Vidly – Vrbno</t>
  </si>
  <si>
    <t xml:space="preserve">MSK </t>
  </si>
  <si>
    <t>Povodňová škoda na silnici II/457 Petrovice - Jindřichov – Osoblaha</t>
  </si>
  <si>
    <t xml:space="preserve">Povodňová škoda na silnici II/453 Heřmanovice – Město Albrechtice </t>
  </si>
  <si>
    <r>
      <t>Povodňová škoda na silnici II/450 Karlova Studánka - Vidly - hr. Olomouckého kraje</t>
    </r>
    <r>
      <rPr>
        <sz val="12"/>
        <color rgb="FFFF0000"/>
        <rFont val="Tahoma"/>
        <family val="2"/>
        <charset val="238"/>
      </rPr>
      <t xml:space="preserve"> </t>
    </r>
  </si>
  <si>
    <t xml:space="preserve">Povodňová škoda na silnici III/48312 Čeladná - Podolánky  </t>
  </si>
  <si>
    <t xml:space="preserve">Povodňová škoda na silnici III/4521 Krásné Loučky - Purkartice - Karlovice </t>
  </si>
  <si>
    <t xml:space="preserve">Povodňová škoda na silnici III/45814 Bohušov  </t>
  </si>
  <si>
    <t xml:space="preserve">Povodňová škoda na silnici III/45713  Petrovice </t>
  </si>
  <si>
    <t xml:space="preserve">Povodňová škoda na silnici III/45720 Slezské Rudoltice </t>
  </si>
  <si>
    <t xml:space="preserve">Povodňová škoda na silnici II/459 Krnov – Horní Benešov </t>
  </si>
  <si>
    <t>Povodňová škoda na silnici III/4583 Čaková</t>
  </si>
  <si>
    <t xml:space="preserve">Povodňová škoda na silnici III/44521 Mnichov - Drakov </t>
  </si>
  <si>
    <r>
      <t>Povodňová škoda na silnici III/45813 Město Albrechtice - Opavice</t>
    </r>
    <r>
      <rPr>
        <sz val="12"/>
        <color rgb="FFFF0000"/>
        <rFont val="Tahoma"/>
        <family val="2"/>
        <charset val="238"/>
      </rPr>
      <t xml:space="preserve">  </t>
    </r>
  </si>
  <si>
    <t xml:space="preserve">Povodňová škoda na silnici III/4593 Úvalno – hr. Polsko </t>
  </si>
  <si>
    <t>SSMSK</t>
  </si>
  <si>
    <t>Povodňová škoda na silnici III/4666 Hrabyně – Háj ve Slezsku (úsek km  2,700 – 3,310)</t>
  </si>
  <si>
    <t>Povodňová škoda na silnici III/46820 Bělá-Závada (úsek km  1,860 – 1,950)</t>
  </si>
  <si>
    <t>Povodňová škoda na silnici III/4676 Háj - Dolní Benešov (úsek km  1,085-2,300)</t>
  </si>
  <si>
    <t>Povodňová škoda na silnici  II/442 Vítkov (úsek km  29,051-33,904)</t>
  </si>
  <si>
    <t>Povodňová škoda na silnici III/0578 Vávrovice (úsek km  0,754-0,908)</t>
  </si>
  <si>
    <t>Povodňová škoda na silnici  II/463 Skřipov - Stará Ves (úsek km  5,164 – 7,200)</t>
  </si>
  <si>
    <t>Povodňová škoda na silnici III/45821 Matějovice</t>
  </si>
  <si>
    <t>Povodňová škoda na silnici III/45720 Horní Povelice</t>
  </si>
  <si>
    <t>Povodňová škoda na silnici II/463 Stará Ves u Bílovce (km 7,910–7,960)</t>
  </si>
  <si>
    <t>Povodňová škoda na silnici III/04810 Jeseník nad Odrou</t>
  </si>
  <si>
    <t>Povodňová škoda na silnici III/46211 Dolejší Kunčice</t>
  </si>
  <si>
    <t>Povodňová škoda na silnici III/4804 Jistebník</t>
  </si>
  <si>
    <t>Povodňová škoda na tělocvičně Slezské gymnázium Opava</t>
  </si>
  <si>
    <t>CELKEM</t>
  </si>
  <si>
    <t>Povodňová škoda na silnici III/4585 Brantice - Krnov</t>
  </si>
  <si>
    <t>z toho:</t>
  </si>
  <si>
    <t>Živel 1 – povodňové škody na silnicích (SSMSK)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</si>
</sst>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sz val="12"/>
      <color rgb="FFFF0000"/>
      <name val="Tahoma"/>
      <family val="2"/>
      <charset val="238"/>
    </font>
    <font>
      <sz val="12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name val="Tahoma"/>
      <family val="2"/>
      <charset val="238"/>
    </font>
    <font>
      <i/>
      <sz val="12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4" fontId="1" fillId="0" borderId="5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right" vertical="center" wrapText="1" indent="1"/>
    </xf>
    <xf numFmtId="4" fontId="1" fillId="0" borderId="6" xfId="0" applyNumberFormat="1" applyFont="1" applyBorder="1" applyAlignment="1">
      <alignment horizontal="right" vertical="center" wrapText="1" indent="1"/>
    </xf>
    <xf numFmtId="4" fontId="1" fillId="0" borderId="8" xfId="0" applyNumberFormat="1" applyFont="1" applyBorder="1" applyAlignment="1">
      <alignment horizontal="right" vertical="center" wrapText="1" indent="1"/>
    </xf>
    <xf numFmtId="4" fontId="1" fillId="0" borderId="9" xfId="0" applyNumberFormat="1" applyFont="1" applyBorder="1" applyAlignment="1">
      <alignment horizontal="right" vertical="center" wrapText="1" indent="1"/>
    </xf>
    <xf numFmtId="4" fontId="2" fillId="2" borderId="2" xfId="0" applyNumberFormat="1" applyFont="1" applyFill="1" applyBorder="1" applyAlignment="1">
      <alignment horizontal="right" vertical="center" wrapText="1" inden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right" vertical="center" wrapText="1" indent="1"/>
    </xf>
    <xf numFmtId="4" fontId="8" fillId="0" borderId="9" xfId="0" applyNumberFormat="1" applyFont="1" applyBorder="1" applyAlignment="1">
      <alignment horizontal="right" vertical="center" wrapText="1" inden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right" vertical="center" wrapText="1" indent="1"/>
    </xf>
    <xf numFmtId="4" fontId="1" fillId="0" borderId="17" xfId="0" applyNumberFormat="1" applyFont="1" applyBorder="1" applyAlignment="1">
      <alignment horizontal="right" vertical="center" wrapText="1" inden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right" vertical="center" wrapText="1" indent="1"/>
    </xf>
    <xf numFmtId="4" fontId="8" fillId="0" borderId="20" xfId="0" applyNumberFormat="1" applyFont="1" applyBorder="1" applyAlignment="1">
      <alignment horizontal="right" vertical="center" wrapText="1" inden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right" vertical="center" wrapText="1" indent="1"/>
    </xf>
    <xf numFmtId="4" fontId="2" fillId="0" borderId="23" xfId="0" applyNumberFormat="1" applyFont="1" applyBorder="1" applyAlignment="1">
      <alignment horizontal="right" vertical="center" wrapText="1" inden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4" fontId="1" fillId="0" borderId="19" xfId="0" applyNumberFormat="1" applyFont="1" applyBorder="1" applyAlignment="1">
      <alignment horizontal="center" vertical="center" wrapText="1"/>
    </xf>
    <xf numFmtId="4" fontId="1" fillId="0" borderId="19" xfId="0" applyNumberFormat="1" applyFont="1" applyBorder="1" applyAlignment="1">
      <alignment horizontal="right" vertical="center" wrapText="1" indent="1"/>
    </xf>
    <xf numFmtId="4" fontId="1" fillId="0" borderId="20" xfId="0" applyNumberFormat="1" applyFont="1" applyBorder="1" applyAlignment="1">
      <alignment horizontal="right" vertical="center" wrapText="1" indent="1"/>
    </xf>
    <xf numFmtId="0" fontId="2" fillId="2" borderId="12" xfId="0" applyFont="1" applyFill="1" applyBorder="1" applyAlignment="1">
      <alignment horizontal="right" vertical="center" wrapText="1" indent="2"/>
    </xf>
    <xf numFmtId="0" fontId="2" fillId="2" borderId="13" xfId="0" applyFont="1" applyFill="1" applyBorder="1" applyAlignment="1">
      <alignment horizontal="right" vertical="center" wrapText="1" indent="2"/>
    </xf>
    <xf numFmtId="0" fontId="2" fillId="2" borderId="14" xfId="0" applyFont="1" applyFill="1" applyBorder="1" applyAlignment="1">
      <alignment horizontal="right" vertical="center" wrapText="1" indent="2"/>
    </xf>
    <xf numFmtId="0" fontId="7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CCFF99"/>
      <color rgb="FFFFCCCC"/>
      <color rgb="FF00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9"/>
  <sheetViews>
    <sheetView tabSelected="1" zoomScale="70" zoomScaleNormal="70" zoomScaleSheetLayoutView="80" workbookViewId="0">
      <pane ySplit="2" topLeftCell="A3" activePane="bottomLeft" state="frozen"/>
      <selection pane="bottomLeft" sqref="A1:G1"/>
    </sheetView>
  </sheetViews>
  <sheetFormatPr defaultColWidth="9.28515625" defaultRowHeight="15.75" x14ac:dyDescent="0.25"/>
  <cols>
    <col min="1" max="1" width="7.5703125" style="2" customWidth="1"/>
    <col min="2" max="2" width="16.42578125" style="1" customWidth="1"/>
    <col min="3" max="3" width="87.85546875" style="6" customWidth="1"/>
    <col min="4" max="4" width="14.5703125" style="8" customWidth="1"/>
    <col min="5" max="7" width="22.7109375" style="7" customWidth="1"/>
    <col min="8" max="13" width="11.5703125" style="7" customWidth="1"/>
    <col min="14" max="16384" width="9.28515625" style="1"/>
  </cols>
  <sheetData>
    <row r="1" spans="1:13" ht="52.9" customHeight="1" thickBot="1" x14ac:dyDescent="0.3">
      <c r="A1" s="62" t="s">
        <v>42</v>
      </c>
      <c r="B1" s="63"/>
      <c r="C1" s="63"/>
      <c r="D1" s="63"/>
      <c r="E1" s="63"/>
      <c r="F1" s="63"/>
      <c r="G1" s="63"/>
      <c r="H1" s="3"/>
      <c r="I1" s="3"/>
      <c r="J1" s="3"/>
      <c r="K1" s="3"/>
      <c r="L1" s="3"/>
      <c r="M1" s="3"/>
    </row>
    <row r="2" spans="1:13" s="15" customFormat="1" ht="66" customHeight="1" thickBot="1" x14ac:dyDescent="0.3">
      <c r="A2" s="10" t="s">
        <v>0</v>
      </c>
      <c r="B2" s="11" t="s">
        <v>1</v>
      </c>
      <c r="C2" s="11" t="s">
        <v>2</v>
      </c>
      <c r="D2" s="12" t="s">
        <v>43</v>
      </c>
      <c r="E2" s="12" t="s">
        <v>44</v>
      </c>
      <c r="F2" s="12" t="s">
        <v>45</v>
      </c>
      <c r="G2" s="13" t="s">
        <v>46</v>
      </c>
      <c r="H2" s="14"/>
      <c r="I2" s="14"/>
      <c r="J2" s="14"/>
      <c r="K2" s="14"/>
      <c r="L2" s="14"/>
      <c r="M2" s="14"/>
    </row>
    <row r="3" spans="1:13" s="9" customFormat="1" ht="39" customHeight="1" x14ac:dyDescent="0.25">
      <c r="A3" s="21">
        <v>1</v>
      </c>
      <c r="B3" s="22" t="s">
        <v>3</v>
      </c>
      <c r="C3" s="23" t="s">
        <v>47</v>
      </c>
      <c r="D3" s="16" t="s">
        <v>48</v>
      </c>
      <c r="E3" s="24">
        <v>317</v>
      </c>
      <c r="F3" s="24">
        <f>E3*0.8*0.6</f>
        <v>152.16</v>
      </c>
      <c r="G3" s="25">
        <f>E3-F3</f>
        <v>164.84</v>
      </c>
      <c r="H3" s="4"/>
      <c r="I3" s="4"/>
      <c r="J3" s="4"/>
      <c r="K3" s="4"/>
      <c r="L3" s="4"/>
      <c r="M3" s="4"/>
    </row>
    <row r="4" spans="1:13" s="9" customFormat="1" ht="39" customHeight="1" x14ac:dyDescent="0.25">
      <c r="A4" s="18">
        <v>2</v>
      </c>
      <c r="B4" s="19" t="s">
        <v>3</v>
      </c>
      <c r="C4" s="20" t="s">
        <v>49</v>
      </c>
      <c r="D4" s="17" t="s">
        <v>48</v>
      </c>
      <c r="E4" s="26">
        <v>307</v>
      </c>
      <c r="F4" s="26">
        <f t="shared" ref="F4:F65" si="0">E4*0.8*0.6</f>
        <v>147.36000000000001</v>
      </c>
      <c r="G4" s="27">
        <f t="shared" ref="G4:G65" si="1">E4-F4</f>
        <v>159.63999999999999</v>
      </c>
      <c r="H4" s="4"/>
      <c r="I4" s="4"/>
      <c r="J4" s="4"/>
      <c r="K4" s="4"/>
      <c r="L4" s="4"/>
      <c r="M4" s="4"/>
    </row>
    <row r="5" spans="1:13" s="9" customFormat="1" ht="39" customHeight="1" x14ac:dyDescent="0.25">
      <c r="A5" s="18">
        <v>3</v>
      </c>
      <c r="B5" s="19" t="s">
        <v>3</v>
      </c>
      <c r="C5" s="20" t="s">
        <v>50</v>
      </c>
      <c r="D5" s="17" t="s">
        <v>48</v>
      </c>
      <c r="E5" s="26">
        <v>141</v>
      </c>
      <c r="F5" s="26">
        <f>E5*0.8*0.6</f>
        <v>67.680000000000007</v>
      </c>
      <c r="G5" s="27">
        <f t="shared" si="1"/>
        <v>73.319999999999993</v>
      </c>
      <c r="H5" s="4"/>
      <c r="I5" s="4"/>
      <c r="J5" s="4"/>
      <c r="K5" s="4"/>
      <c r="L5" s="4"/>
      <c r="M5" s="4"/>
    </row>
    <row r="6" spans="1:13" s="9" customFormat="1" ht="39" customHeight="1" x14ac:dyDescent="0.25">
      <c r="A6" s="18">
        <v>4</v>
      </c>
      <c r="B6" s="19" t="s">
        <v>3</v>
      </c>
      <c r="C6" s="20" t="s">
        <v>51</v>
      </c>
      <c r="D6" s="17" t="s">
        <v>48</v>
      </c>
      <c r="E6" s="26">
        <v>141</v>
      </c>
      <c r="F6" s="26">
        <f t="shared" si="0"/>
        <v>67.680000000000007</v>
      </c>
      <c r="G6" s="27">
        <f t="shared" si="1"/>
        <v>73.319999999999993</v>
      </c>
      <c r="H6" s="4"/>
      <c r="I6" s="4"/>
      <c r="J6" s="4"/>
      <c r="K6" s="4"/>
      <c r="L6" s="4"/>
      <c r="M6" s="4"/>
    </row>
    <row r="7" spans="1:13" s="9" customFormat="1" ht="39" customHeight="1" x14ac:dyDescent="0.25">
      <c r="A7" s="18">
        <v>5</v>
      </c>
      <c r="B7" s="19" t="s">
        <v>3</v>
      </c>
      <c r="C7" s="20" t="s">
        <v>77</v>
      </c>
      <c r="D7" s="17" t="s">
        <v>48</v>
      </c>
      <c r="E7" s="26">
        <v>122</v>
      </c>
      <c r="F7" s="26">
        <f t="shared" si="0"/>
        <v>58.56</v>
      </c>
      <c r="G7" s="27">
        <f t="shared" si="1"/>
        <v>63.44</v>
      </c>
      <c r="H7" s="4"/>
      <c r="I7" s="4"/>
      <c r="J7" s="4"/>
      <c r="K7" s="4"/>
      <c r="L7" s="4"/>
      <c r="M7" s="4"/>
    </row>
    <row r="8" spans="1:13" s="9" customFormat="1" ht="39" customHeight="1" x14ac:dyDescent="0.25">
      <c r="A8" s="18">
        <v>6</v>
      </c>
      <c r="B8" s="19" t="s">
        <v>4</v>
      </c>
      <c r="C8" s="20" t="s">
        <v>52</v>
      </c>
      <c r="D8" s="17" t="s">
        <v>48</v>
      </c>
      <c r="E8" s="26">
        <v>100</v>
      </c>
      <c r="F8" s="26">
        <f t="shared" si="0"/>
        <v>48</v>
      </c>
      <c r="G8" s="27">
        <f t="shared" si="1"/>
        <v>52</v>
      </c>
      <c r="H8" s="4"/>
      <c r="I8" s="4"/>
      <c r="J8" s="4"/>
      <c r="K8" s="4"/>
      <c r="L8" s="4"/>
      <c r="M8" s="4"/>
    </row>
    <row r="9" spans="1:13" s="9" customFormat="1" ht="39" customHeight="1" x14ac:dyDescent="0.25">
      <c r="A9" s="18">
        <v>7</v>
      </c>
      <c r="B9" s="19" t="s">
        <v>3</v>
      </c>
      <c r="C9" s="20" t="s">
        <v>53</v>
      </c>
      <c r="D9" s="17" t="s">
        <v>48</v>
      </c>
      <c r="E9" s="26">
        <v>78</v>
      </c>
      <c r="F9" s="26">
        <f t="shared" si="0"/>
        <v>37.440000000000005</v>
      </c>
      <c r="G9" s="27">
        <f t="shared" si="1"/>
        <v>40.559999999999995</v>
      </c>
      <c r="H9" s="4"/>
      <c r="I9" s="4"/>
      <c r="J9" s="4"/>
      <c r="K9" s="4"/>
      <c r="L9" s="4"/>
      <c r="M9" s="4"/>
    </row>
    <row r="10" spans="1:13" s="9" customFormat="1" ht="39" customHeight="1" x14ac:dyDescent="0.25">
      <c r="A10" s="18">
        <v>8</v>
      </c>
      <c r="B10" s="19" t="s">
        <v>3</v>
      </c>
      <c r="C10" s="20" t="s">
        <v>54</v>
      </c>
      <c r="D10" s="17" t="s">
        <v>48</v>
      </c>
      <c r="E10" s="26">
        <v>70</v>
      </c>
      <c r="F10" s="26">
        <f t="shared" si="0"/>
        <v>33.6</v>
      </c>
      <c r="G10" s="27">
        <f t="shared" si="1"/>
        <v>36.4</v>
      </c>
      <c r="H10" s="4"/>
      <c r="I10" s="4"/>
      <c r="J10" s="4"/>
      <c r="K10" s="4"/>
      <c r="L10" s="4"/>
      <c r="M10" s="4"/>
    </row>
    <row r="11" spans="1:13" s="9" customFormat="1" ht="39" customHeight="1" x14ac:dyDescent="0.25">
      <c r="A11" s="18">
        <v>9</v>
      </c>
      <c r="B11" s="19" t="s">
        <v>3</v>
      </c>
      <c r="C11" s="20" t="s">
        <v>55</v>
      </c>
      <c r="D11" s="17" t="s">
        <v>48</v>
      </c>
      <c r="E11" s="26">
        <v>48</v>
      </c>
      <c r="F11" s="26">
        <f t="shared" si="0"/>
        <v>23.040000000000003</v>
      </c>
      <c r="G11" s="27">
        <f t="shared" si="1"/>
        <v>24.959999999999997</v>
      </c>
      <c r="H11" s="4"/>
      <c r="I11" s="4"/>
      <c r="J11" s="4"/>
      <c r="K11" s="4"/>
      <c r="L11" s="4"/>
      <c r="M11" s="4"/>
    </row>
    <row r="12" spans="1:13" s="9" customFormat="1" ht="39" customHeight="1" x14ac:dyDescent="0.25">
      <c r="A12" s="18">
        <v>10</v>
      </c>
      <c r="B12" s="19" t="s">
        <v>3</v>
      </c>
      <c r="C12" s="20" t="s">
        <v>56</v>
      </c>
      <c r="D12" s="17" t="s">
        <v>48</v>
      </c>
      <c r="E12" s="26">
        <v>36</v>
      </c>
      <c r="F12" s="26">
        <f t="shared" si="0"/>
        <v>17.28</v>
      </c>
      <c r="G12" s="27">
        <f t="shared" si="1"/>
        <v>18.72</v>
      </c>
      <c r="H12" s="4"/>
      <c r="I12" s="4"/>
      <c r="J12" s="4"/>
      <c r="K12" s="4"/>
      <c r="L12" s="4"/>
      <c r="M12" s="4"/>
    </row>
    <row r="13" spans="1:13" s="9" customFormat="1" ht="39" customHeight="1" x14ac:dyDescent="0.25">
      <c r="A13" s="18">
        <v>11</v>
      </c>
      <c r="B13" s="19" t="s">
        <v>3</v>
      </c>
      <c r="C13" s="20" t="s">
        <v>57</v>
      </c>
      <c r="D13" s="17" t="s">
        <v>48</v>
      </c>
      <c r="E13" s="26">
        <v>36</v>
      </c>
      <c r="F13" s="26">
        <f t="shared" si="0"/>
        <v>17.28</v>
      </c>
      <c r="G13" s="27">
        <f t="shared" si="1"/>
        <v>18.72</v>
      </c>
      <c r="H13" s="4"/>
      <c r="I13" s="4"/>
      <c r="J13" s="4"/>
      <c r="K13" s="4"/>
      <c r="L13" s="4"/>
      <c r="M13" s="4"/>
    </row>
    <row r="14" spans="1:13" s="9" customFormat="1" ht="39" customHeight="1" x14ac:dyDescent="0.25">
      <c r="A14" s="18">
        <v>12</v>
      </c>
      <c r="B14" s="19" t="s">
        <v>3</v>
      </c>
      <c r="C14" s="20" t="s">
        <v>58</v>
      </c>
      <c r="D14" s="17" t="s">
        <v>48</v>
      </c>
      <c r="E14" s="26">
        <v>30</v>
      </c>
      <c r="F14" s="26">
        <f t="shared" si="0"/>
        <v>14.399999999999999</v>
      </c>
      <c r="G14" s="27">
        <f t="shared" si="1"/>
        <v>15.600000000000001</v>
      </c>
      <c r="H14" s="4"/>
      <c r="I14" s="4"/>
      <c r="J14" s="4"/>
      <c r="K14" s="4"/>
      <c r="L14" s="4"/>
      <c r="M14" s="4"/>
    </row>
    <row r="15" spans="1:13" s="9" customFormat="1" ht="39" customHeight="1" x14ac:dyDescent="0.25">
      <c r="A15" s="18">
        <v>13</v>
      </c>
      <c r="B15" s="19" t="s">
        <v>3</v>
      </c>
      <c r="C15" s="20" t="s">
        <v>59</v>
      </c>
      <c r="D15" s="17" t="s">
        <v>48</v>
      </c>
      <c r="E15" s="26">
        <v>20</v>
      </c>
      <c r="F15" s="26">
        <f t="shared" si="0"/>
        <v>9.6</v>
      </c>
      <c r="G15" s="27">
        <f t="shared" si="1"/>
        <v>10.4</v>
      </c>
      <c r="H15" s="4"/>
      <c r="I15" s="4"/>
      <c r="J15" s="4"/>
      <c r="K15" s="4"/>
      <c r="L15" s="4"/>
      <c r="M15" s="4"/>
    </row>
    <row r="16" spans="1:13" s="9" customFormat="1" ht="39" customHeight="1" x14ac:dyDescent="0.25">
      <c r="A16" s="18">
        <v>14</v>
      </c>
      <c r="B16" s="19" t="s">
        <v>3</v>
      </c>
      <c r="C16" s="20" t="s">
        <v>60</v>
      </c>
      <c r="D16" s="17" t="s">
        <v>48</v>
      </c>
      <c r="E16" s="26">
        <v>20</v>
      </c>
      <c r="F16" s="26">
        <f t="shared" si="0"/>
        <v>9.6</v>
      </c>
      <c r="G16" s="27">
        <f t="shared" si="1"/>
        <v>10.4</v>
      </c>
      <c r="H16" s="4"/>
      <c r="I16" s="4"/>
      <c r="J16" s="4"/>
      <c r="K16" s="4"/>
      <c r="L16" s="4"/>
      <c r="M16" s="4"/>
    </row>
    <row r="17" spans="1:13" s="9" customFormat="1" ht="39" customHeight="1" x14ac:dyDescent="0.25">
      <c r="A17" s="53">
        <v>15</v>
      </c>
      <c r="B17" s="54" t="s">
        <v>3</v>
      </c>
      <c r="C17" s="55" t="s">
        <v>61</v>
      </c>
      <c r="D17" s="56" t="s">
        <v>48</v>
      </c>
      <c r="E17" s="57">
        <v>15</v>
      </c>
      <c r="F17" s="57">
        <f t="shared" si="0"/>
        <v>7.1999999999999993</v>
      </c>
      <c r="G17" s="58">
        <f t="shared" si="1"/>
        <v>7.8000000000000007</v>
      </c>
      <c r="H17" s="4"/>
      <c r="I17" s="4"/>
      <c r="J17" s="4"/>
      <c r="K17" s="4"/>
      <c r="L17" s="4"/>
      <c r="M17" s="4"/>
    </row>
    <row r="18" spans="1:13" s="9" customFormat="1" ht="39" customHeight="1" x14ac:dyDescent="0.25">
      <c r="A18" s="47"/>
      <c r="B18" s="48"/>
      <c r="C18" s="49" t="s">
        <v>79</v>
      </c>
      <c r="D18" s="50" t="s">
        <v>62</v>
      </c>
      <c r="E18" s="51">
        <v>352.5</v>
      </c>
      <c r="F18" s="51">
        <v>169.19999999999987</v>
      </c>
      <c r="G18" s="52">
        <v>183.3000000000001</v>
      </c>
      <c r="H18" s="4"/>
      <c r="I18" s="4"/>
      <c r="J18" s="4"/>
      <c r="K18" s="4"/>
      <c r="L18" s="4"/>
      <c r="M18" s="4"/>
    </row>
    <row r="19" spans="1:13" s="9" customFormat="1" x14ac:dyDescent="0.25">
      <c r="A19" s="18"/>
      <c r="B19" s="19"/>
      <c r="C19" s="20" t="s">
        <v>78</v>
      </c>
      <c r="D19" s="17"/>
      <c r="E19" s="26"/>
      <c r="F19" s="26"/>
      <c r="G19" s="27"/>
      <c r="H19" s="4"/>
      <c r="I19" s="4"/>
      <c r="J19" s="4"/>
      <c r="K19" s="4"/>
      <c r="L19" s="4"/>
      <c r="M19" s="4"/>
    </row>
    <row r="20" spans="1:13" s="9" customFormat="1" ht="39" customHeight="1" x14ac:dyDescent="0.25">
      <c r="A20" s="29">
        <v>16</v>
      </c>
      <c r="B20" s="30" t="s">
        <v>3</v>
      </c>
      <c r="C20" s="31" t="s">
        <v>5</v>
      </c>
      <c r="D20" s="32"/>
      <c r="E20" s="33">
        <v>43</v>
      </c>
      <c r="F20" s="33">
        <f t="shared" si="0"/>
        <v>20.639999999999997</v>
      </c>
      <c r="G20" s="34">
        <f t="shared" si="1"/>
        <v>22.360000000000003</v>
      </c>
      <c r="H20" s="4"/>
      <c r="I20" s="4"/>
      <c r="J20" s="4"/>
      <c r="K20" s="4"/>
      <c r="L20" s="4"/>
      <c r="M20" s="4"/>
    </row>
    <row r="21" spans="1:13" s="9" customFormat="1" ht="39" customHeight="1" x14ac:dyDescent="0.25">
      <c r="A21" s="29">
        <v>17</v>
      </c>
      <c r="B21" s="30" t="s">
        <v>6</v>
      </c>
      <c r="C21" s="31" t="s">
        <v>7</v>
      </c>
      <c r="D21" s="32"/>
      <c r="E21" s="33">
        <v>40</v>
      </c>
      <c r="F21" s="33">
        <f t="shared" si="0"/>
        <v>19.2</v>
      </c>
      <c r="G21" s="34">
        <f t="shared" si="1"/>
        <v>20.8</v>
      </c>
      <c r="H21" s="4"/>
      <c r="I21" s="4"/>
      <c r="J21" s="4"/>
      <c r="K21" s="4"/>
      <c r="L21" s="4"/>
      <c r="M21" s="4"/>
    </row>
    <row r="22" spans="1:13" s="9" customFormat="1" ht="39" customHeight="1" x14ac:dyDescent="0.25">
      <c r="A22" s="29">
        <v>18</v>
      </c>
      <c r="B22" s="30" t="s">
        <v>8</v>
      </c>
      <c r="C22" s="31" t="s">
        <v>9</v>
      </c>
      <c r="D22" s="32"/>
      <c r="E22" s="33">
        <v>35</v>
      </c>
      <c r="F22" s="33">
        <f t="shared" si="0"/>
        <v>16.8</v>
      </c>
      <c r="G22" s="34">
        <f t="shared" si="1"/>
        <v>18.2</v>
      </c>
      <c r="H22" s="4"/>
      <c r="I22" s="4"/>
      <c r="J22" s="4"/>
      <c r="K22" s="4"/>
      <c r="L22" s="4"/>
      <c r="M22" s="4"/>
    </row>
    <row r="23" spans="1:13" s="9" customFormat="1" ht="39" customHeight="1" x14ac:dyDescent="0.25">
      <c r="A23" s="29">
        <v>19</v>
      </c>
      <c r="B23" s="30" t="s">
        <v>3</v>
      </c>
      <c r="C23" s="31" t="s">
        <v>10</v>
      </c>
      <c r="D23" s="32"/>
      <c r="E23" s="33">
        <v>27</v>
      </c>
      <c r="F23" s="33">
        <f t="shared" si="0"/>
        <v>12.96</v>
      </c>
      <c r="G23" s="34">
        <f t="shared" si="1"/>
        <v>14.04</v>
      </c>
      <c r="H23" s="4"/>
      <c r="I23" s="4"/>
      <c r="J23" s="4"/>
      <c r="K23" s="4"/>
      <c r="L23" s="4"/>
      <c r="M23" s="4"/>
    </row>
    <row r="24" spans="1:13" s="9" customFormat="1" ht="39" customHeight="1" x14ac:dyDescent="0.25">
      <c r="A24" s="29">
        <v>20</v>
      </c>
      <c r="B24" s="30" t="s">
        <v>3</v>
      </c>
      <c r="C24" s="31" t="s">
        <v>11</v>
      </c>
      <c r="D24" s="32"/>
      <c r="E24" s="33">
        <v>21.5</v>
      </c>
      <c r="F24" s="33">
        <f t="shared" si="0"/>
        <v>10.319999999999999</v>
      </c>
      <c r="G24" s="34">
        <f t="shared" si="1"/>
        <v>11.180000000000001</v>
      </c>
      <c r="H24" s="4"/>
      <c r="I24" s="4"/>
      <c r="J24" s="4"/>
      <c r="K24" s="4"/>
      <c r="L24" s="4"/>
      <c r="M24" s="4"/>
    </row>
    <row r="25" spans="1:13" s="9" customFormat="1" ht="39" customHeight="1" x14ac:dyDescent="0.25">
      <c r="A25" s="29">
        <v>21</v>
      </c>
      <c r="B25" s="30" t="s">
        <v>3</v>
      </c>
      <c r="C25" s="31" t="s">
        <v>12</v>
      </c>
      <c r="D25" s="32"/>
      <c r="E25" s="33">
        <v>15</v>
      </c>
      <c r="F25" s="33">
        <f t="shared" si="0"/>
        <v>7.1999999999999993</v>
      </c>
      <c r="G25" s="34">
        <f t="shared" si="1"/>
        <v>7.8000000000000007</v>
      </c>
      <c r="H25" s="4"/>
      <c r="I25" s="4"/>
      <c r="J25" s="4"/>
      <c r="K25" s="4"/>
      <c r="L25" s="4"/>
      <c r="M25" s="4"/>
    </row>
    <row r="26" spans="1:13" s="9" customFormat="1" ht="39" customHeight="1" x14ac:dyDescent="0.25">
      <c r="A26" s="29">
        <v>22</v>
      </c>
      <c r="B26" s="30" t="s">
        <v>8</v>
      </c>
      <c r="C26" s="31" t="s">
        <v>13</v>
      </c>
      <c r="D26" s="32"/>
      <c r="E26" s="33">
        <v>15</v>
      </c>
      <c r="F26" s="33">
        <f t="shared" si="0"/>
        <v>7.1999999999999993</v>
      </c>
      <c r="G26" s="34">
        <f t="shared" si="1"/>
        <v>7.8000000000000007</v>
      </c>
      <c r="H26" s="4"/>
      <c r="I26" s="4"/>
      <c r="J26" s="4"/>
      <c r="K26" s="4"/>
      <c r="L26" s="4"/>
      <c r="M26" s="4"/>
    </row>
    <row r="27" spans="1:13" s="9" customFormat="1" ht="39" customHeight="1" x14ac:dyDescent="0.25">
      <c r="A27" s="29">
        <v>23</v>
      </c>
      <c r="B27" s="30" t="s">
        <v>3</v>
      </c>
      <c r="C27" s="31" t="s">
        <v>14</v>
      </c>
      <c r="D27" s="32"/>
      <c r="E27" s="33">
        <v>12</v>
      </c>
      <c r="F27" s="33">
        <f t="shared" si="0"/>
        <v>5.7600000000000007</v>
      </c>
      <c r="G27" s="34">
        <f t="shared" si="1"/>
        <v>6.2399999999999993</v>
      </c>
      <c r="H27" s="4"/>
      <c r="I27" s="4"/>
      <c r="J27" s="4"/>
      <c r="K27" s="4"/>
      <c r="L27" s="4"/>
      <c r="M27" s="4"/>
    </row>
    <row r="28" spans="1:13" s="9" customFormat="1" ht="39" customHeight="1" x14ac:dyDescent="0.25">
      <c r="A28" s="29">
        <v>24</v>
      </c>
      <c r="B28" s="30" t="s">
        <v>3</v>
      </c>
      <c r="C28" s="31" t="s">
        <v>15</v>
      </c>
      <c r="D28" s="32"/>
      <c r="E28" s="33">
        <v>19</v>
      </c>
      <c r="F28" s="33">
        <f t="shared" si="0"/>
        <v>9.120000000000001</v>
      </c>
      <c r="G28" s="34">
        <f t="shared" si="1"/>
        <v>9.879999999999999</v>
      </c>
      <c r="H28" s="4"/>
      <c r="I28" s="4"/>
      <c r="J28" s="4"/>
      <c r="K28" s="4"/>
      <c r="L28" s="4"/>
      <c r="M28" s="4"/>
    </row>
    <row r="29" spans="1:13" s="9" customFormat="1" ht="39" customHeight="1" x14ac:dyDescent="0.25">
      <c r="A29" s="29">
        <v>25</v>
      </c>
      <c r="B29" s="30" t="s">
        <v>4</v>
      </c>
      <c r="C29" s="31" t="s">
        <v>16</v>
      </c>
      <c r="D29" s="32"/>
      <c r="E29" s="33">
        <v>10</v>
      </c>
      <c r="F29" s="33">
        <f t="shared" si="0"/>
        <v>4.8</v>
      </c>
      <c r="G29" s="34">
        <f t="shared" si="1"/>
        <v>5.2</v>
      </c>
      <c r="H29" s="4"/>
      <c r="I29" s="4"/>
      <c r="J29" s="4"/>
      <c r="K29" s="4"/>
      <c r="L29" s="4"/>
      <c r="M29" s="4"/>
    </row>
    <row r="30" spans="1:13" s="9" customFormat="1" ht="39" customHeight="1" x14ac:dyDescent="0.25">
      <c r="A30" s="29">
        <v>26</v>
      </c>
      <c r="B30" s="30" t="s">
        <v>3</v>
      </c>
      <c r="C30" s="31" t="s">
        <v>17</v>
      </c>
      <c r="D30" s="32"/>
      <c r="E30" s="33">
        <v>10</v>
      </c>
      <c r="F30" s="33">
        <f t="shared" si="0"/>
        <v>4.8</v>
      </c>
      <c r="G30" s="34">
        <f t="shared" si="1"/>
        <v>5.2</v>
      </c>
      <c r="H30" s="4"/>
      <c r="I30" s="4"/>
      <c r="J30" s="4"/>
      <c r="K30" s="4"/>
      <c r="L30" s="4"/>
      <c r="M30" s="4"/>
    </row>
    <row r="31" spans="1:13" s="9" customFormat="1" ht="39" customHeight="1" x14ac:dyDescent="0.25">
      <c r="A31" s="29">
        <v>27</v>
      </c>
      <c r="B31" s="30" t="s">
        <v>3</v>
      </c>
      <c r="C31" s="31" t="s">
        <v>18</v>
      </c>
      <c r="D31" s="32"/>
      <c r="E31" s="33">
        <v>8</v>
      </c>
      <c r="F31" s="33">
        <f t="shared" si="0"/>
        <v>3.84</v>
      </c>
      <c r="G31" s="34">
        <f t="shared" si="1"/>
        <v>4.16</v>
      </c>
      <c r="H31" s="4"/>
      <c r="I31" s="4"/>
      <c r="J31" s="4"/>
      <c r="K31" s="4"/>
      <c r="L31" s="4"/>
      <c r="M31" s="4"/>
    </row>
    <row r="32" spans="1:13" s="9" customFormat="1" ht="39" customHeight="1" x14ac:dyDescent="0.25">
      <c r="A32" s="29">
        <v>28</v>
      </c>
      <c r="B32" s="30" t="s">
        <v>3</v>
      </c>
      <c r="C32" s="31" t="s">
        <v>19</v>
      </c>
      <c r="D32" s="32"/>
      <c r="E32" s="33">
        <v>7</v>
      </c>
      <c r="F32" s="33">
        <f t="shared" si="0"/>
        <v>3.3600000000000003</v>
      </c>
      <c r="G32" s="34">
        <f t="shared" si="1"/>
        <v>3.6399999999999997</v>
      </c>
      <c r="H32" s="4"/>
      <c r="I32" s="4"/>
      <c r="J32" s="4"/>
      <c r="K32" s="4"/>
      <c r="L32" s="4"/>
      <c r="M32" s="4"/>
    </row>
    <row r="33" spans="1:13" s="9" customFormat="1" ht="39" customHeight="1" x14ac:dyDescent="0.25">
      <c r="A33" s="29">
        <v>29</v>
      </c>
      <c r="B33" s="30" t="s">
        <v>4</v>
      </c>
      <c r="C33" s="31" t="s">
        <v>20</v>
      </c>
      <c r="D33" s="32"/>
      <c r="E33" s="33">
        <v>7</v>
      </c>
      <c r="F33" s="33">
        <f t="shared" si="0"/>
        <v>3.3600000000000003</v>
      </c>
      <c r="G33" s="34">
        <f t="shared" si="1"/>
        <v>3.6399999999999997</v>
      </c>
      <c r="H33" s="4"/>
      <c r="I33" s="4"/>
      <c r="J33" s="4"/>
      <c r="K33" s="4"/>
      <c r="L33" s="4"/>
      <c r="M33" s="4"/>
    </row>
    <row r="34" spans="1:13" s="9" customFormat="1" ht="39" customHeight="1" x14ac:dyDescent="0.25">
      <c r="A34" s="29">
        <v>30</v>
      </c>
      <c r="B34" s="30" t="s">
        <v>4</v>
      </c>
      <c r="C34" s="31" t="s">
        <v>21</v>
      </c>
      <c r="D34" s="32"/>
      <c r="E34" s="33">
        <v>6</v>
      </c>
      <c r="F34" s="33">
        <f t="shared" si="0"/>
        <v>2.8800000000000003</v>
      </c>
      <c r="G34" s="34">
        <f t="shared" si="1"/>
        <v>3.1199999999999997</v>
      </c>
      <c r="H34" s="4"/>
      <c r="I34" s="4"/>
      <c r="J34" s="4"/>
      <c r="K34" s="4"/>
      <c r="L34" s="4"/>
      <c r="M34" s="4"/>
    </row>
    <row r="35" spans="1:13" s="9" customFormat="1" ht="39" customHeight="1" x14ac:dyDescent="0.25">
      <c r="A35" s="29">
        <v>31</v>
      </c>
      <c r="B35" s="30" t="s">
        <v>6</v>
      </c>
      <c r="C35" s="31" t="s">
        <v>63</v>
      </c>
      <c r="D35" s="32"/>
      <c r="E35" s="33">
        <v>6</v>
      </c>
      <c r="F35" s="33">
        <f t="shared" si="0"/>
        <v>2.8800000000000003</v>
      </c>
      <c r="G35" s="34">
        <f t="shared" si="1"/>
        <v>3.1199999999999997</v>
      </c>
      <c r="H35" s="4"/>
      <c r="I35" s="4"/>
      <c r="J35" s="4"/>
      <c r="K35" s="4"/>
      <c r="L35" s="4"/>
      <c r="M35" s="4"/>
    </row>
    <row r="36" spans="1:13" s="9" customFormat="1" ht="39" customHeight="1" x14ac:dyDescent="0.25">
      <c r="A36" s="29">
        <v>32</v>
      </c>
      <c r="B36" s="30" t="s">
        <v>3</v>
      </c>
      <c r="C36" s="31" t="s">
        <v>22</v>
      </c>
      <c r="D36" s="32"/>
      <c r="E36" s="33">
        <v>6</v>
      </c>
      <c r="F36" s="33">
        <f t="shared" si="0"/>
        <v>2.8800000000000003</v>
      </c>
      <c r="G36" s="34">
        <f t="shared" si="1"/>
        <v>3.1199999999999997</v>
      </c>
      <c r="H36" s="4"/>
      <c r="I36" s="4"/>
      <c r="J36" s="4"/>
      <c r="K36" s="4"/>
      <c r="L36" s="4"/>
      <c r="M36" s="4"/>
    </row>
    <row r="37" spans="1:13" s="9" customFormat="1" ht="39" customHeight="1" x14ac:dyDescent="0.25">
      <c r="A37" s="29">
        <v>33</v>
      </c>
      <c r="B37" s="30" t="s">
        <v>3</v>
      </c>
      <c r="C37" s="31" t="s">
        <v>23</v>
      </c>
      <c r="D37" s="32"/>
      <c r="E37" s="33">
        <v>5</v>
      </c>
      <c r="F37" s="33">
        <f t="shared" si="0"/>
        <v>2.4</v>
      </c>
      <c r="G37" s="34">
        <f t="shared" si="1"/>
        <v>2.6</v>
      </c>
      <c r="H37" s="4"/>
      <c r="I37" s="4"/>
      <c r="J37" s="4"/>
      <c r="K37" s="4"/>
      <c r="L37" s="4"/>
      <c r="M37" s="4"/>
    </row>
    <row r="38" spans="1:13" s="9" customFormat="1" ht="39" customHeight="1" x14ac:dyDescent="0.25">
      <c r="A38" s="29">
        <v>34</v>
      </c>
      <c r="B38" s="30" t="s">
        <v>4</v>
      </c>
      <c r="C38" s="31" t="s">
        <v>24</v>
      </c>
      <c r="D38" s="32"/>
      <c r="E38" s="33">
        <v>5</v>
      </c>
      <c r="F38" s="33">
        <f t="shared" si="0"/>
        <v>2.4</v>
      </c>
      <c r="G38" s="34">
        <f t="shared" si="1"/>
        <v>2.6</v>
      </c>
      <c r="H38" s="4"/>
      <c r="I38" s="4"/>
      <c r="J38" s="4"/>
      <c r="K38" s="4"/>
      <c r="L38" s="4"/>
      <c r="M38" s="4"/>
    </row>
    <row r="39" spans="1:13" s="9" customFormat="1" ht="39" customHeight="1" x14ac:dyDescent="0.25">
      <c r="A39" s="29">
        <v>35</v>
      </c>
      <c r="B39" s="30" t="s">
        <v>6</v>
      </c>
      <c r="C39" s="31" t="s">
        <v>64</v>
      </c>
      <c r="D39" s="32"/>
      <c r="E39" s="33">
        <v>5</v>
      </c>
      <c r="F39" s="33">
        <f t="shared" si="0"/>
        <v>2.4</v>
      </c>
      <c r="G39" s="34">
        <f t="shared" si="1"/>
        <v>2.6</v>
      </c>
      <c r="H39" s="4"/>
      <c r="I39" s="4"/>
      <c r="J39" s="4"/>
      <c r="K39" s="4"/>
      <c r="L39" s="4"/>
      <c r="M39" s="4"/>
    </row>
    <row r="40" spans="1:13" s="9" customFormat="1" ht="39" customHeight="1" x14ac:dyDescent="0.25">
      <c r="A40" s="29">
        <v>36</v>
      </c>
      <c r="B40" s="30" t="s">
        <v>3</v>
      </c>
      <c r="C40" s="31" t="s">
        <v>25</v>
      </c>
      <c r="D40" s="32"/>
      <c r="E40" s="33">
        <v>4</v>
      </c>
      <c r="F40" s="33">
        <f t="shared" si="0"/>
        <v>1.92</v>
      </c>
      <c r="G40" s="34">
        <f t="shared" si="1"/>
        <v>2.08</v>
      </c>
      <c r="H40" s="4"/>
      <c r="I40" s="4"/>
      <c r="J40" s="4"/>
      <c r="K40" s="4"/>
      <c r="L40" s="4"/>
      <c r="M40" s="4"/>
    </row>
    <row r="41" spans="1:13" s="9" customFormat="1" ht="39" customHeight="1" x14ac:dyDescent="0.25">
      <c r="A41" s="29">
        <v>37</v>
      </c>
      <c r="B41" s="30" t="s">
        <v>4</v>
      </c>
      <c r="C41" s="31" t="s">
        <v>26</v>
      </c>
      <c r="D41" s="32"/>
      <c r="E41" s="33">
        <v>4</v>
      </c>
      <c r="F41" s="33">
        <f t="shared" si="0"/>
        <v>1.92</v>
      </c>
      <c r="G41" s="34">
        <f t="shared" si="1"/>
        <v>2.08</v>
      </c>
      <c r="H41" s="4"/>
      <c r="I41" s="4"/>
      <c r="J41" s="4"/>
      <c r="K41" s="4"/>
      <c r="L41" s="4"/>
      <c r="M41" s="4"/>
    </row>
    <row r="42" spans="1:13" s="9" customFormat="1" ht="39" customHeight="1" x14ac:dyDescent="0.25">
      <c r="A42" s="29">
        <v>38</v>
      </c>
      <c r="B42" s="30" t="s">
        <v>6</v>
      </c>
      <c r="C42" s="31" t="s">
        <v>65</v>
      </c>
      <c r="D42" s="32"/>
      <c r="E42" s="33">
        <v>4</v>
      </c>
      <c r="F42" s="33">
        <f t="shared" si="0"/>
        <v>1.92</v>
      </c>
      <c r="G42" s="34">
        <f t="shared" si="1"/>
        <v>2.08</v>
      </c>
      <c r="H42" s="4"/>
      <c r="I42" s="4"/>
      <c r="J42" s="4"/>
      <c r="K42" s="4"/>
      <c r="L42" s="4"/>
      <c r="M42" s="4"/>
    </row>
    <row r="43" spans="1:13" s="9" customFormat="1" ht="39" customHeight="1" x14ac:dyDescent="0.25">
      <c r="A43" s="29">
        <v>39</v>
      </c>
      <c r="B43" s="30" t="s">
        <v>4</v>
      </c>
      <c r="C43" s="31" t="s">
        <v>27</v>
      </c>
      <c r="D43" s="32"/>
      <c r="E43" s="33">
        <v>3.5</v>
      </c>
      <c r="F43" s="33">
        <f t="shared" si="0"/>
        <v>1.6800000000000002</v>
      </c>
      <c r="G43" s="34">
        <f t="shared" si="1"/>
        <v>1.8199999999999998</v>
      </c>
      <c r="H43" s="4"/>
      <c r="I43" s="4"/>
      <c r="J43" s="4"/>
      <c r="K43" s="4"/>
      <c r="L43" s="4"/>
      <c r="M43" s="4"/>
    </row>
    <row r="44" spans="1:13" s="9" customFormat="1" ht="39" customHeight="1" x14ac:dyDescent="0.25">
      <c r="A44" s="29">
        <v>40</v>
      </c>
      <c r="B44" s="30" t="s">
        <v>6</v>
      </c>
      <c r="C44" s="31" t="s">
        <v>66</v>
      </c>
      <c r="D44" s="32"/>
      <c r="E44" s="33">
        <v>3.5</v>
      </c>
      <c r="F44" s="33">
        <f t="shared" si="0"/>
        <v>1.6800000000000002</v>
      </c>
      <c r="G44" s="34">
        <f t="shared" si="1"/>
        <v>1.8199999999999998</v>
      </c>
      <c r="H44" s="4"/>
      <c r="I44" s="4"/>
      <c r="J44" s="4"/>
      <c r="K44" s="4"/>
      <c r="L44" s="4"/>
      <c r="M44" s="4"/>
    </row>
    <row r="45" spans="1:13" s="9" customFormat="1" ht="39" customHeight="1" x14ac:dyDescent="0.25">
      <c r="A45" s="29">
        <v>41</v>
      </c>
      <c r="B45" s="30" t="s">
        <v>3</v>
      </c>
      <c r="C45" s="31" t="s">
        <v>28</v>
      </c>
      <c r="D45" s="32"/>
      <c r="E45" s="33">
        <v>3</v>
      </c>
      <c r="F45" s="33">
        <f t="shared" si="0"/>
        <v>1.4400000000000002</v>
      </c>
      <c r="G45" s="34">
        <f t="shared" si="1"/>
        <v>1.5599999999999998</v>
      </c>
      <c r="H45" s="4"/>
      <c r="I45" s="4"/>
      <c r="J45" s="4"/>
      <c r="K45" s="4"/>
      <c r="L45" s="4"/>
      <c r="M45" s="4"/>
    </row>
    <row r="46" spans="1:13" s="9" customFormat="1" ht="39" customHeight="1" x14ac:dyDescent="0.25">
      <c r="A46" s="29">
        <v>42</v>
      </c>
      <c r="B46" s="30" t="s">
        <v>4</v>
      </c>
      <c r="C46" s="31" t="s">
        <v>29</v>
      </c>
      <c r="D46" s="32"/>
      <c r="E46" s="33">
        <v>2.5</v>
      </c>
      <c r="F46" s="33">
        <f t="shared" si="0"/>
        <v>1.2</v>
      </c>
      <c r="G46" s="34">
        <f t="shared" si="1"/>
        <v>1.3</v>
      </c>
      <c r="H46" s="4"/>
      <c r="I46" s="4"/>
      <c r="J46" s="4"/>
      <c r="K46" s="4"/>
      <c r="L46" s="4"/>
      <c r="M46" s="4"/>
    </row>
    <row r="47" spans="1:13" s="9" customFormat="1" ht="39" customHeight="1" x14ac:dyDescent="0.25">
      <c r="A47" s="29">
        <v>43</v>
      </c>
      <c r="B47" s="30" t="s">
        <v>4</v>
      </c>
      <c r="C47" s="31" t="s">
        <v>30</v>
      </c>
      <c r="D47" s="32"/>
      <c r="E47" s="33">
        <v>2</v>
      </c>
      <c r="F47" s="33">
        <f t="shared" si="0"/>
        <v>0.96</v>
      </c>
      <c r="G47" s="34">
        <f t="shared" si="1"/>
        <v>1.04</v>
      </c>
      <c r="H47" s="4"/>
      <c r="I47" s="4"/>
      <c r="J47" s="4"/>
      <c r="K47" s="4"/>
      <c r="L47" s="4"/>
      <c r="M47" s="4"/>
    </row>
    <row r="48" spans="1:13" s="9" customFormat="1" ht="39" customHeight="1" x14ac:dyDescent="0.25">
      <c r="A48" s="29">
        <v>44</v>
      </c>
      <c r="B48" s="30" t="s">
        <v>4</v>
      </c>
      <c r="C48" s="31" t="s">
        <v>31</v>
      </c>
      <c r="D48" s="32"/>
      <c r="E48" s="33">
        <v>2</v>
      </c>
      <c r="F48" s="33">
        <f t="shared" si="0"/>
        <v>0.96</v>
      </c>
      <c r="G48" s="34">
        <f t="shared" si="1"/>
        <v>1.04</v>
      </c>
      <c r="H48" s="4"/>
      <c r="I48" s="4"/>
      <c r="J48" s="4"/>
      <c r="K48" s="4"/>
      <c r="L48" s="4"/>
      <c r="M48" s="4"/>
    </row>
    <row r="49" spans="1:13" s="9" customFormat="1" ht="39" customHeight="1" x14ac:dyDescent="0.25">
      <c r="A49" s="29">
        <v>45</v>
      </c>
      <c r="B49" s="30" t="s">
        <v>6</v>
      </c>
      <c r="C49" s="31" t="s">
        <v>67</v>
      </c>
      <c r="D49" s="32"/>
      <c r="E49" s="33">
        <v>1.5</v>
      </c>
      <c r="F49" s="33">
        <f t="shared" si="0"/>
        <v>0.72000000000000008</v>
      </c>
      <c r="G49" s="34">
        <f t="shared" si="1"/>
        <v>0.77999999999999992</v>
      </c>
      <c r="H49" s="4"/>
      <c r="I49" s="4"/>
      <c r="J49" s="4"/>
      <c r="K49" s="4"/>
      <c r="L49" s="4"/>
      <c r="M49" s="4"/>
    </row>
    <row r="50" spans="1:13" s="9" customFormat="1" ht="39" customHeight="1" x14ac:dyDescent="0.25">
      <c r="A50" s="29">
        <v>46</v>
      </c>
      <c r="B50" s="30" t="s">
        <v>6</v>
      </c>
      <c r="C50" s="31" t="s">
        <v>32</v>
      </c>
      <c r="D50" s="32"/>
      <c r="E50" s="33">
        <v>1.5</v>
      </c>
      <c r="F50" s="33">
        <f t="shared" si="0"/>
        <v>0.72000000000000008</v>
      </c>
      <c r="G50" s="34">
        <f t="shared" si="1"/>
        <v>0.77999999999999992</v>
      </c>
      <c r="H50" s="4"/>
      <c r="I50" s="4"/>
      <c r="J50" s="4"/>
      <c r="K50" s="4"/>
      <c r="L50" s="4"/>
      <c r="M50" s="4"/>
    </row>
    <row r="51" spans="1:13" s="9" customFormat="1" ht="39" customHeight="1" x14ac:dyDescent="0.25">
      <c r="A51" s="29">
        <v>47</v>
      </c>
      <c r="B51" s="30" t="s">
        <v>6</v>
      </c>
      <c r="C51" s="31" t="s">
        <v>68</v>
      </c>
      <c r="D51" s="32"/>
      <c r="E51" s="33">
        <v>4.5</v>
      </c>
      <c r="F51" s="33">
        <f t="shared" si="0"/>
        <v>2.16</v>
      </c>
      <c r="G51" s="34">
        <f t="shared" si="1"/>
        <v>2.34</v>
      </c>
      <c r="H51" s="4"/>
      <c r="I51" s="4"/>
      <c r="J51" s="4"/>
      <c r="K51" s="4"/>
      <c r="L51" s="4"/>
      <c r="M51" s="4"/>
    </row>
    <row r="52" spans="1:13" s="9" customFormat="1" ht="39" customHeight="1" x14ac:dyDescent="0.25">
      <c r="A52" s="29">
        <v>48</v>
      </c>
      <c r="B52" s="30" t="s">
        <v>3</v>
      </c>
      <c r="C52" s="31" t="s">
        <v>33</v>
      </c>
      <c r="D52" s="32"/>
      <c r="E52" s="33">
        <v>1</v>
      </c>
      <c r="F52" s="33">
        <f t="shared" si="0"/>
        <v>0.48</v>
      </c>
      <c r="G52" s="34">
        <f t="shared" si="1"/>
        <v>0.52</v>
      </c>
      <c r="H52" s="4"/>
      <c r="I52" s="4"/>
      <c r="J52" s="4"/>
      <c r="K52" s="4"/>
      <c r="L52" s="4"/>
      <c r="M52" s="4"/>
    </row>
    <row r="53" spans="1:13" s="9" customFormat="1" ht="39" customHeight="1" x14ac:dyDescent="0.25">
      <c r="A53" s="29">
        <v>49</v>
      </c>
      <c r="B53" s="30" t="s">
        <v>3</v>
      </c>
      <c r="C53" s="31" t="s">
        <v>34</v>
      </c>
      <c r="D53" s="32"/>
      <c r="E53" s="33">
        <v>1</v>
      </c>
      <c r="F53" s="33">
        <f t="shared" si="0"/>
        <v>0.48</v>
      </c>
      <c r="G53" s="34">
        <f t="shared" si="1"/>
        <v>0.52</v>
      </c>
      <c r="H53" s="4"/>
      <c r="I53" s="4"/>
      <c r="J53" s="4"/>
      <c r="K53" s="4"/>
      <c r="L53" s="4"/>
      <c r="M53" s="4"/>
    </row>
    <row r="54" spans="1:13" s="9" customFormat="1" ht="39" customHeight="1" x14ac:dyDescent="0.25">
      <c r="A54" s="29">
        <v>50</v>
      </c>
      <c r="B54" s="30" t="s">
        <v>3</v>
      </c>
      <c r="C54" s="31" t="s">
        <v>69</v>
      </c>
      <c r="D54" s="32"/>
      <c r="E54" s="33">
        <v>1</v>
      </c>
      <c r="F54" s="33">
        <f t="shared" si="0"/>
        <v>0.48</v>
      </c>
      <c r="G54" s="34">
        <f t="shared" si="1"/>
        <v>0.52</v>
      </c>
      <c r="H54" s="4"/>
      <c r="I54" s="4"/>
      <c r="J54" s="4"/>
      <c r="K54" s="4"/>
      <c r="L54" s="4"/>
      <c r="M54" s="4"/>
    </row>
    <row r="55" spans="1:13" s="9" customFormat="1" ht="39" customHeight="1" x14ac:dyDescent="0.25">
      <c r="A55" s="29">
        <v>51</v>
      </c>
      <c r="B55" s="30" t="s">
        <v>3</v>
      </c>
      <c r="C55" s="31" t="s">
        <v>35</v>
      </c>
      <c r="D55" s="32"/>
      <c r="E55" s="33">
        <v>1</v>
      </c>
      <c r="F55" s="33">
        <f t="shared" si="0"/>
        <v>0.48</v>
      </c>
      <c r="G55" s="34">
        <f t="shared" si="1"/>
        <v>0.52</v>
      </c>
      <c r="H55" s="4"/>
      <c r="I55" s="4"/>
      <c r="J55" s="4"/>
      <c r="K55" s="4"/>
      <c r="L55" s="4"/>
      <c r="M55" s="4"/>
    </row>
    <row r="56" spans="1:13" s="9" customFormat="1" ht="39" customHeight="1" x14ac:dyDescent="0.25">
      <c r="A56" s="29">
        <v>52</v>
      </c>
      <c r="B56" s="30" t="s">
        <v>3</v>
      </c>
      <c r="C56" s="31" t="s">
        <v>36</v>
      </c>
      <c r="D56" s="32"/>
      <c r="E56" s="33">
        <v>1</v>
      </c>
      <c r="F56" s="33">
        <f t="shared" si="0"/>
        <v>0.48</v>
      </c>
      <c r="G56" s="34">
        <f t="shared" si="1"/>
        <v>0.52</v>
      </c>
      <c r="H56" s="4"/>
      <c r="I56" s="4"/>
      <c r="J56" s="4"/>
      <c r="K56" s="4"/>
      <c r="L56" s="4"/>
      <c r="M56" s="4"/>
    </row>
    <row r="57" spans="1:13" s="9" customFormat="1" ht="39" customHeight="1" x14ac:dyDescent="0.25">
      <c r="A57" s="29">
        <v>53</v>
      </c>
      <c r="B57" s="30" t="s">
        <v>4</v>
      </c>
      <c r="C57" s="31" t="s">
        <v>37</v>
      </c>
      <c r="D57" s="32"/>
      <c r="E57" s="33">
        <v>1</v>
      </c>
      <c r="F57" s="33">
        <f t="shared" si="0"/>
        <v>0.48</v>
      </c>
      <c r="G57" s="34">
        <f t="shared" si="1"/>
        <v>0.52</v>
      </c>
      <c r="H57" s="4"/>
      <c r="I57" s="4"/>
      <c r="J57" s="4"/>
      <c r="K57" s="4"/>
      <c r="L57" s="4"/>
      <c r="M57" s="4"/>
    </row>
    <row r="58" spans="1:13" s="9" customFormat="1" ht="39" customHeight="1" x14ac:dyDescent="0.25">
      <c r="A58" s="29">
        <v>54</v>
      </c>
      <c r="B58" s="30" t="s">
        <v>4</v>
      </c>
      <c r="C58" s="31" t="s">
        <v>38</v>
      </c>
      <c r="D58" s="32"/>
      <c r="E58" s="33">
        <v>1</v>
      </c>
      <c r="F58" s="33">
        <f t="shared" si="0"/>
        <v>0.48</v>
      </c>
      <c r="G58" s="34">
        <f t="shared" si="1"/>
        <v>0.52</v>
      </c>
      <c r="H58" s="4"/>
      <c r="I58" s="4"/>
      <c r="J58" s="4"/>
      <c r="K58" s="4"/>
      <c r="L58" s="4"/>
      <c r="M58" s="4"/>
    </row>
    <row r="59" spans="1:13" s="9" customFormat="1" ht="39" customHeight="1" x14ac:dyDescent="0.25">
      <c r="A59" s="29">
        <v>55</v>
      </c>
      <c r="B59" s="30" t="s">
        <v>4</v>
      </c>
      <c r="C59" s="31" t="s">
        <v>39</v>
      </c>
      <c r="D59" s="32"/>
      <c r="E59" s="33">
        <v>1</v>
      </c>
      <c r="F59" s="33">
        <f t="shared" si="0"/>
        <v>0.48</v>
      </c>
      <c r="G59" s="34">
        <f t="shared" si="1"/>
        <v>0.52</v>
      </c>
      <c r="H59" s="4"/>
      <c r="I59" s="4"/>
      <c r="J59" s="4"/>
      <c r="K59" s="4"/>
      <c r="L59" s="4"/>
      <c r="M59" s="4"/>
    </row>
    <row r="60" spans="1:13" s="9" customFormat="1" ht="39" customHeight="1" x14ac:dyDescent="0.25">
      <c r="A60" s="29">
        <v>56</v>
      </c>
      <c r="B60" s="30" t="s">
        <v>3</v>
      </c>
      <c r="C60" s="31" t="s">
        <v>40</v>
      </c>
      <c r="D60" s="32"/>
      <c r="E60" s="33">
        <v>1</v>
      </c>
      <c r="F60" s="33">
        <f t="shared" si="0"/>
        <v>0.48</v>
      </c>
      <c r="G60" s="34">
        <f t="shared" si="1"/>
        <v>0.52</v>
      </c>
      <c r="H60" s="4"/>
      <c r="I60" s="4"/>
      <c r="J60" s="4"/>
      <c r="K60" s="4"/>
      <c r="L60" s="4"/>
      <c r="M60" s="4"/>
    </row>
    <row r="61" spans="1:13" s="9" customFormat="1" ht="39" customHeight="1" x14ac:dyDescent="0.25">
      <c r="A61" s="29">
        <v>57</v>
      </c>
      <c r="B61" s="30" t="s">
        <v>3</v>
      </c>
      <c r="C61" s="31" t="s">
        <v>41</v>
      </c>
      <c r="D61" s="32"/>
      <c r="E61" s="33">
        <v>1</v>
      </c>
      <c r="F61" s="33">
        <f t="shared" si="0"/>
        <v>0.48</v>
      </c>
      <c r="G61" s="34">
        <f t="shared" si="1"/>
        <v>0.52</v>
      </c>
      <c r="H61" s="4"/>
      <c r="I61" s="4"/>
      <c r="J61" s="4"/>
      <c r="K61" s="4"/>
      <c r="L61" s="4"/>
      <c r="M61" s="4"/>
    </row>
    <row r="62" spans="1:13" s="9" customFormat="1" ht="39" customHeight="1" x14ac:dyDescent="0.25">
      <c r="A62" s="29">
        <v>58</v>
      </c>
      <c r="B62" s="30" t="s">
        <v>3</v>
      </c>
      <c r="C62" s="31" t="s">
        <v>70</v>
      </c>
      <c r="D62" s="32"/>
      <c r="E62" s="33">
        <v>1</v>
      </c>
      <c r="F62" s="33">
        <f t="shared" si="0"/>
        <v>0.48</v>
      </c>
      <c r="G62" s="34">
        <f t="shared" si="1"/>
        <v>0.52</v>
      </c>
      <c r="H62" s="4"/>
      <c r="I62" s="4"/>
      <c r="J62" s="4"/>
      <c r="K62" s="4"/>
      <c r="L62" s="4"/>
      <c r="M62" s="4"/>
    </row>
    <row r="63" spans="1:13" s="9" customFormat="1" ht="39" customHeight="1" x14ac:dyDescent="0.25">
      <c r="A63" s="29">
        <v>59</v>
      </c>
      <c r="B63" s="30" t="s">
        <v>8</v>
      </c>
      <c r="C63" s="31" t="s">
        <v>71</v>
      </c>
      <c r="D63" s="32"/>
      <c r="E63" s="33">
        <v>1</v>
      </c>
      <c r="F63" s="33">
        <f t="shared" si="0"/>
        <v>0.48</v>
      </c>
      <c r="G63" s="34">
        <f t="shared" si="1"/>
        <v>0.52</v>
      </c>
      <c r="H63" s="4"/>
      <c r="I63" s="4"/>
      <c r="J63" s="4"/>
      <c r="K63" s="4"/>
      <c r="L63" s="4"/>
      <c r="M63" s="4"/>
    </row>
    <row r="64" spans="1:13" s="9" customFormat="1" ht="39" customHeight="1" x14ac:dyDescent="0.25">
      <c r="A64" s="29">
        <v>60</v>
      </c>
      <c r="B64" s="30" t="s">
        <v>8</v>
      </c>
      <c r="C64" s="31" t="s">
        <v>72</v>
      </c>
      <c r="D64" s="32"/>
      <c r="E64" s="33">
        <v>0.7</v>
      </c>
      <c r="F64" s="33">
        <f t="shared" si="0"/>
        <v>0.33599999999999997</v>
      </c>
      <c r="G64" s="34">
        <f t="shared" si="1"/>
        <v>0.36399999999999999</v>
      </c>
      <c r="H64" s="4"/>
      <c r="I64" s="4"/>
      <c r="J64" s="4"/>
      <c r="K64" s="4"/>
      <c r="L64" s="4"/>
      <c r="M64" s="4"/>
    </row>
    <row r="65" spans="1:13" s="9" customFormat="1" ht="39" customHeight="1" x14ac:dyDescent="0.25">
      <c r="A65" s="29">
        <v>61</v>
      </c>
      <c r="B65" s="30" t="s">
        <v>8</v>
      </c>
      <c r="C65" s="31" t="s">
        <v>73</v>
      </c>
      <c r="D65" s="32"/>
      <c r="E65" s="33">
        <v>0.8</v>
      </c>
      <c r="F65" s="33">
        <f t="shared" si="0"/>
        <v>0.38400000000000006</v>
      </c>
      <c r="G65" s="34">
        <f t="shared" si="1"/>
        <v>0.41599999999999998</v>
      </c>
      <c r="H65" s="4"/>
      <c r="I65" s="4"/>
      <c r="J65" s="4"/>
      <c r="K65" s="4"/>
      <c r="L65" s="4"/>
      <c r="M65" s="4"/>
    </row>
    <row r="66" spans="1:13" s="9" customFormat="1" ht="39" customHeight="1" x14ac:dyDescent="0.25">
      <c r="A66" s="41">
        <v>62</v>
      </c>
      <c r="B66" s="42" t="s">
        <v>8</v>
      </c>
      <c r="C66" s="43" t="s">
        <v>74</v>
      </c>
      <c r="D66" s="44"/>
      <c r="E66" s="45">
        <v>0.5</v>
      </c>
      <c r="F66" s="45">
        <f t="shared" ref="F66" si="2">E66*0.8*0.6</f>
        <v>0.24</v>
      </c>
      <c r="G66" s="46">
        <f t="shared" ref="G66:G67" si="3">E66-F66</f>
        <v>0.26</v>
      </c>
      <c r="H66" s="4"/>
      <c r="I66" s="4"/>
      <c r="J66" s="4"/>
      <c r="K66" s="4"/>
      <c r="L66" s="4"/>
      <c r="M66" s="4"/>
    </row>
    <row r="67" spans="1:13" s="9" customFormat="1" ht="39" customHeight="1" thickBot="1" x14ac:dyDescent="0.3">
      <c r="A67" s="35">
        <v>63</v>
      </c>
      <c r="B67" s="36" t="s">
        <v>6</v>
      </c>
      <c r="C67" s="37" t="s">
        <v>75</v>
      </c>
      <c r="D67" s="38" t="s">
        <v>48</v>
      </c>
      <c r="E67" s="39">
        <v>55</v>
      </c>
      <c r="F67" s="39">
        <f>31.4*0.6</f>
        <v>18.84</v>
      </c>
      <c r="G67" s="40">
        <f t="shared" si="3"/>
        <v>36.159999999999997</v>
      </c>
      <c r="H67" s="4"/>
      <c r="I67" s="4"/>
      <c r="J67" s="4"/>
      <c r="K67" s="4"/>
      <c r="L67" s="4"/>
      <c r="M67" s="4"/>
    </row>
    <row r="68" spans="1:13" s="9" customFormat="1" ht="39" customHeight="1" thickBot="1" x14ac:dyDescent="0.3">
      <c r="A68" s="59" t="s">
        <v>76</v>
      </c>
      <c r="B68" s="60"/>
      <c r="C68" s="60"/>
      <c r="D68" s="61"/>
      <c r="E68" s="28">
        <f>SUM(E3:E17,E18,E67)</f>
        <v>1888.5</v>
      </c>
      <c r="F68" s="28">
        <f t="shared" ref="F68:G68" si="4">SUM(F3:F17,F18,F67)</f>
        <v>898.92</v>
      </c>
      <c r="G68" s="28">
        <f t="shared" si="4"/>
        <v>989.57999999999993</v>
      </c>
      <c r="H68" s="4"/>
      <c r="I68" s="4"/>
      <c r="J68" s="4"/>
      <c r="K68" s="4"/>
      <c r="L68" s="4"/>
      <c r="M68" s="4"/>
    </row>
    <row r="69" spans="1:13" x14ac:dyDescent="0.25">
      <c r="A69" s="1"/>
      <c r="C69" s="1"/>
      <c r="D69" s="5"/>
      <c r="E69" s="1"/>
      <c r="F69" s="4"/>
      <c r="G69" s="4"/>
      <c r="H69" s="4"/>
      <c r="I69" s="4"/>
      <c r="J69" s="4"/>
      <c r="K69" s="4"/>
      <c r="L69" s="4"/>
      <c r="M69" s="4"/>
    </row>
  </sheetData>
  <mergeCells count="2">
    <mergeCell ref="A68:D68"/>
    <mergeCell ref="A1:G1"/>
  </mergeCells>
  <pageMargins left="0.70866141732283472" right="0.70866141732283472" top="0.78740157480314965" bottom="0.78740157480314965" header="0.31496062992125984" footer="0.31496062992125984"/>
  <pageSetup paperSize="8" scale="30" fitToHeight="0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f61b4b-cc43-4f46-b2c3-d9e5e9f46cf3">
      <Terms xmlns="http://schemas.microsoft.com/office/infopath/2007/PartnerControls"/>
    </lcf76f155ced4ddcb4097134ff3c332f>
    <TaxCatchAll xmlns="7607727f-c319-4070-9f1b-5ade70e9069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E54FB395BB0543AD74E2CCC441C428" ma:contentTypeVersion="12" ma:contentTypeDescription="Create a new document." ma:contentTypeScope="" ma:versionID="b5ada971b310da3b04a1ba57175e3d0b">
  <xsd:schema xmlns:xsd="http://www.w3.org/2001/XMLSchema" xmlns:xs="http://www.w3.org/2001/XMLSchema" xmlns:p="http://schemas.microsoft.com/office/2006/metadata/properties" xmlns:ns2="e8f61b4b-cc43-4f46-b2c3-d9e5e9f46cf3" xmlns:ns3="7607727f-c319-4070-9f1b-5ade70e90698" targetNamespace="http://schemas.microsoft.com/office/2006/metadata/properties" ma:root="true" ma:fieldsID="7753ae1d47f62dfa2dc2f70879be4698" ns2:_="" ns3:_="">
    <xsd:import namespace="e8f61b4b-cc43-4f46-b2c3-d9e5e9f46cf3"/>
    <xsd:import namespace="7607727f-c319-4070-9f1b-5ade70e906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61b4b-cc43-4f46-b2c3-d9e5e9f46c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7727f-c319-4070-9f1b-5ade70e906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994b38-866f-4738-9b45-51a0941f7e53}" ma:internalName="TaxCatchAll" ma:showField="CatchAllData" ma:web="7607727f-c319-4070-9f1b-5ade70e906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DB7D7C-D245-4DC2-8D80-EC8E1CEE09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B8DDF9-54C3-440B-9B10-149661A2B027}">
  <ds:schemaRefs>
    <ds:schemaRef ds:uri="http://schemas.microsoft.com/office/2006/metadata/properties"/>
    <ds:schemaRef ds:uri="http://schemas.microsoft.com/office/infopath/2007/PartnerControls"/>
    <ds:schemaRef ds:uri="e8f61b4b-cc43-4f46-b2c3-d9e5e9f46cf3"/>
    <ds:schemaRef ds:uri="7607727f-c319-4070-9f1b-5ade70e90698"/>
  </ds:schemaRefs>
</ds:datastoreItem>
</file>

<file path=customXml/itemProps3.xml><?xml version="1.0" encoding="utf-8"?>
<ds:datastoreItem xmlns:ds="http://schemas.openxmlformats.org/officeDocument/2006/customXml" ds:itemID="{71AFE6BD-94A5-4364-9EC2-D0F9AB90F9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f61b4b-cc43-4f46-b2c3-d9e5e9f46cf3"/>
    <ds:schemaRef ds:uri="7607727f-c319-4070-9f1b-5ade70e906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plán financování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2025-05-19T11:23:12Z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0x01010081E54FB395BB0543AD74E2CCC441C428</vt:lpwstr>
  </property>
  <property fmtid="{D5CDD505-2E9C-101B-9397-08002B2CF9AE}" pid="3" name="MediaServiceImageTags">
    <vt:lpwstr/>
  </property>
  <property fmtid="{D5CDD505-2E9C-101B-9397-08002B2CF9AE}" pid="4" name="MSIP_Label_215ad6d0-798b-44f9-b3fd-112ad6275fb4_Enabled">
    <vt:lpwstr>true</vt:lpwstr>
  </property>
  <property fmtid="{D5CDD505-2E9C-101B-9397-08002B2CF9AE}" pid="5" name="MSIP_Label_215ad6d0-798b-44f9-b3fd-112ad6275fb4_SetDate">
    <vt:lpwstr>2025-05-06T12:13:21Z</vt:lpwstr>
  </property>
  <property fmtid="{D5CDD505-2E9C-101B-9397-08002B2CF9AE}" pid="6" name="MSIP_Label_215ad6d0-798b-44f9-b3fd-112ad6275fb4_Method">
    <vt:lpwstr>Standard</vt:lpwstr>
  </property>
  <property fmtid="{D5CDD505-2E9C-101B-9397-08002B2CF9AE}" pid="7" name="MSIP_Label_215ad6d0-798b-44f9-b3fd-112ad6275fb4_Name">
    <vt:lpwstr>Neveřejná informace (popis)</vt:lpwstr>
  </property>
  <property fmtid="{D5CDD505-2E9C-101B-9397-08002B2CF9AE}" pid="8" name="MSIP_Label_215ad6d0-798b-44f9-b3fd-112ad6275fb4_SiteId">
    <vt:lpwstr>39f24d0b-aa30-4551-8e81-43c77cf1000e</vt:lpwstr>
  </property>
  <property fmtid="{D5CDD505-2E9C-101B-9397-08002B2CF9AE}" pid="9" name="MSIP_Label_215ad6d0-798b-44f9-b3fd-112ad6275fb4_ActionId">
    <vt:lpwstr>166b3f13-a727-4ed1-8412-7d89e91486ca</vt:lpwstr>
  </property>
  <property fmtid="{D5CDD505-2E9C-101B-9397-08002B2CF9AE}" pid="10" name="MSIP_Label_215ad6d0-798b-44f9-b3fd-112ad6275fb4_ContentBits">
    <vt:lpwstr>2</vt:lpwstr>
  </property>
  <property fmtid="{D5CDD505-2E9C-101B-9397-08002B2CF9AE}" pid="11" name="MSIP_Label_215ad6d0-798b-44f9-b3fd-112ad6275fb4_Tag">
    <vt:lpwstr>10, 3, 0, 2</vt:lpwstr>
  </property>
</Properties>
</file>