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mskraj-my.sharepoint.com/personal/petr_zajac_msk_cz/Documents/Regionální rozvoj/Dotační programy/Podpora znevýhodněných oblastí MSK 2025/Komise - vyhodnocení/"/>
    </mc:Choice>
  </mc:AlternateContent>
  <xr:revisionPtr revIDLastSave="266" documentId="13_ncr:1_{1E83CE74-5D19-4D82-9887-701863C1BAFF}" xr6:coauthVersionLast="47" xr6:coauthVersionMax="47" xr10:uidLastSave="{842381E0-6149-4DDE-ADF4-4F8F936F619C}"/>
  <bookViews>
    <workbookView xWindow="-110" yWindow="-110" windowWidth="38620" windowHeight="21100" xr2:uid="{0CEF683D-9463-4DCA-89E4-BEDB5CA688FF}"/>
  </bookViews>
  <sheets>
    <sheet name="Dotace" sheetId="1" r:id="rId1"/>
  </sheets>
  <definedNames>
    <definedName name="_xlnm.Print_Titles" localSheetId="0">Dotace!#REF!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Q5" i="1"/>
  <c r="Q8" i="1"/>
  <c r="Q18" i="1"/>
  <c r="Q15" i="1"/>
  <c r="Q13" i="1"/>
  <c r="Q16" i="1"/>
  <c r="Q17" i="1"/>
  <c r="Q12" i="1"/>
  <c r="Q7" i="1"/>
  <c r="Q11" i="1"/>
  <c r="Q9" i="1"/>
  <c r="Q10" i="1"/>
  <c r="Q6" i="1"/>
  <c r="Q14" i="1"/>
  <c r="M5" i="1"/>
  <c r="M14" i="1" l="1"/>
  <c r="M6" i="1"/>
  <c r="M10" i="1"/>
  <c r="M9" i="1"/>
  <c r="M11" i="1"/>
  <c r="M7" i="1"/>
  <c r="M12" i="1"/>
  <c r="M17" i="1"/>
  <c r="M16" i="1"/>
  <c r="M13" i="1"/>
  <c r="M15" i="1"/>
  <c r="M18" i="1"/>
  <c r="M8" i="1"/>
</calcChain>
</file>

<file path=xl/sharedStrings.xml><?xml version="1.0" encoding="utf-8"?>
<sst xmlns="http://schemas.openxmlformats.org/spreadsheetml/2006/main" count="103" uniqueCount="78">
  <si>
    <t>Název žadatele / příjemce</t>
  </si>
  <si>
    <t>IČ</t>
  </si>
  <si>
    <t>Termín pro předložení závěrečného vyúčtování</t>
  </si>
  <si>
    <t>Účel projektu</t>
  </si>
  <si>
    <t>Odůvodnění žádosti</t>
  </si>
  <si>
    <t>Výstupy parametrů projektu (specifikace účelu)</t>
  </si>
  <si>
    <t xml:space="preserve">Datum ukončení projektu </t>
  </si>
  <si>
    <t>Název projektu</t>
  </si>
  <si>
    <t>Podpora de minimis</t>
  </si>
  <si>
    <t>Ne</t>
  </si>
  <si>
    <t>Městys Březová</t>
  </si>
  <si>
    <t>00299880</t>
  </si>
  <si>
    <t>Stavební úpravy MŠ v Březové</t>
  </si>
  <si>
    <t>Obec Melč</t>
  </si>
  <si>
    <t>00300420</t>
  </si>
  <si>
    <t>Zdravotní středisko Melč</t>
  </si>
  <si>
    <t>Město Město Albrechtice</t>
  </si>
  <si>
    <t>00296228</t>
  </si>
  <si>
    <t>Informační recepce na zámku Linhartovy</t>
  </si>
  <si>
    <t>Obec Kružberk</t>
  </si>
  <si>
    <t>00635537</t>
  </si>
  <si>
    <t>Místo pasivního odpočinku s dětským hřištěm v obci Kružberk</t>
  </si>
  <si>
    <t>Obec Jindřichov</t>
  </si>
  <si>
    <t>00296074</t>
  </si>
  <si>
    <t>Zámek Jindřichov - stavební úpravy sociálního zařízení</t>
  </si>
  <si>
    <t>Obec Liptaň</t>
  </si>
  <si>
    <t>00296180</t>
  </si>
  <si>
    <t>Snížení energetické náročnosti budovy MŠ Liptaň - II.etapa</t>
  </si>
  <si>
    <t>Mikroregion - Sdružení obcí Osoblažska</t>
  </si>
  <si>
    <t>75137925</t>
  </si>
  <si>
    <t>Elektrocentrála pro akce v Mikroregionu Osoblažsko</t>
  </si>
  <si>
    <t>Obec Dívčí Hrad</t>
  </si>
  <si>
    <t>00576115</t>
  </si>
  <si>
    <t>Revitalizace bytového fondu_II. etapa</t>
  </si>
  <si>
    <t>Obec Hlinka</t>
  </si>
  <si>
    <t>00576107</t>
  </si>
  <si>
    <t>Výstavba bytové jednotky v bytovém komplexu obce Hlinka na místě bývalého areálu státních statků</t>
  </si>
  <si>
    <t>Město Budišov nad Budišovkou</t>
  </si>
  <si>
    <t>00299898</t>
  </si>
  <si>
    <t>Rekonstrukce kuchyně v Základní škole Budišov nad Budišovkou</t>
  </si>
  <si>
    <t>Obec Třemešná</t>
  </si>
  <si>
    <t>00296414</t>
  </si>
  <si>
    <t>Revitalizace továrního areálu na zázemí pro kulturní a spolkovou činnost obce Třemešná</t>
  </si>
  <si>
    <t>Obec Slezské Pavlovice</t>
  </si>
  <si>
    <t>00576093</t>
  </si>
  <si>
    <t>Rekonstrukce bytového domu obce Slezské Pavlovice – III. etapa</t>
  </si>
  <si>
    <t>Obec Slezské Rudoltice</t>
  </si>
  <si>
    <t>00296333</t>
  </si>
  <si>
    <t>Revitalizace brownfieldu v obci Slezské Rudoltice – I. etapa</t>
  </si>
  <si>
    <t>Obec Staré Těchanovice</t>
  </si>
  <si>
    <t>00635529</t>
  </si>
  <si>
    <t>Místa aktivního a pasivního odpočinku ve Starých Těchanovicích - II. etapa</t>
  </si>
  <si>
    <t>Celkové uznatelné náklady (v Kč)</t>
  </si>
  <si>
    <t>Výše dotace (v Kč)</t>
  </si>
  <si>
    <t>Výše dotace (v %)</t>
  </si>
  <si>
    <t>Ano</t>
  </si>
  <si>
    <t>Časová použitelnost dotace</t>
  </si>
  <si>
    <t>Bodové hodnocení (průměr)</t>
  </si>
  <si>
    <t>1.1.2024 - 30.6.2027</t>
  </si>
  <si>
    <t>Popis projektu - stručně ze žádostí</t>
  </si>
  <si>
    <t>Příloha č. 1 - Seznam žadatelů - poskytnutí dotace</t>
  </si>
  <si>
    <t>Poskytnutí dotací v rámci krajského dotačního programu Podpora znevýhodněných oblastí Moravskoslezského kraje 2025</t>
  </si>
  <si>
    <t>Pořadové číslo</t>
  </si>
  <si>
    <t>Požadavek na dotaci celkem</t>
  </si>
  <si>
    <t>Cílem projektu je vytvoření netradičních a unikátních míst aktivního a pasivního odpočinku ve St. Těchanovicích, kdy tímto projektem žadatel naváže na předchozí projekt. Žadatel má zájem vytvořit dvě převážně dřevěné mobilní stavby, tzv. "glamping maringotky" včetně příslušenství. Glamping je nový moderní trend, který nabízí milovníkům stanování, kempování neobvyklý luxus a komfort.</t>
  </si>
  <si>
    <t>Hlavním cílem projektu je revitalizace exteriérové části zdravotního střediska tak, aby byl objekt energeticky úspornější, poskytoval vyšší komfort pro pacienty i personál, zlepšil dostupnost služeb pro osoby s pohybovým omezením a zvýšil atraktivitu obce jako takové.</t>
  </si>
  <si>
    <t>Cílem projektu je modernizace objektu spojená se snížením energetické náročnosti budovy č.p. 13 v obci Liptaň. Tato II. etapa naplánovaného rozsáhlého projektu navazuje na úspěšně realizovanou I.etapu , při které se podařilo napravit havarijní stav střechy objektu, a při které došlo rovněž k výměně oken v celé budově.</t>
  </si>
  <si>
    <t>Hlavním cílem projektu je revitalizace brownfieldového areálu v obci Slezské Rudoltice, konkrétně bývalého vepřína z 50. let, který byl po revoluci odprodán do soukromého vlastnictví. Od té doby je areál zcela nevyužívaný, dlouhodobě chátrá a stal se ekologickým i bezpečnostním rizikem</t>
  </si>
  <si>
    <t>Projekt má a úkol vyřešit neexistenci volnočasového multifunkčního prostoru na území obce Kružberk. Účelem realizace je poskytnout občanům i návštěvníkům neomezenou možnost trávit čas (aktivně – především děti, či pasivně – převážně dospělí) na území obce.</t>
  </si>
  <si>
    <t>Cílem projektu je vybudování informační recepce v prostorách zámku Linhartovy, která bude sloužit jako moderní a atraktivní místo pro turisty a cykloturisty přijíždějící na trasách Krnov – Osoblažsko a Krnov – Jeseníky. Zámek tak získá funkci komplexního návštěvnického centra, kde si lidé mohou odpočinout, získat informace o Městě Albrechticích a okolí či poznat zajímavosti Moravskoslezského kraje.</t>
  </si>
  <si>
    <t>Cílem projektu je ve 2. NP zámku Jindřichov provést stavební úpravy prostor pro sociální zařízení, aby zámek disponoval dostatečnými hygienickými prostory pro uživatele a návštěvníky. zámku se nachází rozsáhlý zámecký park o rozloze téměř 5 ha se vzácnými dřevinami, který slouží nejen k pořádání akcí, ale i k procházkám a jako přirozená zastávka návštěvníků z širokého okolí, turistů a cykloturistů.</t>
  </si>
  <si>
    <t>Mikroregion Osoblažsko zaštiťuje během roku několik kulturních akcí, společenských akcí a sportovních utkání. Napomáhá svou činnosti všeobecnému socio-ekonomickému rozvoji území členských obcí v rámci činnosti mikroregionu. V roce 2024 byla identifikována potřeba nákupu profesionální mobilní elektrocentrály s výkonem alespoň 37kVA pro pořádání výše uvedených akcí.
Zároveň bylo v září 2024 při povodních nutno zajistit chod kritické infrastruktury členských obcí (centrální ČOV v Osoblaze, provoz
DPS Osoblaha, provoz vodárny a úpravny vody v Třemešné a dalších.
Kdyby mikroregion v dané kritické situaci elektrocentrálu vlastnil, byla by krize v podobě povodní a tím způsobeného výpadku
elektrického proudu lépe a komfortněji zvládnuta.</t>
  </si>
  <si>
    <t xml:space="preserve">Účelem realizace projektu je rekonstrukce a modernizace prostor školní kuchyně při Základní škole v Budišově nad Budišovkou. Přínosem pro žáky Základní školy Budišov nad Budišovkou, zaměstnance školy, žáky Mateřské školy Budišov nad Budišovkou, zaměstnance mateřské školy, cizí strávníky, děti a mládež a seniory bude moderně vybavená školní kuchyně. </t>
  </si>
  <si>
    <t>Cílem projektu je provedení podstatných stavebních úprav budovy MŠ v Březové, zahrnující snížení energetické náročnosti, realizaci přístavby, nástavby, vč. zajištění bezbariérového přístupu do objektu. Přínos projektu bude patrný pro všechny obyvatele městyse – zejména pro mladé rodiny, ale také pro občany všech věkových kategorií, vč. občanů z okolí.</t>
  </si>
  <si>
    <t>Cílem projektu je revitalizace dlouhodobě nevyužívaného objektu v centru obce Třemešná (parcela č. 311/1, k. ú. Třemešná) a jeho transformace na plně funkční zázemí pro komunitní a spolkovou činnost. Objekt, původně sloužící jako technické zázemí obce, v současnosti chátrá a svou nevyužitelností přispívá k degradaci jinak hodnotného území v zastavěné části obce.</t>
  </si>
  <si>
    <t>Cílem projektu je vybudování nové bytové jednotky jako pokračování rozsáhlého projektu revitalizace majetku, který Obec směnila v mimosoudním vypořádání s Řádem Maltézských Rytířů. Vzhledem k demografickým ukazatelům v lokalitě je účelem projektu dlouhodobá snaha o snížení zastavení stárnutí populace v obci.</t>
  </si>
  <si>
    <t>Obec Dívčí Hrad vlastní rozsáhlý bytový fond z pohledu obce, která má aktuálně 320 obyvatel, kdy obec vlastní celkem 67 bytových jednotek a 2 rodinné domy a necelá polovina obyvatel obce tak žije v bytech obce. Byty v domech č. p. 100 a č. p. 101 jsou v původním stavu a jejich revitalizace je víc než nutná. Zároveň se jedná o byty, které jsou v nejhorším stavu z celého bytového fondu obce.</t>
  </si>
  <si>
    <t>Cílem projektu je realizace třetí etapy stavebních úprav obecního bytového domu č. p. 113 a pokračování tak v komplexní modernizaci objektu, který slouží k poskytování dostupného a kvalitního nájemního bydlení v obci, jež se dlouhodobě potýká s projevy sociálního vyloučení a odlivem obyvatelstva.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</si>
</sst>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charset val="238"/>
    </font>
    <font>
      <sz val="8"/>
      <name val="Arial"/>
      <family val="2"/>
      <charset val="238"/>
    </font>
    <font>
      <b/>
      <sz val="10"/>
      <name val="Tahoma"/>
      <family val="2"/>
      <charset val="238"/>
    </font>
    <font>
      <sz val="10"/>
      <name val="Tahoma"/>
      <family val="2"/>
      <charset val="238"/>
    </font>
    <font>
      <sz val="9"/>
      <name val="Tahoma"/>
      <family val="2"/>
      <charset val="238"/>
    </font>
  </fonts>
  <fills count="3">
    <fill>
      <patternFill patternType="none"/>
    </fill>
    <fill>
      <patternFill patternType="gray125"/>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30">
    <xf numFmtId="0" fontId="0" fillId="0" borderId="0" xfId="0"/>
    <xf numFmtId="0" fontId="3" fillId="0" borderId="1" xfId="0" applyFont="1" applyBorder="1" applyAlignment="1">
      <alignment horizontal="right"/>
    </xf>
    <xf numFmtId="0" fontId="3" fillId="0" borderId="1" xfId="0" applyFont="1" applyBorder="1" applyAlignment="1">
      <alignment horizontal="left"/>
    </xf>
    <xf numFmtId="0" fontId="3" fillId="0" borderId="0" xfId="0" applyFont="1"/>
    <xf numFmtId="0" fontId="3" fillId="0" borderId="4" xfId="0" applyFont="1" applyBorder="1" applyAlignment="1">
      <alignment horizontal="right"/>
    </xf>
    <xf numFmtId="0" fontId="3" fillId="0" borderId="4" xfId="0" applyFont="1" applyBorder="1" applyAlignment="1">
      <alignment horizontal="left"/>
    </xf>
    <xf numFmtId="0" fontId="3" fillId="0" borderId="1" xfId="0" applyFont="1" applyBorder="1"/>
    <xf numFmtId="0" fontId="3" fillId="0" borderId="4" xfId="0" applyFont="1" applyBorder="1"/>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0" xfId="0" applyFont="1" applyAlignment="1">
      <alignment horizontal="center"/>
    </xf>
    <xf numFmtId="0" fontId="3" fillId="0" borderId="1" xfId="0" applyFont="1" applyBorder="1" applyAlignment="1">
      <alignment horizontal="center"/>
    </xf>
    <xf numFmtId="0" fontId="3" fillId="0" borderId="4" xfId="0" applyFont="1" applyBorder="1" applyAlignment="1">
      <alignment horizontal="center"/>
    </xf>
    <xf numFmtId="4"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4" fontId="3" fillId="0" borderId="4"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0" xfId="0" applyFont="1"/>
    <xf numFmtId="0" fontId="3" fillId="0" borderId="0" xfId="0" applyFont="1" applyAlignment="1">
      <alignment horizontal="right"/>
    </xf>
    <xf numFmtId="4" fontId="2" fillId="0" borderId="0" xfId="0" applyNumberFormat="1" applyFont="1"/>
    <xf numFmtId="0" fontId="3" fillId="0" borderId="1" xfId="0" applyFont="1" applyBorder="1" applyAlignment="1">
      <alignment horizontal="left" wrapText="1"/>
    </xf>
    <xf numFmtId="0" fontId="3" fillId="0" borderId="4" xfId="0" applyFont="1" applyBorder="1" applyAlignment="1">
      <alignment horizontal="lef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E8108-2F39-4A08-B703-C070B49EAABA}">
  <sheetPr>
    <pageSetUpPr fitToPage="1"/>
  </sheetPr>
  <dimension ref="A1:S20"/>
  <sheetViews>
    <sheetView tabSelected="1" topLeftCell="A4" zoomScaleNormal="100" workbookViewId="0">
      <selection activeCell="S19" sqref="S19"/>
    </sheetView>
  </sheetViews>
  <sheetFormatPr defaultColWidth="9.08984375" defaultRowHeight="12.5" x14ac:dyDescent="0.25"/>
  <cols>
    <col min="1" max="1" width="13.81640625" style="3" customWidth="1"/>
    <col min="2" max="2" width="33.6328125" style="3" customWidth="1"/>
    <col min="3" max="3" width="13.36328125" style="10" customWidth="1"/>
    <col min="4" max="4" width="86.6328125" style="3" customWidth="1"/>
    <col min="5" max="5" width="34.453125" style="3" hidden="1" customWidth="1"/>
    <col min="6" max="6" width="54.453125" style="3" hidden="1" customWidth="1"/>
    <col min="7" max="7" width="18.08984375" style="3" hidden="1" customWidth="1"/>
    <col min="8" max="8" width="17.08984375" style="3" hidden="1" customWidth="1"/>
    <col min="9" max="9" width="20.6328125" style="3" hidden="1" customWidth="1"/>
    <col min="10" max="10" width="19.6328125" style="3" hidden="1" customWidth="1"/>
    <col min="11" max="11" width="14.1796875" style="3" customWidth="1"/>
    <col min="12" max="12" width="15.08984375" style="3" customWidth="1"/>
    <col min="13" max="13" width="9.81640625" style="3" customWidth="1"/>
    <col min="14" max="15" width="15.36328125" style="3" hidden="1" customWidth="1"/>
    <col min="16" max="16" width="16.81640625" style="19" customWidth="1"/>
    <col min="17" max="17" width="15.36328125" style="3" customWidth="1"/>
    <col min="18" max="18" width="12.453125" style="3" customWidth="1"/>
    <col min="19" max="19" width="83.08984375" style="3" customWidth="1"/>
    <col min="20" max="20" width="24.08984375" style="3" customWidth="1"/>
    <col min="21" max="16384" width="9.08984375" style="3"/>
  </cols>
  <sheetData>
    <row r="1" spans="1:19" x14ac:dyDescent="0.25">
      <c r="A1" s="25" t="s">
        <v>60</v>
      </c>
      <c r="B1" s="25"/>
    </row>
    <row r="3" spans="1:19" x14ac:dyDescent="0.25">
      <c r="A3" s="25" t="s">
        <v>61</v>
      </c>
      <c r="B3" s="25"/>
    </row>
    <row r="4" spans="1:19" ht="57.65" customHeight="1" x14ac:dyDescent="0.25">
      <c r="A4" s="22" t="s">
        <v>62</v>
      </c>
      <c r="B4" s="22" t="s">
        <v>0</v>
      </c>
      <c r="C4" s="8" t="s">
        <v>1</v>
      </c>
      <c r="D4" s="8" t="s">
        <v>7</v>
      </c>
      <c r="E4" s="8" t="s">
        <v>3</v>
      </c>
      <c r="F4" s="8" t="s">
        <v>4</v>
      </c>
      <c r="G4" s="23" t="s">
        <v>5</v>
      </c>
      <c r="H4" s="24"/>
      <c r="I4" s="8" t="s">
        <v>6</v>
      </c>
      <c r="J4" s="8" t="s">
        <v>2</v>
      </c>
      <c r="K4" s="8" t="s">
        <v>52</v>
      </c>
      <c r="L4" s="8" t="s">
        <v>53</v>
      </c>
      <c r="M4" s="8" t="s">
        <v>54</v>
      </c>
      <c r="N4" s="8"/>
      <c r="O4" s="8"/>
      <c r="P4" s="8" t="s">
        <v>56</v>
      </c>
      <c r="Q4" s="8" t="s">
        <v>57</v>
      </c>
      <c r="R4" s="8" t="s">
        <v>8</v>
      </c>
      <c r="S4" s="9" t="s">
        <v>59</v>
      </c>
    </row>
    <row r="5" spans="1:19" ht="57" customHeight="1" x14ac:dyDescent="0.25">
      <c r="A5" s="6">
        <v>1</v>
      </c>
      <c r="B5" s="6" t="s">
        <v>49</v>
      </c>
      <c r="C5" s="11" t="s">
        <v>50</v>
      </c>
      <c r="D5" s="2" t="s">
        <v>51</v>
      </c>
      <c r="E5" s="2"/>
      <c r="F5" s="2"/>
      <c r="G5" s="2"/>
      <c r="H5" s="2"/>
      <c r="I5" s="1"/>
      <c r="J5" s="1"/>
      <c r="K5" s="13">
        <v>2990000</v>
      </c>
      <c r="L5" s="13">
        <v>2390000</v>
      </c>
      <c r="M5" s="14">
        <f t="shared" ref="M5:M18" si="0">L5/K5</f>
        <v>0.79933110367892979</v>
      </c>
      <c r="N5" s="6">
        <v>45</v>
      </c>
      <c r="O5" s="6">
        <v>46</v>
      </c>
      <c r="P5" s="20" t="s">
        <v>58</v>
      </c>
      <c r="Q5" s="11">
        <f t="shared" ref="Q5:Q18" si="1">(O5+N5)/2</f>
        <v>45.5</v>
      </c>
      <c r="R5" s="17" t="s">
        <v>9</v>
      </c>
      <c r="S5" s="28" t="s">
        <v>64</v>
      </c>
    </row>
    <row r="6" spans="1:19" ht="42" customHeight="1" x14ac:dyDescent="0.25">
      <c r="A6" s="6">
        <v>2</v>
      </c>
      <c r="B6" s="6" t="s">
        <v>13</v>
      </c>
      <c r="C6" s="11" t="s">
        <v>14</v>
      </c>
      <c r="D6" s="2" t="s">
        <v>15</v>
      </c>
      <c r="E6" s="2"/>
      <c r="F6" s="2"/>
      <c r="G6" s="2"/>
      <c r="H6" s="2"/>
      <c r="I6" s="1"/>
      <c r="J6" s="1"/>
      <c r="K6" s="13">
        <v>3116330</v>
      </c>
      <c r="L6" s="13">
        <v>2493000</v>
      </c>
      <c r="M6" s="14">
        <f t="shared" si="0"/>
        <v>0.79997946302220879</v>
      </c>
      <c r="N6" s="6">
        <v>38</v>
      </c>
      <c r="O6" s="6">
        <v>39</v>
      </c>
      <c r="P6" s="20" t="s">
        <v>58</v>
      </c>
      <c r="Q6" s="11">
        <f t="shared" si="1"/>
        <v>38.5</v>
      </c>
      <c r="R6" s="17" t="s">
        <v>9</v>
      </c>
      <c r="S6" s="28" t="s">
        <v>65</v>
      </c>
    </row>
    <row r="7" spans="1:19" ht="51" customHeight="1" x14ac:dyDescent="0.25">
      <c r="A7" s="6">
        <v>3</v>
      </c>
      <c r="B7" s="6" t="s">
        <v>25</v>
      </c>
      <c r="C7" s="11" t="s">
        <v>26</v>
      </c>
      <c r="D7" s="2" t="s">
        <v>27</v>
      </c>
      <c r="E7" s="2"/>
      <c r="F7" s="2"/>
      <c r="G7" s="2"/>
      <c r="H7" s="2"/>
      <c r="I7" s="1"/>
      <c r="J7" s="1"/>
      <c r="K7" s="13">
        <v>3750000</v>
      </c>
      <c r="L7" s="13">
        <v>3000000</v>
      </c>
      <c r="M7" s="14">
        <f t="shared" si="0"/>
        <v>0.8</v>
      </c>
      <c r="N7" s="6">
        <v>36</v>
      </c>
      <c r="O7" s="6">
        <v>39</v>
      </c>
      <c r="P7" s="20" t="s">
        <v>58</v>
      </c>
      <c r="Q7" s="11">
        <f t="shared" si="1"/>
        <v>37.5</v>
      </c>
      <c r="R7" s="17" t="s">
        <v>9</v>
      </c>
      <c r="S7" s="28" t="s">
        <v>66</v>
      </c>
    </row>
    <row r="8" spans="1:19" ht="37" customHeight="1" x14ac:dyDescent="0.25">
      <c r="A8" s="6">
        <v>4</v>
      </c>
      <c r="B8" s="6" t="s">
        <v>46</v>
      </c>
      <c r="C8" s="11" t="s">
        <v>47</v>
      </c>
      <c r="D8" s="2" t="s">
        <v>48</v>
      </c>
      <c r="E8" s="2"/>
      <c r="F8" s="2"/>
      <c r="G8" s="2"/>
      <c r="H8" s="2"/>
      <c r="I8" s="1"/>
      <c r="J8" s="1"/>
      <c r="K8" s="13">
        <v>3750000</v>
      </c>
      <c r="L8" s="13">
        <v>3000000</v>
      </c>
      <c r="M8" s="14">
        <f t="shared" si="0"/>
        <v>0.8</v>
      </c>
      <c r="N8" s="6">
        <v>37</v>
      </c>
      <c r="O8" s="6">
        <v>38</v>
      </c>
      <c r="P8" s="20" t="s">
        <v>58</v>
      </c>
      <c r="Q8" s="11">
        <f t="shared" si="1"/>
        <v>37.5</v>
      </c>
      <c r="R8" s="17" t="s">
        <v>9</v>
      </c>
      <c r="S8" s="28" t="s">
        <v>67</v>
      </c>
    </row>
    <row r="9" spans="1:19" ht="38" customHeight="1" x14ac:dyDescent="0.25">
      <c r="A9" s="6">
        <v>5</v>
      </c>
      <c r="B9" s="6" t="s">
        <v>19</v>
      </c>
      <c r="C9" s="11" t="s">
        <v>20</v>
      </c>
      <c r="D9" s="2" t="s">
        <v>21</v>
      </c>
      <c r="E9" s="2"/>
      <c r="F9" s="2"/>
      <c r="G9" s="2"/>
      <c r="H9" s="2"/>
      <c r="I9" s="1"/>
      <c r="J9" s="1"/>
      <c r="K9" s="13">
        <v>565277</v>
      </c>
      <c r="L9" s="13">
        <v>452000</v>
      </c>
      <c r="M9" s="14">
        <f t="shared" si="0"/>
        <v>0.79960797980459142</v>
      </c>
      <c r="N9" s="6">
        <v>37</v>
      </c>
      <c r="O9" s="6">
        <v>37</v>
      </c>
      <c r="P9" s="20" t="s">
        <v>58</v>
      </c>
      <c r="Q9" s="11">
        <f t="shared" si="1"/>
        <v>37</v>
      </c>
      <c r="R9" s="17" t="s">
        <v>9</v>
      </c>
      <c r="S9" s="28" t="s">
        <v>68</v>
      </c>
    </row>
    <row r="10" spans="1:19" ht="62.5" customHeight="1" x14ac:dyDescent="0.25">
      <c r="A10" s="6">
        <v>6</v>
      </c>
      <c r="B10" s="6" t="s">
        <v>16</v>
      </c>
      <c r="C10" s="11" t="s">
        <v>17</v>
      </c>
      <c r="D10" s="2" t="s">
        <v>18</v>
      </c>
      <c r="E10" s="2"/>
      <c r="F10" s="2"/>
      <c r="G10" s="2"/>
      <c r="H10" s="2"/>
      <c r="I10" s="1"/>
      <c r="J10" s="1"/>
      <c r="K10" s="13">
        <v>4658281</v>
      </c>
      <c r="L10" s="13">
        <v>3000000</v>
      </c>
      <c r="M10" s="14">
        <f t="shared" si="0"/>
        <v>0.64401439071623201</v>
      </c>
      <c r="N10" s="6">
        <v>37</v>
      </c>
      <c r="O10" s="6">
        <v>35</v>
      </c>
      <c r="P10" s="20" t="s">
        <v>58</v>
      </c>
      <c r="Q10" s="11">
        <f t="shared" si="1"/>
        <v>36</v>
      </c>
      <c r="R10" s="17" t="s">
        <v>9</v>
      </c>
      <c r="S10" s="28" t="s">
        <v>69</v>
      </c>
    </row>
    <row r="11" spans="1:19" ht="50" customHeight="1" x14ac:dyDescent="0.25">
      <c r="A11" s="6">
        <v>7</v>
      </c>
      <c r="B11" s="6" t="s">
        <v>22</v>
      </c>
      <c r="C11" s="11" t="s">
        <v>23</v>
      </c>
      <c r="D11" s="2" t="s">
        <v>24</v>
      </c>
      <c r="E11" s="2"/>
      <c r="F11" s="2"/>
      <c r="G11" s="2"/>
      <c r="H11" s="2"/>
      <c r="I11" s="1"/>
      <c r="J11" s="1"/>
      <c r="K11" s="13">
        <v>4295000</v>
      </c>
      <c r="L11" s="13">
        <v>3000000</v>
      </c>
      <c r="M11" s="14">
        <f t="shared" si="0"/>
        <v>0.69848661233993015</v>
      </c>
      <c r="N11" s="6">
        <v>36</v>
      </c>
      <c r="O11" s="6">
        <v>36</v>
      </c>
      <c r="P11" s="20" t="s">
        <v>58</v>
      </c>
      <c r="Q11" s="11">
        <f t="shared" si="1"/>
        <v>36</v>
      </c>
      <c r="R11" s="17" t="s">
        <v>9</v>
      </c>
      <c r="S11" s="28" t="s">
        <v>70</v>
      </c>
    </row>
    <row r="12" spans="1:19" ht="75" customHeight="1" x14ac:dyDescent="0.25">
      <c r="A12" s="6">
        <v>8</v>
      </c>
      <c r="B12" s="6" t="s">
        <v>28</v>
      </c>
      <c r="C12" s="11" t="s">
        <v>29</v>
      </c>
      <c r="D12" s="2" t="s">
        <v>30</v>
      </c>
      <c r="E12" s="2"/>
      <c r="F12" s="2"/>
      <c r="G12" s="2"/>
      <c r="H12" s="2"/>
      <c r="I12" s="1"/>
      <c r="J12" s="1"/>
      <c r="K12" s="13">
        <v>600000</v>
      </c>
      <c r="L12" s="13">
        <v>420000</v>
      </c>
      <c r="M12" s="14">
        <f t="shared" si="0"/>
        <v>0.7</v>
      </c>
      <c r="N12" s="6">
        <v>37</v>
      </c>
      <c r="O12" s="6">
        <v>34</v>
      </c>
      <c r="P12" s="20" t="s">
        <v>58</v>
      </c>
      <c r="Q12" s="11">
        <f t="shared" si="1"/>
        <v>35.5</v>
      </c>
      <c r="R12" s="17" t="s">
        <v>9</v>
      </c>
      <c r="S12" s="28" t="s">
        <v>71</v>
      </c>
    </row>
    <row r="13" spans="1:19" ht="51.5" customHeight="1" x14ac:dyDescent="0.25">
      <c r="A13" s="6">
        <v>9</v>
      </c>
      <c r="B13" s="6" t="s">
        <v>37</v>
      </c>
      <c r="C13" s="11" t="s">
        <v>38</v>
      </c>
      <c r="D13" s="2" t="s">
        <v>39</v>
      </c>
      <c r="E13" s="2"/>
      <c r="F13" s="2"/>
      <c r="G13" s="2"/>
      <c r="H13" s="2"/>
      <c r="I13" s="1"/>
      <c r="J13" s="1"/>
      <c r="K13" s="13">
        <v>10817000</v>
      </c>
      <c r="L13" s="13">
        <v>3000000</v>
      </c>
      <c r="M13" s="14">
        <f t="shared" si="0"/>
        <v>0.27734122215031892</v>
      </c>
      <c r="N13" s="6">
        <v>37</v>
      </c>
      <c r="O13" s="6">
        <v>34</v>
      </c>
      <c r="P13" s="20" t="s">
        <v>58</v>
      </c>
      <c r="Q13" s="11">
        <f t="shared" si="1"/>
        <v>35.5</v>
      </c>
      <c r="R13" s="17" t="s">
        <v>9</v>
      </c>
      <c r="S13" s="28" t="s">
        <v>72</v>
      </c>
    </row>
    <row r="14" spans="1:19" ht="51.5" customHeight="1" x14ac:dyDescent="0.25">
      <c r="A14" s="6">
        <v>10</v>
      </c>
      <c r="B14" s="6" t="s">
        <v>10</v>
      </c>
      <c r="C14" s="11" t="s">
        <v>11</v>
      </c>
      <c r="D14" s="2" t="s">
        <v>12</v>
      </c>
      <c r="E14" s="2"/>
      <c r="F14" s="2"/>
      <c r="G14" s="2"/>
      <c r="H14" s="2"/>
      <c r="I14" s="1"/>
      <c r="J14" s="1"/>
      <c r="K14" s="13">
        <v>33000000</v>
      </c>
      <c r="L14" s="13">
        <v>3000000</v>
      </c>
      <c r="M14" s="14">
        <f t="shared" si="0"/>
        <v>9.0909090909090912E-2</v>
      </c>
      <c r="N14" s="6">
        <v>36</v>
      </c>
      <c r="O14" s="6">
        <v>34</v>
      </c>
      <c r="P14" s="20" t="s">
        <v>58</v>
      </c>
      <c r="Q14" s="11">
        <f t="shared" si="1"/>
        <v>35</v>
      </c>
      <c r="R14" s="17" t="s">
        <v>9</v>
      </c>
      <c r="S14" s="28" t="s">
        <v>73</v>
      </c>
    </row>
    <row r="15" spans="1:19" ht="51.5" customHeight="1" x14ac:dyDescent="0.25">
      <c r="A15" s="6">
        <v>11</v>
      </c>
      <c r="B15" s="6" t="s">
        <v>40</v>
      </c>
      <c r="C15" s="11" t="s">
        <v>41</v>
      </c>
      <c r="D15" s="2" t="s">
        <v>42</v>
      </c>
      <c r="E15" s="2"/>
      <c r="F15" s="2"/>
      <c r="G15" s="2"/>
      <c r="H15" s="2"/>
      <c r="I15" s="1"/>
      <c r="J15" s="1"/>
      <c r="K15" s="13">
        <v>3750000</v>
      </c>
      <c r="L15" s="13">
        <v>3000000</v>
      </c>
      <c r="M15" s="14">
        <f t="shared" si="0"/>
        <v>0.8</v>
      </c>
      <c r="N15" s="6">
        <v>34</v>
      </c>
      <c r="O15" s="6">
        <v>36</v>
      </c>
      <c r="P15" s="20" t="s">
        <v>58</v>
      </c>
      <c r="Q15" s="11">
        <f t="shared" si="1"/>
        <v>35</v>
      </c>
      <c r="R15" s="17" t="s">
        <v>9</v>
      </c>
      <c r="S15" s="28" t="s">
        <v>74</v>
      </c>
    </row>
    <row r="16" spans="1:19" ht="50.5" customHeight="1" x14ac:dyDescent="0.25">
      <c r="A16" s="6">
        <v>12</v>
      </c>
      <c r="B16" s="6" t="s">
        <v>34</v>
      </c>
      <c r="C16" s="11" t="s">
        <v>35</v>
      </c>
      <c r="D16" s="2" t="s">
        <v>36</v>
      </c>
      <c r="E16" s="2"/>
      <c r="F16" s="2"/>
      <c r="G16" s="2"/>
      <c r="H16" s="2"/>
      <c r="I16" s="1"/>
      <c r="J16" s="1"/>
      <c r="K16" s="13">
        <v>3200000</v>
      </c>
      <c r="L16" s="13">
        <v>2560000</v>
      </c>
      <c r="M16" s="14">
        <f t="shared" si="0"/>
        <v>0.8</v>
      </c>
      <c r="N16" s="6">
        <v>34</v>
      </c>
      <c r="O16" s="6">
        <v>34</v>
      </c>
      <c r="P16" s="20" t="s">
        <v>58</v>
      </c>
      <c r="Q16" s="11">
        <f t="shared" si="1"/>
        <v>34</v>
      </c>
      <c r="R16" s="17" t="s">
        <v>55</v>
      </c>
      <c r="S16" s="28" t="s">
        <v>75</v>
      </c>
    </row>
    <row r="17" spans="1:19" ht="50.5" customHeight="1" x14ac:dyDescent="0.25">
      <c r="A17" s="6">
        <v>13</v>
      </c>
      <c r="B17" s="6" t="s">
        <v>31</v>
      </c>
      <c r="C17" s="11" t="s">
        <v>32</v>
      </c>
      <c r="D17" s="2" t="s">
        <v>33</v>
      </c>
      <c r="E17" s="2"/>
      <c r="F17" s="2"/>
      <c r="G17" s="2"/>
      <c r="H17" s="2"/>
      <c r="I17" s="1"/>
      <c r="J17" s="1"/>
      <c r="K17" s="13">
        <v>3750000</v>
      </c>
      <c r="L17" s="13">
        <v>3000000</v>
      </c>
      <c r="M17" s="14">
        <f t="shared" si="0"/>
        <v>0.8</v>
      </c>
      <c r="N17" s="6">
        <v>34</v>
      </c>
      <c r="O17" s="6">
        <v>34</v>
      </c>
      <c r="P17" s="20" t="s">
        <v>58</v>
      </c>
      <c r="Q17" s="11">
        <f t="shared" si="1"/>
        <v>34</v>
      </c>
      <c r="R17" s="17" t="s">
        <v>9</v>
      </c>
      <c r="S17" s="28" t="s">
        <v>76</v>
      </c>
    </row>
    <row r="18" spans="1:19" ht="52.5" customHeight="1" thickBot="1" x14ac:dyDescent="0.3">
      <c r="A18" s="6">
        <v>14</v>
      </c>
      <c r="B18" s="7" t="s">
        <v>43</v>
      </c>
      <c r="C18" s="12" t="s">
        <v>44</v>
      </c>
      <c r="D18" s="5" t="s">
        <v>45</v>
      </c>
      <c r="E18" s="5"/>
      <c r="F18" s="5"/>
      <c r="G18" s="5"/>
      <c r="H18" s="5"/>
      <c r="I18" s="4"/>
      <c r="J18" s="4"/>
      <c r="K18" s="15">
        <v>3748000</v>
      </c>
      <c r="L18" s="15">
        <v>2998400</v>
      </c>
      <c r="M18" s="16">
        <f t="shared" si="0"/>
        <v>0.8</v>
      </c>
      <c r="N18" s="7">
        <v>34</v>
      </c>
      <c r="O18" s="7">
        <v>34</v>
      </c>
      <c r="P18" s="21" t="s">
        <v>58</v>
      </c>
      <c r="Q18" s="12">
        <f t="shared" si="1"/>
        <v>34</v>
      </c>
      <c r="R18" s="18" t="s">
        <v>55</v>
      </c>
      <c r="S18" s="29" t="s">
        <v>77</v>
      </c>
    </row>
    <row r="20" spans="1:19" x14ac:dyDescent="0.25">
      <c r="K20" s="26" t="s">
        <v>63</v>
      </c>
      <c r="L20" s="27">
        <f>SUM(L5:L19)</f>
        <v>35313400</v>
      </c>
    </row>
  </sheetData>
  <phoneticPr fontId="1" type="noConversion"/>
  <printOptions horizontalCentered="1" verticalCentered="1"/>
  <pageMargins left="0.78740157480314965" right="0.78740157480314965" top="0.98425196850393704" bottom="0.98425196850393704" header="0.51181102362204722" footer="0.51181102362204722"/>
  <pageSetup paperSize="9" scale="19" fitToHeight="20" orientation="landscape" r:id="rId1"/>
  <headerFooter alignWithMargins="0">
    <oddFooter>&amp;L_x000D_&amp;1#&amp;"Calibri"&amp;9&amp;K000000 Klasifikace informací: Neveřejné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ea9945-6f2a-4174-bbaa-969c045388db" xsi:nil="true"/>
    <lcf76f155ced4ddcb4097134ff3c332f xmlns="ee1707ba-5d68-45c8-b1e2-13b17bb261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A05B6443922C4BA7A62FD8211C1B91" ma:contentTypeVersion="15" ma:contentTypeDescription="Create a new document." ma:contentTypeScope="" ma:versionID="b125b385b6aaab6022997f6c7593dbd7">
  <xsd:schema xmlns:xsd="http://www.w3.org/2001/XMLSchema" xmlns:xs="http://www.w3.org/2001/XMLSchema" xmlns:p="http://schemas.microsoft.com/office/2006/metadata/properties" xmlns:ns2="ee1707ba-5d68-45c8-b1e2-13b17bb261bf" xmlns:ns3="f6ea9945-6f2a-4174-bbaa-969c045388db" targetNamespace="http://schemas.microsoft.com/office/2006/metadata/properties" ma:root="true" ma:fieldsID="64c8a1c6ec10299e11785a0b2cbbe27c" ns2:_="" ns3:_="">
    <xsd:import namespace="ee1707ba-5d68-45c8-b1e2-13b17bb261bf"/>
    <xsd:import namespace="f6ea9945-6f2a-4174-bbaa-969c045388d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1707ba-5d68-45c8-b1e2-13b17bb261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b36011f-fa83-4881-9f6b-75cac07ef45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ea9945-6f2a-4174-bbaa-969c045388d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08f3d8f-f87b-4310-a642-0da93a069984}" ma:internalName="TaxCatchAll" ma:showField="CatchAllData" ma:web="f6ea9945-6f2a-4174-bbaa-969c04538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2EA267-E6AA-46AA-84F0-22556F3E6441}">
  <ds:schemaRefs>
    <ds:schemaRef ds:uri="http://schemas.microsoft.com/sharepoint/v3/contenttype/forms"/>
  </ds:schemaRefs>
</ds:datastoreItem>
</file>

<file path=customXml/itemProps2.xml><?xml version="1.0" encoding="utf-8"?>
<ds:datastoreItem xmlns:ds="http://schemas.openxmlformats.org/officeDocument/2006/customXml" ds:itemID="{7A5F892E-A118-4D31-81FF-811DF4096DAC}">
  <ds:schemaRefs>
    <ds:schemaRef ds:uri="http://schemas.microsoft.com/office/2006/metadata/properties"/>
    <ds:schemaRef ds:uri="http://schemas.microsoft.com/office/infopath/2007/PartnerControls"/>
    <ds:schemaRef ds:uri="f6ea9945-6f2a-4174-bbaa-969c045388db"/>
    <ds:schemaRef ds:uri="ee1707ba-5d68-45c8-b1e2-13b17bb261bf"/>
  </ds:schemaRefs>
</ds:datastoreItem>
</file>

<file path=customXml/itemProps3.xml><?xml version="1.0" encoding="utf-8"?>
<ds:datastoreItem xmlns:ds="http://schemas.openxmlformats.org/officeDocument/2006/customXml" ds:itemID="{EC639B97-37E5-423E-A410-AE3178288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1707ba-5d68-45c8-b1e2-13b17bb261bf"/>
    <ds:schemaRef ds:uri="f6ea9945-6f2a-4174-bbaa-969c04538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Dotace</vt:lpstr>
    </vt:vector>
  </TitlesOfParts>
  <Company>Gordic spol. s 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Vícovský</dc:creator>
  <cp:lastModifiedBy>Zajac Petr</cp:lastModifiedBy>
  <cp:lastPrinted>2025-04-28T10:40:58Z</cp:lastPrinted>
  <dcterms:created xsi:type="dcterms:W3CDTF">2006-03-26T18:14:00Z</dcterms:created>
  <dcterms:modified xsi:type="dcterms:W3CDTF">2025-04-29T05:42:54Z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2025-04-16T04:52:41Z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c0c2da44-dd1b-4443-a37e-28fb4d22aa7b</vt:lpwstr>
  </property>
  <property fmtid="{D5CDD505-2E9C-101B-9397-08002B2CF9AE}" pid="8" name="MSIP_Label_215ad6d0-798b-44f9-b3fd-112ad6275fb4_ContentBits">
    <vt:lpwstr>2</vt:lpwstr>
  </property>
  <property fmtid="{D5CDD505-2E9C-101B-9397-08002B2CF9AE}" pid="9" name="ContentTypeId">
    <vt:lpwstr>0x010100B7A05B6443922C4BA7A62FD8211C1B91</vt:lpwstr>
  </property>
  <property fmtid="{D5CDD505-2E9C-101B-9397-08002B2CF9AE}" pid="10" name="MediaServiceImageTags">
    <vt:lpwstr/>
  </property>
</Properties>
</file>