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mskraj-my.sharepoint.com/personal/tomas_metelka_msk_cz/Documents/_N_FINANCE/ROZPOČET 2026/11 - MAT do ZK/2MAT do ZK-k odevzdání/"/>
    </mc:Choice>
  </mc:AlternateContent>
  <xr:revisionPtr revIDLastSave="146" documentId="8_{1458CB00-D930-4687-AA5D-F1934604756F}" xr6:coauthVersionLast="47" xr6:coauthVersionMax="47" xr10:uidLastSave="{34951F4D-5DA7-4C23-B0DD-611FAF990565}"/>
  <bookViews>
    <workbookView xWindow="-120" yWindow="-120" windowWidth="29040" windowHeight="15720" xr2:uid="{00000000-000D-0000-FFFF-FFFF00000000}"/>
  </bookViews>
  <sheets>
    <sheet name="1. Akce EU" sheetId="1" r:id="rId1"/>
    <sheet name="2. Akce RMK" sheetId="2" r:id="rId2"/>
    <sheet name="3. Ostatní akce" sheetId="3" r:id="rId3"/>
    <sheet name="CELKEM" sheetId="6" state="hidden" r:id="rId4"/>
  </sheets>
  <definedNames>
    <definedName name="_xlnm._FilterDatabase" localSheetId="0" hidden="1">'1. Akce EU'!$A$5:$J$126</definedName>
    <definedName name="_xlnm._FilterDatabase" localSheetId="1">'2. Akce RMK'!$A$4:$J$193</definedName>
    <definedName name="_xlnm._FilterDatabase" localSheetId="2" hidden="1">'3. Ostatní akce'!$A$4:$J$149</definedName>
    <definedName name="_xlnm.Print_Titles" localSheetId="0">'1. Akce EU'!$5:$5</definedName>
    <definedName name="_xlnm.Print_Titles" localSheetId="1">'2. Akce RMK'!$4:$4</definedName>
    <definedName name="_xlnm.Print_Titles" localSheetId="2">'3. Ostatní akce'!$4:$4</definedName>
    <definedName name="_xlnm.Print_Area" localSheetId="0">'1. Akce EU'!$A$1:$F$120</definedName>
    <definedName name="_xlnm.Print_Area" localSheetId="1">'2. Akce RMK'!$A$1:$F$192</definedName>
    <definedName name="_xlnm.Print_Area" localSheetId="2">'3. Ostatní akce'!$A$1:$J$149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0" i="1" l="1"/>
  <c r="E148" i="3" l="1"/>
  <c r="E192" i="2" l="1"/>
  <c r="G4" i="6" s="1"/>
  <c r="G3" i="6" l="1"/>
  <c r="I120" i="3" l="1"/>
  <c r="I64" i="3" l="1"/>
  <c r="I10" i="3"/>
  <c r="I148" i="3" l="1"/>
  <c r="G5" i="6" s="1"/>
  <c r="G6" i="6" s="1"/>
</calcChain>
</file>

<file path=xl/sharedStrings.xml><?xml version="1.0" encoding="utf-8"?>
<sst xmlns="http://schemas.openxmlformats.org/spreadsheetml/2006/main" count="1385" uniqueCount="864">
  <si>
    <t>Přehled nedočerpaných výdajů u akcí zařazených v rozpočtu na rok 2025, které budou zapojeny do upraveného rozpočtu
 na rok 2026</t>
  </si>
  <si>
    <t>1. Akce spolufinancované z evropských finančních zdrojů</t>
  </si>
  <si>
    <t>Odbor</t>
  </si>
  <si>
    <t>Odvětví</t>
  </si>
  <si>
    <t>Název akce</t>
  </si>
  <si>
    <t>Číslo akce</t>
  </si>
  <si>
    <t>§</t>
  </si>
  <si>
    <t>Pol.</t>
  </si>
  <si>
    <t>ÚZ</t>
  </si>
  <si>
    <t xml:space="preserve">Maximální částka
(v tis. Kč) </t>
  </si>
  <si>
    <t>Zdůvodnění</t>
  </si>
  <si>
    <t>14, 18, 21</t>
  </si>
  <si>
    <t>Cestovní ruch</t>
  </si>
  <si>
    <t>14, 18</t>
  </si>
  <si>
    <t xml:space="preserve">Zastupitelstvo kraje rozhodlo o zahájení přípravy, profinancování a kofinancování projektu a schválení účasti na projektu dne 16.12.2021 usnesením č. 6/517 a o změně názvu projektu a změně výše financování dne 16.03.2022 usnesením č. 7/634 a dále o změně názvu projektu a změně doby financování dne 08.06.2023 usnesením č. 12/1235 a dále o změně názvu projektu dne 05.09.2024 usnesením č. 18/1840. Jedná se o víceletý projekt, alokované finanční prostředky jsou určeny k úhradě výdajů i v budoucích letech. S ohledem na aktualizaci harmonogramu realizace projektu je navrhováno nevyčerpané finanční prostředky ve výši 1.657,40 tis. Kč převést do rozpočtu roku 2026. </t>
  </si>
  <si>
    <t xml:space="preserve">Zastupitelstvo kraje rozhodlo o zahájení přípravy, profinancování a kofinancování projektu a schválení účasti na projektu dne 07.09.2023 usnesením č. 13/1357.  Jedná se o víceletý projekt, alokované finanční prostředky jsou určeny k úhradě výdajů i v budoucích letech. S ohledem na aktualizaci harmonogramu realizace projektu je navrhováno nevyčerpané finanční prostředky ve výši 876,4 tis. Kč převést do rozpočtu roku 2026. </t>
  </si>
  <si>
    <t>Doprava</t>
  </si>
  <si>
    <t>Akce byla schválena usnesením zastupitelstva kraje č. 2/22 ze dne 16.12.2024. Z důvodů vytížení projekčních kanceláří a příslušných stavebních úřadů v souvislosti s povodněmi v roce 2024 se nepodařilo uzavřít i opakované veřejné zakázky a dokončit v termínu některé již probíhající zasmluvněné projekční práce. Z daného důvodu se navrhuje nevyčerpané finanční prostředky převést do rozpočtu roku 2026.</t>
  </si>
  <si>
    <t xml:space="preserve">Zastupitelstvo kraje rozhodlo profinancovat a kofinancovat projekt a zajistit jeho udržitelnost dne 15.12.2022 usnesením č. 10/1009. Jedná se o víceletý projekt, u něhož došlo ke zpoždění v souvislosti s veřejnou zakázkou, proto je navrhováno nevyčerpané finanční prostředky projektu ve výši 1.533,8 tis. Kč převést do rozpočtu 2026. </t>
  </si>
  <si>
    <t>Zastupitelstvo kraje rozhodlo dne 15.09.2022 usnesením č. 9/886 profinancovat a kofinancovat projekt, zajistit jeho udržitelnost a zahájit realizaci. Jedná se o víceletý strategický projekt s předpokládanou dobou realizace do roku 2027. Vzhledem k průtahům ve výběrovém řízení na zhotovitele stavby Černé kostky, bylo staveniště zhotoviteli předáno až na konci dubna 2025, proto nebudou vyčerpány všechny prostředky na rok 2025 a je navrhováno převést tyto nevyčerpané finanční prostředky do rozpočtu roku 2026.</t>
  </si>
  <si>
    <t>Zastupitelstvo kraje rozhodlo o zahájení přípravy projektu usnesením č. 5/411 ze dne 16.09.2021. V rámci projektu byla uzavřena smlouva na zpracování projektové dokumentace. Vzhledem k tomu, že projekt v současnosti není způsobilý k spolufinancování v rámci vyhlašovaných výzev operačních programů EU, částečně byl nahrazen jinými projekty a navíc se vyskytly problémy statického charakteru, uzavřená smlouva byla dodatkována a rozsah projektových prací byl výrazně redukován. Podmínky pro fakturaci za zpracování projektové dokumentace dosud nebyly splněny. Závazky z uzavřené smlouvy o dílo tedy budou hrazeny v roce 2026. Z uvedeného důvodu je navrhováno převést nevyčerpané finanční prostředky do rozpočtu roku 2026.</t>
  </si>
  <si>
    <t>Zastupitelstvo kraje rozhodlo zahájit profinancovat a kofinancovat projekt dne 10.03.2023 usnesením č. 11/1122.  Jedná se o víceletý projekt. Z důvodu průtahů v rámci veřejné zakázky (byla zrušena a opakovaně vyhlášena) nebyly alokované finanční prostředky dočerpány a  je navrhováno výdaje převést do rozpočtu roku 2026.</t>
  </si>
  <si>
    <t>Zastupitelstvo kraje rozhodlo o profinancování a kofinancovaní projektu usnesením č. 9/877 ze dne 15.09.2022. Projekt byl v roce 2023 přijat k financování v rámci operačního programu IROP.V dubnu  byly zahájeny stavební práce, ale v průběhu realizace stavby se vyskytly okolnosti, které si vynutily vícepráce nezbytné pro pokračování stavby. Zdržení v důsledku administrace víceprací vedlo k nižším výdajům za stavební práce oproti předpokladu. Z tohoto důvodu je navrhováno převést nevyčerpané výdaje do rozpočtu roku 2026.</t>
  </si>
  <si>
    <t>Zastupitelstvo kraje rozhodlo o profinancování a kofinancování projektu usnesením č. 10/991 ze dne 15.12.2022. Na základě aktualizace finančního harmonogramu stavby se snížila očekávaná prostavěnost a část finančních prostředků určená na stavební práce nebude vyčerpána v roce 2025. Z daného důvodu je navrhováno převést nevyčerpané finanční prostředky do rozpočtu roku 2026.</t>
  </si>
  <si>
    <t>Zastupitelstvo kraje rozhodlo profinancovat a kofinancovat projekt usnesením č. 12/1245 ze dne 08.06.2023. Vzhledem k větší časové náročnosti přípravy projektu a průtahům při podpisu Rozhodnutí na straně poskytovatele dotace (Slovensko) došlo k posunu harmonogramu projektu. Nevyčerpané prostředky je navrhováno převést do rozpočtu roku 2026.</t>
  </si>
  <si>
    <t>Zastupitelstvo kraje rozhodlo profinancovat a kofinancovat projekt usnesením č. 10/997 ze dne 15.12.2022. Projekt byl na konci roku 2023 schválen k financování v rámci OP JAK. Do konce roku 2025 kraj očekává 4. zálohovou platbu ve výši 11.696.012 Kč. Prostředky  obdržené formou zálohových plateb v roce 2025 jsou určeny k financování projektu i v roce 2026, proto je nutné nevyčerpané finanční prostředky převést do rozpočtu roku 2026.</t>
  </si>
  <si>
    <t>11, 18</t>
  </si>
  <si>
    <t>Zastupitelstvo kraje rozhodlo o profinancování a kofinancování projektu dne 15.09.2022 usnesením č. 9/875. Projekt je financován zálohově. V roce 2025 obdržel kraj zálohové platby v celkové výši 6.006.280,62 Kč, která jsou určeny k financování projektu i v roce 2026. Proto je nezbytné převést nevyčerpané finanční prostředky do rozpočtu roku 2026.</t>
  </si>
  <si>
    <t xml:space="preserve">Zastupitelstvo kraje rozhodlo o profinancování a kofinancování projektu dne 15.09.2022 usnesením č. 9/887. Realizace projektu byla započata v říjnu 2022. Projekt je financován zálohově. V roce 2025 obdržel kraj zálohovou platbu ve výši 875.445,57 Kč. Fyzická realizace projektu byla ukončena v září 2025, nicméně projekt není zatím ukončen finančně ze strany poskytovatele dotace, proto je nezbytné převést zbývající finanční prostředky do rozpočtu roku 2026. </t>
  </si>
  <si>
    <t>Zastupitelstvo kraje rozhodlo o profinancování a kofinancování projektu dne 15.12.2022 usnesením č. 10/998. Projekt je financován zálohově. V roce 2025 obdržel kraj zálohové platby v celkové výši 5.123.649,27 Kč, které jsou určeny k financování projektu i v roce 2026. Proto je nezbytné převést nevyčerpané finanční prostředky do rozpočtu roku 2026.</t>
  </si>
  <si>
    <t>Zastupitelstvo kraje rozhodlo o profinancovaní a kofinancovaní projektu usnesením č. 9/875 ze dne 15.09.2022. Kraj obdržel v roce 2025 zálohovou platbu a další ve výši 940.050 Kč očekáváme do konce roku. Tyto platby jsou určené i k realizaci projektu v roce 2026, proto je nutné zbývající prostředky převést do rozpočtu následujícího roku.</t>
  </si>
  <si>
    <t xml:space="preserve">Zastupitelstvo kraje rozhodlo o profinancování a kofinancování projektu dne 07.03.2024 usnesením č. 15/1625. Delší administrace veřejné zakázky na výběr zhotovitele stavby vedla k posunu zahájením stavebních prací oproti původnímu předpokladu. S ohledem na aktuální harmonogram projektu je navrhováno nevyčerpané finanční prostředky ve výši 6.196,6 tis. Kč převést do rozpočtu roku 2026. </t>
  </si>
  <si>
    <t>Zastupitelstvo kraje rozhodlo o profinancování a kofinancování projektu dne 07.09.2023 usnesením č.13/1372. S ohledem na zrušení zadávacího řízení na technický dozor stavebníka a s tím související posun začátku stavebních prací je navrhováno nevyčerpané finanční prostředky ve výši 12.300,4 tis. Kč převést do rozpočtu roku 2026.</t>
  </si>
  <si>
    <t>Zastupitelstvo kraje rozhodlo o profinancování a kofinancování projektu dne 15.09.2022 usnesením č. 9/874 a o změně výše profinancování a kofinancování dne 08.06.2023 usnesením č. 12/1242. V návaznosti na prodloužení stavebních prací z důvodu nepříznivých klimatických podmínek a změn v rámci projektu došlo k posunu termínu vyhlášení zakázky na dodávku vybavení. Z tohoto důvodu bylo nutno prodloužit konec realizace projektu do března 2026. S ohledem na výše uvedené je navrhováno převést finanční prostředky ve výši 23.205,2 tis. Kč do rozpočtu roku 2026.</t>
  </si>
  <si>
    <t>Zastupitelstvo kraje rozhodlo o profinancování a kofinancování projektu dne 07.09.2023 usnesením č. 13/1371 a o navýšení předfinancování projektu dne 17.03.2025 usnesením č. 3/126. Projekt byl schválen k financování v rámci OP JAK a kraj očekává, že by do konce roku 2025 mělo dojít k vydání platebního aktu a zaslání první zálohové platby ve výši 63.647.913 Kč. Finanční prostředky jsou nezbytné pro realizaci aktivit projektu v roce 2026, proto je nutné převést 73.713,2 tis. Kč do rozpočtu roku 2026.</t>
  </si>
  <si>
    <t>Zastupitelstvo kraje rozhodlo o profinancování a kofinancování projektu dne 13.06.2019 usnesením č. 12/1435. V roce 2024 byla přijata zálohová platba ve výši 43.930,59 tis. Kč, která byla zapojena jak do příjmů, tak výdajů rozpočtu v rámci této akce. V návaznosti na aktuální harmonogram projektu a skutečnost, že prostředky obdržené formou zmíněné zálohové platby jsou určeny k financování projektu i v roce 2026, je nutno nevyčerpané finanční prostředky převést do rozpočtu roku 2026.</t>
  </si>
  <si>
    <t xml:space="preserve">Zastupitelstvo kraje rozhodlo o zahájení přípravy, profinancování a kofinancování projektu dne 07.12.2023 usnesením č. 14/1499 a dále o změně názvu a navýšení profinancování-kofinancování dne 07.03.2024 usnesením č. 15/1632.  S ohledem na větší časovou náročnost přípravy projektu a aktuální harmonogram projektu je navrhováno nevyčerpané finanční prostředky převést do rozpočtu roku 2026. </t>
  </si>
  <si>
    <t xml:space="preserve">Zastupitelstvo kraje rozhodlo o zahájení realizace a profinancování a kofinancování projektu dne 06.06.2024 usnesením č. 17/1729 a dále o navýšení profinancování a kofinancování dne 05.09.2024 usnesením č. 18/1832.  Vzhledem k větší časové náročnosti přípravy projektu je navrhováno nevyčerpané finanční prostředky převést do rozpočtu roku 2026. </t>
  </si>
  <si>
    <t xml:space="preserve">Zastupitelstvo kraje rozhodlo o zahájení realizace a profinancování a kofinancování projektu dne 06.06.2024 usnesením č. 17/1729 a dále o navýšení profinancování a kofinancování dne 05.09.2024 usnesením č. 18/1832 a dále o změně výše profinancování-kofinancování dne 15.09.2025 usnesením č. 5/310.  Vzhledem k větší časové náročnosti přípravy projektu je navrhováno nevyčerpané finanční prostředky převést do rozpočtu roku 2026. </t>
  </si>
  <si>
    <t xml:space="preserve">Zastupitelstvo kraje rozhodlo o zahájení realizace,  profinancování a kofinancování projektu dne 06.06.2024 usnesením č. 17/1729 a dále o navýšení profinancování a kofinancování usnesením č. 5/310 dne 15.09.2025. V návaznosti na aktuální harmonogram projektu je navrhováno nevyčerpané finanční prostředky převést do rozpočtu roku 2026. </t>
  </si>
  <si>
    <t xml:space="preserve">Zastupitelstvo kraje rozhodlo o zahájení realizace a profinancování a kofinancování projektu dne 06.06.2024 usnesením č. 17/1729 a dále o navýšení profinancování a kofinancování dne 05.09.2024 usnesením č. 18/1832.  V návaznosti na aktuální harmonogram projektu je navrhováno nevyčerpané finanční prostředky převést do rozpočtu roku 2026. </t>
  </si>
  <si>
    <t xml:space="preserve">Zastupitelstvo kraje rozhodlo o zahájení realizace a profinancování a kofinancování projektu dne 06.06.2024 usnesením č. 17/1729. Vzhledem k větší časové náročnosti přípravy projektu je navrhováno nevyčerpané finanční prostředky převést do rozpočtu roku 2026. </t>
  </si>
  <si>
    <t xml:space="preserve">Zastupitelstvo kraje rozhodlo o zahájení realizace a profinancování a kofinancování projektu dne 06.06.2024 usnesením č. 17/1729 a dále dne 5. 9. 2025 usnesením č. 18/1832 o navýšení profinancování a kofinancování. Vzhledem k větší časové náročnosti přípravy projektu je navrhováno nevyčerpané finanční prostředky převést do rozpočtu roku 2026. </t>
  </si>
  <si>
    <t xml:space="preserve">Zastupitelstvo kraje rozhodlo o zahájení realizace a profinancování, kofinancování projektu dne 05.09.2024 usnesením č. 18/1832.  Vzhledem k větší časové náročnosti přípravy projektu je navrhováno nevyčerpané finanční prostředky převést do rozpočtu roku 2026. </t>
  </si>
  <si>
    <t>2. Akce reprodukce majetku kraje vyjma akcí spolufinancovaných z evropských finančních zdrojů</t>
  </si>
  <si>
    <t>Referent</t>
  </si>
  <si>
    <t>Akce byla schválena usnesením zastupitelstva kraje č. 10/948 dne 15.12.2022. Realizace akce začala v polovině roku 2023, přičemž se po 3 měsících realizace úplně zastavila, a to z důvodu výskytu projektem nepředpokládaných skutečností. Opětovné zahájení prací proběhlo v polovině roku 2024 s plánovaným dokončením v červnu 2025, nicméně zhotovitel nedodržel termín, stavbu nedokončil a neprojevil ani snahu o její dokončení. Z tohoto důvodu byla ze strany SSMSK vypovězena smlouva o dílo, čímž došlo k ukončení smluvního vztahu, a dokončení akce bude zajištěno nově vysoutěženým zhotovitelem, přičemž se předpokládá, že realizace bude dokončena nejdříve v roce 2026. Proto je navrhováno převést finanční prostředky ve výši 9.278,7 tis. Kč do rozpočtu roku 2026.</t>
  </si>
  <si>
    <t>Akce byla schválena usnesením zastupitelstva kraje č. 2/22 ze dne 16.12.2024, přičemž se jedná o finanční prostředky jenž jsou standardním programovým instrumentem péče vlastníka o vozovky silnic jak pro provádění plánovaných oprav dle diagnostiky vozovek, tak pro odstraňování škod po zimě, a to v souvislých tazích. Z důvodu průtahů při zahájení vybraných staveb a z důvodů klimatických podmínek, kdy již není možno v tuto dobu stavby realizovat v požadované kvalitě, jakož i z důvodu neplánovaných změn a následného návrhu řešení při realizaci konkrétní stavby "OV - Revitalizace náměstí republiky" nebudou některé plánované akce provedeny v roce 2025, ale až v roce 2026. Z daného důvodu se navrhuje nevyčerpané finanční prostředky převést do rozpočtu roku 2026.</t>
  </si>
  <si>
    <t xml:space="preserve">Akce byla schválena usnesením rady kraje č. 18/1125 ze dne 26.05.2025, přičemž se jedná o finanční prostředky na odstranění povodňových škod na silnicích v majetku kraje. Z důvodů vytížení projekčních kanceláří a příslušných stavebních úřadů velkým objemem staveb po povodních nejsou dosud ze strany stavebních úřadů schválené všechny nezbytné projektové dokumentace. Z daného důvodu se navrhuje nevyčerpané finanční prostředky převést do rozpočtu roku 2026. </t>
  </si>
  <si>
    <t>Akce byla schválena usnesením zastupitelstva kraje č. 2/22 ze dne 16.12.2024. Jedná se o přípravu a realizaci staveb jež řeší dopravní připojení HUB Mošnov na silnici I/58 včetně napojení okolní průmyslové zóny okružní křižovatkou o vnějším průměru 51 m. Dále se zpracovávají projektové dokumentace na úpravu stávajících okružních křižovatek na silnici II/464 pro průjezd nadrozměrnou dopravou v úseku od dálnice D1 po silnici I/58. V současné době tak probíhají další inženýrsko-investorské činnosti, které se přesouvají do roku 2026. S ohledem na tuto skutečnost nebudou veškeré finanční prostředky vyčerpány v roce 2025. Z daného důvodu se navrhuje nevyčerpané finanční prostředky převést do rozpočtu roku 2026.</t>
  </si>
  <si>
    <t>Akce byla schválena usnesením zastupitelstva kraje č. 2/22 ze dne 16.12.2024. Vyčleněné finanční prostředky měly být použity na další projektovou a investiční přípravu. Pro rok 2025 byl plánován Geotechnický průzkum pro zpracování projektové dokumentace pro dokumentaci stavebního povolení. S ohledem na skutečnost, že dosud nebylo vydáno pravomocné územní rozhodnutí, nebyl tento průzkum realizován. Z daného důvodu se navrhuje nevyčerpané finanční prostředky převést do rozpočtu roku 2026.</t>
  </si>
  <si>
    <t>Akce byla schválena usnesením zastupitelstva kraje č. 14/1454 ze dne 07.12.2023. Jedná se o přípravu stavby přeložky silnice II/467, trasovanou mimo zastavěné území obcí Nové Sedlice a Štítina. V roce 2024 byly zahájeny práce na projektové dokumentaci. Z důvodu posunu ve vydání stavebního povolení a následné realizace projektové dokumentace ve stupni PDPS a z důvodu koordinace související stavby Ředitelství silnic a dálnic "Obchvat Sedlic" nebudou veškeré finanční prostředky vyčerpány v roce 2025. Z daného důvodu se navrhuje nevyčerpané finanční prostředky převést do rozpočtu roku 2026.</t>
  </si>
  <si>
    <t>Akce byla schválena usnesením zastupitelstva kraje č. 14/1454 ze dne 07.12.2023. Příspěvková organizace Správa silnic Moravskoslezského kraje zabezpečuje výkupy pozemků pro realizaci přeložky silnice II/443 ze zastavěného centra obce Otice mimo obec v koordinaci s přeložkou silnice II/461 a II/443 - prodloužením jižního obchvatu Opavy. Kupní smlouvy jsou postupně uzavírány s vlastníky pozemků. S ohledem na platební podmínky je navrhováno převést nevyčerpané finanční prostředky do rozpočtu roku 2026.</t>
  </si>
  <si>
    <t>Rada kraje usnesením č. 97/7016 ze dne 20.05.2024 souhlasila s uzavřením Smlouvy o dílo a smlouvy na poskytování technické podpory č. 02572/2024/ZDR se subjektem DERS Group s.r.o. na zajištění veřejné zakázky Dokument management systém. S ohledem na plnění smlouvy, které je smluvně sjednané na dobu neurčitou, a to i přesto, že v současné době je projekt pozastavený a probíhají jednání ohledně možností ukončení smlouvy.  Dokud nebude smlouva zcela finančně vypořádána, je navrhováno převést nevyčerpané finanční prostředky do rozpočtu roku 2026.</t>
  </si>
  <si>
    <t>Rada kraje usnesením č. 26/1628 ze dne 08.09.2025 schválila příspěvkové organizaci Moravskoslezské datové centrum realizaci projektu Bezpečnostní dohledové centrum ve výši 33.693,82 tis. Kč. Vzhledem k tomu, že v současné době probíhají předběžné tržní konzultace, předpoklad vyhlášení veřejné zakázky  do konce roku 2025, uzavření smlouvy se očekává v 1.čtvrtletí 2026. V návaznosti na to je navrhováno nevyčerpané finanční prostředky převést do rozpočtu roku 2026.</t>
  </si>
  <si>
    <t>Rada kraje usnesením č. 27/1702 ze dne 29.09.2025 schválila příspěvkové organizaci Moravskoslezské datové centrum pořízení služebních vozidel v předpokládané výši 2.000 tis. Kč.  V současné době připravujeme zadávací dokumentaci k veřejné zakázce, předpoklad vyhlášení veřejné zakázky je listopad 2025 a uzavření smlouvy se očekává v prosinci 2025.  S ohledem na výše uvedené je navrhováno převést nevyčerpané finanční prostředky do rozpočtu roku 2026.</t>
  </si>
  <si>
    <t>Usnesením rady kraje č. 29/1789 ze dne 29.10.2025 byly vyčleněny finanční prostředky na realizaci veřejné zakázky související s generační obnovou koncových stanic výpočetní techniky v rámci krajské korporace. S ohledem na termín plnění z budoucí smlouvy je navrhováno převést nevyčerpané finanční prostředky do rozpočtu roku 2026.</t>
  </si>
  <si>
    <t>Finanční prostředky jsou vázány na veřejnou zakázku č. 146/2025 na dodávku disků s příslušenstvím vč. instalace do diskových polí. S ohledem na termín ukončení veřejné zakázky, dojde k plnění až v roce 2026. S ohledem na výše uvedené je navrhováno převést nevyčerpané finanční prostředky do rozpočtu roku 2026.</t>
  </si>
  <si>
    <t>V současné době se připravují podklady pro vyhlášení veřejné zakázky na pořízení 8 síťových tiskáren. S ohledem na termín ukončení veřejné zakázky, dojde k plnění až v roce 2026.  V návaznosti na to je navrhováno převést nevyčerpané finanční prostředky do rozpočtu roku 2026.</t>
  </si>
  <si>
    <t>V současné době se připravují podklady pro veřejnou zakázku na dodávku 13 ks disků s příslušenstvím včetně instalace do expanzní police. S ohledem na termín ukončení veřejné zakázky, dojde k plnění až v roce 2026, z tohoto důvodu je navrhováno převést nevyčerpané finanční prostředky do rozpočtu roku 2026.</t>
  </si>
  <si>
    <t>Zastupitelstvo kraje usnesením č. 6/475 ze dne 16.12.2021 schválilo příspěvkové organizaci Moravskoslezské datové centrum realizaci víceletého projektu "Postupné budování vysokorychlostní datové sítě  Moravskoslezského kraje". V rámci postupného budování páteřní optické sítě dochází k propojení sedmi krajských nemocnic s krajským úřadem. Dalšími páteřními body jsou vybrané příspěvkové organizace z odvětví školství.  Finanční prostředky jsou dle smluvních podmínek čerpány průběžně, případně jsou vázány v rámci vyhlášených veřejných zakázek. Z daného důvodu je navrhováno převést nevyčerpané finanční prostředky  do rozpočtu roku 2026.</t>
  </si>
  <si>
    <t>Akce byla schválena usnesením zastupitelstva kraje č. 14/1454 ze dne 07.12.2023. V současné době se připravují podklady k vyhlášení soutěže na výběr zhotovitele. Předpokládané zahájení prací je stanoveno na druhé pololetí 2026, samotná realizace je odhadována na 12 měsíců. Je zde úzká provázanost s akcí "Žerotínský zámek – centrum relaxace a poznání", jejíž realizace může zahájení opravy střech pozdržet. Z tohoto důvodu je navrženo převést nevyčerpané finanční prostředky do rozpočtu roku 2026.</t>
  </si>
  <si>
    <t>Akce byla schválena usnesením zastupitelstva kraje č. 2/22 ze dne 16.12.2024. Vzhledem ke skutečnosti, že doposud nedošlo k určení konceptu předmětné akce nelze předpokládat vyhlášení veřejné zakázky na zpracování projektové dokumentace dříve jak v roce 2026. Z tohoto důvodu je navrženo převést finanční prostředky do rozpočtu roku 2026.</t>
  </si>
  <si>
    <t>Akce byla schválena usnesením rady kraje č. 19/1201 dne 09.06.2025. Z důvodu časové prodlevy pro vydání rozhodnutí orgánu památkové péče se příprava celé akce výrazně zpomalila a momentálně se čeká na vydání stavebního povolení. Zahájení realizace se tak dá očekávat nejdříve v listopadu 2025 s termín dokončení koncem roku 2025. Z tohoto důvodu je navrhováno převést nevyčerpané finanční prostředky do rozpočtu roku 2026.</t>
  </si>
  <si>
    <t>Akce byla schválena usnesením rady kraje č. 22/1334 dne 30.06.2025. Vzhledem ke skutečnosti, že realizace stavby musí probíhat v úzké součinnosti s dalšími realizovanými akcemi na Domě umění je předpokládané dokončení této stavby na přelomu měsíce listopad/prosinec 2025. S ohledem na termíny plnění a platební podmínky, které vyplývají z uzavřených smluv, je navrhováno převést nevyčerpané finanční prostředky do rozpočtu roku 2026.</t>
  </si>
  <si>
    <t>Vinklárková</t>
  </si>
  <si>
    <t>Rada kraje usnesením č. 56/3960 ze dne 07.11.2022 schválila finanční prostředky ve výši 4.000 tis. Kč příspěvkové organizaci Muzeum Novojičínska na "Restaurování sbírkových předmětů v souvislosti s procesem digitalizace",  V letech 2023 až 2025 došlo k částečnému čerpání příspěvku. Vzhledem k časové náročnosti realizace projektu se předpokládá čerpání finančních prostředků nejdříve v roce 2026. S ohledem na uvedené je navrhováno převést nevyčerpané finanční prostředky do rozpočtu roku 2026.</t>
  </si>
  <si>
    <t>Rada kraje usnesením č. 56/3960 ze dne 07.11.2022 schválila finanční prostředky ve výši 1.682 tis. Kč příspěvkové organizaci Muzeum Beskyd Frýdek-Místek na vybavení návštěvnického centra Hradu Hukvaldy V roce 2024 došlo k částečnému čerpání finančních prostředků, ale vzhledem ke změně konceptu vybavení, z důvodu zvýšené vlhkosti (pořízení nerez kuchyně), u zbývající části finančních prostředků se předpokládá čerpání až v roce 2026.  S ohledem na uvedené je navrhováno převést nevyčerpané finanční prostředky do rozpočtu roku 2026.</t>
  </si>
  <si>
    <t>Akce byla schválena usnesením zastupitelstva kraje č. 6/475 dne 16.12.2021. V roce 2024 byl objekt výrazně zasažen ničivými povodněmi, jejichž následky se odstraňují dodnes. Vzhledem k tomu, že plánovaná akce musí stavebně navazovat na probíhající akci „Oprava střechy, fasády a sanace zdí“, který byl povodněmi výrazně ovlivněn a jeho realizace se prodloužila, a zároveň musí být koordinována s nově připravovanou akcí „Protipovodňová opatření Domov Bílá Opava“, jejíž zahájení je plánováno na rok 2026, byly projekční práce dočasně přerušeny a zahájení stavby odloženo. Z tohoto důvodu se navrhuje převést finanční prostředky ve výši 474 tis. Kč do rozpočtu roku 2026.</t>
  </si>
  <si>
    <t>Akce byla schválena usnesením zastupitelstva kraje č. 6/475 dne 16.12.2021. I. etapa stavby byla zahájena v roce 2023 a dokončena v roce 2024. V červenci 2024 byla zahájena II. etapa stavby, avšak v září 2024 byl objekt zasažen ničivými povodněmi, kdy odstraňování škod probíhá do současné doby. Vzhledem ke způsobeným škodám a dodatečné implementaci protipovodňových opatření do rozsahu díla byl termín realizace stavby prodloužen do ledna 2026. Na tuto akci bude stavebně navazovat nová akce "Protipovodňová opatření Domov Bílá Opava", pro níž se v rámci stávající akce provádí dílčí příprava. Z tohoto důvodu je navrhováno převést finanční prostředky ve výši 34.686,2 tis. Kč do rozpočtu roku 2026.</t>
  </si>
  <si>
    <t>Akce byla schválena usnesením rady kraje č. 54/3847 dne 10.10.2022. V současné době probíhá realizace díla s předpokladem dokončení do konce roku 2025. S ohledem na termíny splatnosti faktur je navrhováno převést finanční prostředky ve výši 1.672,4 tis. Kč do rozpočtu 2026.</t>
  </si>
  <si>
    <t>Akce byla schválena usnesením rady kraje č. 58/4297 dne 12.12.2022. V současné době probíhá realizace díla s předpokladem dokončení do konce roku 2025. S ohledem na termíny splatnosti faktur je navrhováno převést finanční prostředky ve výši 491,9 tis. Kč do rozpočtu 2026.</t>
  </si>
  <si>
    <t>Akce byla schválena usnesením rady kraje č. 112/7838 dne 07.10.2024. V průběhu projekční přípravy byla organizace vyrozuměna spol. ČEZ, a.s., že přes zahradu bude vedeno nové optické vedení datových sítí, čímž došlo k prodloužení doby pro vyhotovení projektové dokumentace. V současné době již není  možno vzhledem k předpokládaným podzimním a zimním klimatickým podmínkám realizovat samotnou revitalizaci zahrady, a proto byla realizace akce přesunuta na jaro 2026. Z tohoto důvodu je navrhováno převést finanční prostředky ve výši 6.000 tis. Kč do rozpočtu roku 2026.</t>
  </si>
  <si>
    <t>Akce byla schválena usnesením zastupitelstva kraje č. 6/520 ze dne 14.12.2017. Profinancování a kofinancování a zajištění udržitelnosti projektu zastupitelstvo schválilo usnesením č. 13/1362 ze dne 07.09.2023. Navýšení profinancování a kofinancování akce bylo schváleno v Zastupitelstvu kraje dne 5.9.2024 usnesením č. 18/1829. V rámci projektu probíhají stavební práce. V průběhu stavby byly zjištěny závažné skutečnosti, které vedly k požadavkům na vícepráce a k posunu realizace stavby do roku 2026. Z toho důvodu je navrhováno nevyčerpanou částku ve výši 21.668,2 tis. Kč převést do rozpočtu roku 2026.</t>
  </si>
  <si>
    <t>Akce byla schválena zastupitelstvem kraje č. 2/21 dne 17.12.2020. V roce 2025 byl vysoutěžen zhotovitel stavby, která se bude realizovat na jaře roku 2026. Realizace této stavby je možná až po provedení realizace obecní kanalizace, do které bude napojena gravitační a tlaková kanalizace objektu dětského domova a školní jídelny. Finanční prostředky byly organizaci v roce 2025 uvolněny na základě uzavřených smluv s časovou použitelností do konce roku 2026. Zbývající finanční prostředky jsou určeny na výkon TDS a BOZP. Z tohoto důvodu je navrhováno převést tyto finanční prostředky ve výši 114,1 tis. Kč do rozpočtu roku 2026.</t>
  </si>
  <si>
    <t>Akce byla schválena usnesením rady kraje č. 78/5762 dne 25.09.2023. Od jara 2024 probíhá vyjadřování dotčených orgánů k dokumentaci pro stavební povolení, která musí být doplněna a dochází tak k posunutí termínu odevzdání projektové dokumentace. S ohledem na následující realizační fázi akce a její zasmluvnění je navrženo převést finanční prostředky ve výši 1.911,3 tis. Kč do rozpočtu 2026.</t>
  </si>
  <si>
    <t>Akce byla schválena usnesením rady kraje č. 80/5881 dne 23.10.2023. Příspěvková organizace, která je manažerem akce, bohužel ani na devátý pokus výběrového řízení neuzavřela smlouvu s projektantem, což způsobilo výrazný časový skluz. Na podzim 2025 bylo vyhlášeno další kolo výběrového řízení a zahájení projektových prací se předpokládá začátkem roku 2026. Z tohoto důvodu se navrhuje převést finanční prostředky ve výši 600 tis. Kč do rozpočtu roku 2026</t>
  </si>
  <si>
    <t>Akce byla schválena usnesením zastupitelstva kraje č. 14/1454 dne 07.12.2023. V současné době probíhá realizace díla s předpokladem dokončení do konce roku 2025. S ohledem na termíny splatnosti faktur je navrhováno převést finanční prostředky ve výši 6.500 tis. Kč do rozpočtu 2026.</t>
  </si>
  <si>
    <t>Akce byla schválena usnesením zastupitelstva kraje č. 14/1454 dne 07.12.2023. V roce 2024 byla vypracována studie, která upřesnila celkový rozsah rekonstrukce a potřebné finanční prostředky. Zahájení projekční přípravy bylo odsunuto z důvodu vyhlášení výzvy z OPST na gastrotechnologie, kdy podmínky výzvy byly zapracovány do aktualizace studie. Projekční příprava bude dokončena v roce 2026 a následně bude realizována samotná stavba. Z tohoto důvodu je navrženo převést finanční prostředky ve výši 650 tis. Kč do rozpočtu roku 2026.</t>
  </si>
  <si>
    <t>Akce byla schválena usnesením zastupitelstva kraje č. 14/1454 dne 07.12.2023. V roce 2024 byla zpracována projektová dokumentace. V dubnu 2025 zahájila společnost MT Legal, s.r.o. zadávací řízení na výběr zhotovitele, s termínem pro podání nabídek 29.05.2025. Vzhledem k tomu, že realizace akce je možná pouze během letních prázdnin a stavební práce by mohly být zahájeny až koncem července 2025, bylo původní zadávací řízení zrušeno. Opakované zadávací řízení bylo zahájeno na podzim 2025, přičemž realizace je plánována na roky 2026 a 2027. Z tohoto důvodu se navrhuje převést finanční prostředky ve výši 179,7 tis. Kč do rozpočtu roku 2026.</t>
  </si>
  <si>
    <t>Akce byla schválena usnesením zastupitelstva kraje č. 14/1454 dne 07.12.2023. V roce 2025 byla realizována I. etapa stavby, která je již částečně vyfakturována. V roce 2026 budou souběžně probíhat zbývající dvě etapy. S ohledem na navazující realizační fáze a jejich zasmluvnění zůstávají v rozpočtu roku 2025 nevyčerpané finanční prostředky. Z tohoto důvodu se navrhuje převést částku ve výši 6.175,8 tis. Kč do rozpočtu roku 2026, kde budou využity společně s již schváleným závazkem na financování dalších etap stavby.</t>
  </si>
  <si>
    <t>Akce byla schválena usnesením zastupitelstva kraje č. 2/22 dne 16.12.2024. Před realizací akce došlo vlivem havarijního stavu zateplovacího systému budovy k nutnosti akutní opravy střechy objektu bývalého zdravotního střediska společně se zateplovacím systémem, na který je střecha stavebně navázána. Vzhledem k rozsáhlým stavebním akcím realizovaným v roce 2025 v objektech školy nebylo již z kapacitních důvodů možno realizovat opravy střech ostatních objektů školy. Akce bude realizována v průběhu roku 2026. Z tohoto důvodu je navrhováno převést finanční prostředky ve výši 5.000 tis. Kč do rozpočtu roku 2026.</t>
  </si>
  <si>
    <t>Akce byla schválena usnesením zastupitelstva kraje č. 2/22 dne 16.12.2024. V květnu 2025 byla zpracována projektová dokumentace. Vzhledem k tomu, že realizace je možná pouze během letních prázdnin, nebyla veřejná zakázka na výběr zhotovitele v roce 2025 vyhlášena. Zadávací řízení bylo zahájeno na podzim letošního roku, přičemž realizace je plánována na roky 2026 a 2027. Nevyčerpané finanční prostředky jsou určeny na úhradu služeb spojených s administrací veřejné zakázky externí společností. Proto se navrhuje převést částku ve výši 150 tis. Kč do rozpočtu roku 2026.</t>
  </si>
  <si>
    <t>Akce byla schválena usnesením zastupitelstva kraje č. 2/22 dne 16.12.2024. Zadávací řízení na výběr zhotovitele projektové dokumentace muselo být vyhlášeno opakovaně, což vedlo k prodloužení celého procesu. V současné době probíhá finalizace smlouvy se zhotovitelem projektové dokumentace. V případě, že dojde k podpisu smlouvy ještě v roce 2025, budou alokované finanční prostředky uvolněny a využity v letošním roce. I v takovém případě však zůstanou v rozpočtu roku 2025 volné finanční prostředky, které budou v roce 2026 využity společně s již schválenou částkou na zahájení stavebních prací. Pro případ, že k podpisu smlouvy nedojde do konce roku, je navrženo převést finanční prostředky v celé výši, tj. 1.000 tis. Kč do rozpočtu 2026.</t>
  </si>
  <si>
    <t>Akce byla schválena usnesením zastupitelstva kraje č. 2/22 dne 16.12.2024. Projekční příprava je již dokončena a samotná realizace stavby je plánována na rok 2026. Nevyčerpané finanční prostředky jsou určeny na pokrytí nákladů spojených s výkonem autorského dozoru a uvolněním pozastávek. Z tohoto důvodu se navrhuje převést finanční prostředky ve výši 159,3 tis. Kč do rozpočtu roku 2026.</t>
  </si>
  <si>
    <t>Akce byla schválena usnesením rady kraje č. 2/22 dne 16.12.2024. V roce 2025 byla uhrazena projektová dokumentace. S ohledem na následující realizační fázi akce a její zasmluvnění zůstávají v rozpočtu roku 2025 nevyčerpané finanční prostředky. Proto je navrhováno převést tyto prostředky ve výši 243,4 tis. Kč do rozpočtu roku 2026, kde budou využity společně s již schválenou částkou na financování realizace stavby.</t>
  </si>
  <si>
    <t>Akce byla schválena usnesením zastupitelstva kraje č. 2/22 dne 16.12.2024. V roce 2025 byla zpracována projektová dokumentace a v současné době probíhá příprava zadávací dokumentace pro výběr zhotovitele. Vzhledem k tomu, že samotná realizace je plánována na období letních prázdnin roku 2026, nebylo možné v roce 2025 využít veškeré alokované finanční prostředky určené na tuto akci. Na rok 2026 jsou již v rozpočtu kraje alokovány finanční prostředky na realizaci stavby. Z tohoto důvodu se navrhuje převést nevyčerpané prostředky ve výši 150 tis. Kč z roku 2025 do rozpočtu roku 2026, kde budou využity společně s již schválenou částkou na realizaci stavebních prací.</t>
  </si>
  <si>
    <t>Akce byla schválena usnesením zastupitelstva kraje č. 2/22 dne 16.12.2024. V současné době probíhá zpracování analýzy využitelnosti stravovacích provozů ve Frýdku-Místku, která je nezbytným podkladem pro zahájení projektové přípravy. Vzhledem k tomu, že výsledky této analýzy dosud nejsou k dispozici, nebylo možné zahájit další fáze přípravy projektu v plánovaném termínu. Z tohoto důvodu se navrhuje převést finanční prostředky ve výši 1 000 tis. Kč do rozpočtu roku 2026.</t>
  </si>
  <si>
    <t>Akce byla schválena usnesením rady kraje č. 15/868 dne 14.04.2025. Dokončení probíhající stavby je plánováno na podzim roku 2025. Vzhledem k předpokládané splatnosti faktur až po dokončení prací se navrhuje převést finanční prostředky ve výši  2.100 tis. Kč do rozpočtu roku 2026.</t>
  </si>
  <si>
    <t>Akce byla schválena usnesením zastupitelstva kraje č 4/230 ze dne 16.06.2025. V průběhu letních měsíců 2025 byla odevzdána studie stavby. Vzhledem ke skutečnosti, že projekt je zařazen mezi pilotní projekty BIM, na kterých bude Moravskoslezský kraj spolupracovat s Českou agenturou pro standardizaci, s.p.o., je nutné vyčkat na uzavření Dohody o spolupráci (uzavření dohody se předpokládá v listopadu 2025) a poté s externími odbornými konzultanty spolupracovat na projekční přípravě při využití metodik Agentury ČAS. Z tohoto důvodu je navrženo převést finanční prostředky ve výši 150 tis. Kč do rozpočtu roku 2026.</t>
  </si>
  <si>
    <t>Akce byla schválena usnesením rady kraje č. 17/986 dne 12.05.2025. Realizace stavební části akce začala v červenci 2025 s předpokládaným termínem dokončení stavby v listopadu 2025. S ohledem na termíny plnění a platební podmínky, které vyplývají z uzavřených smluv, je navrhováno převést finanční prostředky ve výši 5.479,1 tis. Kč do rozpočtu roku 2026.</t>
  </si>
  <si>
    <t>Akce byla schválena usnesením rady kraje č. 26/1636 dne 08.09.2025. V současné době se připravuje zadávací dokumentace pro výběr zhotovitele projektové dokumentace. S ohledem na termíny plnění, které vyplývají z obchodních podmínek, je navrhováno převést finanční prostředky ve výši 6.000 tis. Kč do rozpočtu roku 2026.</t>
  </si>
  <si>
    <t>Akce byla schválena usnesením rady kraje č. 27/1686 dne 29.09.2025. V roce 2025 zajistila příspěvková organizace průzkumy, jejichž cílem bylo identifikovat příčinu zatápění sklepních prostor a navrhnout odpovídající řešení. Vzhledem k časové náročnosti těchto průzkumů bude odstranění zjištěných závad provedeno do konce března 2026. Proto se navrhuje převést finanční prostředky ve výši 1.000 tis. Kč do rozpočtu roku 2026.</t>
  </si>
  <si>
    <t>Akce byla schválena usnesením rady kraje č. 29/1806 dne 29.10.2025. Realizace je plánována na období listopad a prosinec 2025. S ohledem na splatnosti faktur po dokončení prací  se navrhuje převést finanční prostředky ve výši 450 tis. Kč do rozpočtu roku 2026.</t>
  </si>
  <si>
    <t>Školství</t>
  </si>
  <si>
    <t>Obnova majetku po povodních v odvětví školství</t>
  </si>
  <si>
    <t xml:space="preserve">Zajištění přípravy, realizace a havárie v rámci akcí reprodukce majetku </t>
  </si>
  <si>
    <t>Akce byla schválena usnesením zastupitelstva kraje č. 6/475 dne 16. 12. 2024. Realizace akce byla zahájena v březnu 2025, přičemž podle uzavřené smlouvy o dílo je dokončení plánováno na březen 2028. Vzhledem k dlouhodobému charakteru akce a skutečnosti, že její financování bude probíhat postupně v návaznosti na jednotlivé etapy, je navrženo převést finanční prostředky ve výši 13.422,6 tis. Kč do rozpočtu roku 2026.</t>
  </si>
  <si>
    <t>Akce byla schválena usnesením zastupitelstva kraje č. 6/475 dne 16.12.2021. V roce 2025 byla akce realizována a po jejím dokončení byl zahájen zkušební provoz. Následně bude probíhat kolaudace. Závěrečná fakturace může být provedena až po jejím dokončení. Vzhledem k nastaveným platebním podmínkám ve smlouvách se navrhuje převést finanční prostředky ve výši 2.237,3 tis. Kč do rozpočtu roku 2026.</t>
  </si>
  <si>
    <t>Akce byla schválena usnesením zastupitelstva kraje č. 5/438 ze dne 16.09.2021. V současné době je zpracovávána projektová dokumentace a probíhá stavební řízení. S ohledem na termíny plnění a platební podmínky vyplývající ze smlouvy na zpracování projektové dokumentace je navrhováno převést finanční prostředky ve výši 2.910,4 tis. Kč do rozpočtu roku 2026.</t>
  </si>
  <si>
    <t>Akce byla schválena usnesením rady kraje č. 53/3772 dne 26.09.2022. Stavba byla zahájena v únoru 2024 s plánovanou dobou realizace do června 2025. V průběhu realizace byla Ministerstvem zdravotnictví vyhlášena 31. výzva v rámci IROP. Na základě jejích podmínek byla aktualizována projektová dokumentace a provedené změny byly promítnuty přímo do stavby, což vedlo k prodloužení termínu dokončení do ledna 2026. Z tohoto důvodu se navrhuje převést finanční prostředky ve výši 36.200,8 tis. Kč do rozpočtu roku 2026.</t>
  </si>
  <si>
    <t>Akce byla schválena usnesením zastupitelstva kraje č. 14/1454 dne 07.12.2023. Akce byla stavebně zahájena v měsíci říjnu 2025 s předpokládaným termínem realizace díla do února 2026. Z tohoto důvodu je navrhováno převést finanční prostředky ve výši 3.311,9 tis. Kč do rozpočtu roku 2026.</t>
  </si>
  <si>
    <t>Akce byla schválena usnesením zastupitelstva kraje č. 14/1454 dne 07.12.2023. Rada kraje usnesením č. 97/7104 ze dne 20.05.2024 stanovila účel použití finančních prostředků ve výši 15.000 tis. Kč na pořízení vnitřního vybavení a zdravotnické technologie v rámci akce. S ohledem na termín dodání na základě vystavené objednávky, je navrhován převod nečerpaných prostředků ve výši 670,5 tis. Kč do rozpočtu roku 2026.</t>
  </si>
  <si>
    <t>Akce byla schválena usnesením zastupitelstva kraje č. 2/22 dne 16.12.2024. Realizace akce byla zahájena v červnu 2025 s předpokládaným termínem dokončení v říjnu 2025. V důsledku výpadku výroby u dodavatele motorgenerátoru však došlo k posunu termínu plnění do listopadu 2025. S ohledem na upravené termíny dodání a platební podmínky vyplývající z uzavřené smlouvy o dílo se navrhuje převést finanční prostředky ve výši 8.471 tis. Kč do rozpočtu roku 2026.</t>
  </si>
  <si>
    <t>Akce byla schválena usnesením zastupitelstva kraje č. 2/22 dne 16.12.2024. Realizace stavební části akce bude zahájena v listopadu 2025 s předpokládaným termínem dokončení v únoru 2026. Z kapacitních důvodů nebylo možné zahájit stavbu dříve. Z tohoto důvodu se navrhuje převést finanční prostředky ve výši 1.476,8 tis. Kč do rozpočtu roku 2026.</t>
  </si>
  <si>
    <t>Realizaci akce schválila rada kraje usnesením č. 13/732 ze dne 10.03.2025. Na podzim 2025 byla vysoutěžena veřejná zakázka na provedení stavby a dále byla poskytnuta informace o schválení žádosti o podporu z ŽIVEL 1 - Obnova obecního a krajského majetku po krizových stavech. Z tohoto důvodu je navrhován převod do rozpočtu roku 2026.</t>
  </si>
  <si>
    <t xml:space="preserve">Rada kraje usnesením č. 25/1553 ze dne 25.08.2025 schválila financování akce v celkové výši 64.148,97 tis. Kč s časovou použitelností do 31.12.2026. Finanční prostředky účelově na vybavení informačními technologiemi, náklady na migraci IS, stavební úpravy a nákup vybavení lékárny, jsou postupně čerpány. Sanitní vozidla budou dodány v roce 2026. Z toho důvodu je navrhován převod do rozpočtu roku 2026. </t>
  </si>
  <si>
    <t>3. Ostatní akce</t>
  </si>
  <si>
    <t>Klučková</t>
  </si>
  <si>
    <t>Usnesením zastupitelstva kraje č. 5/316 ze dne 15.09.2025 bylo rozhodnuto o poskytnutí dotací v rámci dotačního programu Úprava lyžařských běžeckých tras v Moravskoslezském kraji v zimních sezónách 2025/2026 a 2026/2027. V současné době probíhá uzavírání smluv s jednotlivými příjemci. K výplatě prvních splátek dotací dojde až po nabytí účinnosti smluv. V návaznosti na výše uvedené je radě kraje navrhováno převést nevyčerpané finanční prostředky ve výši 785,8 tis. Kč do rozpočtu kraje na rok 2026.</t>
  </si>
  <si>
    <t>532x</t>
  </si>
  <si>
    <t>Usnesením zastupitelstva kraje č. 3/114 ze dne 17.03.2025 bylo rozhodnuto o poskytnutí dotací v rámci dotačního programu Podpora turistických informačních center v Moravskoslezském kraji v roce 2025. V souladu s podmínkami uzavřených smluv byly v roce 2025 vyplaceny první splátky dotací. Druhé splátky dotací jsou vyplaceny po předložení závěrečného vyúčtování projektu. V návaznosti na výše uvedené je navrhováno převést nevyčerpané finanční prostředky ve výši 80 tis. Kč do rozpočtu kraje na rok 2026.</t>
  </si>
  <si>
    <t>5xxx</t>
  </si>
  <si>
    <t>Usnesením zastupitelstva kraje č. 18/1839 ze dne 05.09.2024 bylo rozhodnuto o poskytnutí dotací v rámci dotačního programu Podpora systému destinačního managementu turistických oblastí pro období 2024-2025. V letech 2024 a 2025 byly vyplaceny první splátky dotací včetně paušálních plateb. Výplata druhých splátek dotací po přeložení závěrečných vyúčtování se předpokládá počátkem roku 2026. V návaznosti na výše uvedené je navrhováno převést nevyčerpané finanční prostředky ve výši 396 tis. Kč do rozpočtu kraje na rok 2026.</t>
  </si>
  <si>
    <t>Rada kraje rozhodla usnesením č. 96/8476 ze dne 21.09.2020 o vyhlášení kontinuálního dotačního programu Podpora rozvoje cykloturistiky v Moravskoslezském kraji pro rok 2021+. Zastupitelstvo kraje postupně rozhodlo o poskytnutí dotací v rámci tohoto dotačního programu, a to čtyřem skupinám žadatelů. Výplata druhých splátek dotací probíhá postupně po předložení závěrečných vyúčtování. V návaznosti na výše uvedené je radě kraje navrhováno převést nevyčerpané finanční prostředky ve výši 60 tis. Kč do rozpočtu kraje na rok 2026.</t>
  </si>
  <si>
    <t>634x</t>
  </si>
  <si>
    <t>Rada kraje rozhodla usnesením č. 38/2565 ze dne 28.02.2022 o vyhlášení kontinuálního dotačního programu Podpora rozvoje cykloturistiky v Moravskoslezském kraji pro rok 2022+. Zastupitelstvo kraje postupně rozhodlo o poskytnutí dotací v rámci tohoto dotačního programu, a to dvěma skupinám žadatelů. Výplata druhých splátek dotací probíhá postupně po předložení závěrečných vyúčtování. V návaznosti na výše uvedené je navrhováno převést nevyčerpané finanční prostředky ve výši 494,9 tis. Kč do rozpočtu kraje na rok 2026.</t>
  </si>
  <si>
    <t>Rada kraje rozhodla usnesením č. 82/5990 ze dne 20.11.2023 o vyhlášení kontinuálního dotačního programu Podpora rozvoje cykloturistiky v Moravskoslezském kraji pro rok 2024+. Zastupitelstvo kraje postupně rozhodlo o poskytnutí dotací v rámci tohoto dotačního programu, a to čtyřem skupinám žadatelů.  Výplata druhých splátek dotací probíhá postupně po předložení závěrečných vyúčtování. V návaznosti na výše uvedené je radě kraje navrhováno převést nevyčerpané finanční prostředky ve výši 300 tis. Kč do rozpočtu kraje na rok 2026.</t>
  </si>
  <si>
    <t>Rada kraje rozhodla usnesením č. 3/147 ze dne 25.11.2024 o vyhlášení kontinuálního dotačního programu Podpora rozvoje cykloturistiky v Moravskoslezském kraji pro rok 2025+. Zastupitelstvo kraje postupně rozhodlo o poskytnutí dotací v rámci tohoto dotačního programu, a to třem skupinám žadatelů. V současné době probíhá uzavírání smluv s jednotlivými příjemci. K výplatě prvních splátek dotací dojde až po nabytí účinnosti smluv a u druhých splátek dotací průběžně až po předložení závěrečných vyúčtování. V návaznosti na výše uvedené je navrhováno převést nevyčerpané finanční prostředky ve výši 824 tis. Kč do rozpočtu kraje na rok 2026.</t>
  </si>
  <si>
    <t>Usnesením zastupitelstva kraje č. 15/1592 ze dne 07.03.2024 bylo rozhodnuto o poskytnutí dotací v rámci dotačního programu Podpora kempování v Moravskoslezském kraji 2024. V souladu s podmínkami uzavřených smluv byly v roce 2024 vyplaceny první splátky dotací. Druhé splátky dotací jsou vypláceny po předložení závěrečných vyúčtování projektu. V návaznosti na výše uvedené je navrhováno převést nevyčerpané finanční prostředky ve výši 240,4 tis. Kč do rozpočtu kraje na rok 2026.</t>
  </si>
  <si>
    <t>Rada kraje usnesením č. 17/969 ze dne 12.05.2025 rozhodla o poskytnutí dotace subjektu Krajina břidlice, z. s., na realizaci projektu „Krajina břidlice 2025" ve výši 300 tis. Kč. V souladu s podmínkami uzavřené smlouvy č. 01553/2025/RRC byla v roce 2025 vyplacena první splátka dotace ve výši 150 tis. Kč. Druhá splátka dotace bude vyplacena příjemci po předložení závěrečného vyúčtování projektu. V návaznosti na výše uvedené je navrhováno převést nevyčerpané finanční prostředky ve výši 150 tis. Kč do rozpočtu kraje na rok 2026.</t>
  </si>
  <si>
    <t>Rada kraje usnesením č. 25/1495 ze dne 25.08.2025 rozhodla o poskytnutí dotace subjektu Mikroregion - sdružení obcí Osoblažska na realizaci projektu „Gastrofestival Ochutnej Osoblažsko 2025" ve výši 60 tis. Kč. V souladu s podmínkami uzavřené smlouvy č. 02587/2025/RRC bude dotace vyplacena příjemci po předložení závěrečného vyúčtování projektu. V návaznosti na výše uvedené je navrhováno převést nevyčerpané finanční prostředky ve výši 60 tis. Kč do rozpočtu kraje na rok 2026.</t>
  </si>
  <si>
    <t>5321, 6341</t>
  </si>
  <si>
    <t>Rada kraje usnesením č. 29/1801 ze dne 29.10.2025 rozhodla o poskytnutí dotace obci Prostřední Bečva na realizaci projektu „Revitalizace Pusteven 2025" ve výši 500 tis. Kč. Dotace bude příjemci vyplaceny po nabytí účinnosti smlouvy, což se předpokládá počátkem roku 2026. V návaznosti na výše uvedené je navrhováno převést nevyčerpané finanční prostředky ve výši 500 tis. Kč do rozpočtu kraje na rok 2026.</t>
  </si>
  <si>
    <t>Usnesením zastupitelstva kraje č. 3/124 ze dne 17.03.2025 bylo rozhodnuto o poskytnutí dotací v rámci dotačního programu Podpora technických atraktivit v Moravskoslezském kraji v roce 2025. V souladu s podmínkami programu byly v roce 2025 vyplaceny první splátky dotací. Druhé splátky dotací budou vyplaceny po předložení závěrečných vyúčtování projektů. V návaznosti na uvedené je navrhováno převést nevyčerpané finanční prostředky ve výši 190 tis. Kč do rozpočtu kraje na rok 2026.</t>
  </si>
  <si>
    <t>Koncem roku 2025 se přepokládá zasmluvnění veletrhů, inzercí, propagačních předmětů a zimních akcí včetně doprovodných programů a navazujících služeb pro počátek roku 2026. V návaznosti na výše uvedené je navrhováno převést nevyčerpané finanční prostředky ve výši 2.800 tis. Kč do rozpočtu kraje na rok 2026.</t>
  </si>
  <si>
    <t>Skaunicová</t>
  </si>
  <si>
    <t>Moravskoslezský kraj hodlá do konce roku vyhlásit veřejnou zakázku na zajištění propagace Moravskoslezského kraje prostřednictvím letecké reklamy s plněním a fakturací v roce 2026. Finanční prostředky tak jsou určeny na krytí předmětné veřejné zakázky. Z daného důvodu je navrhováno převést nevyčerpané finanční prostředky do rozpočtu roku 2026.</t>
  </si>
  <si>
    <t>Staňková</t>
  </si>
  <si>
    <t>Ostatní výdaje v odvětví dopravy</t>
  </si>
  <si>
    <t>2292
2294</t>
  </si>
  <si>
    <t>Ekonomické poradenství ve veřejných službách zajišťuje dle smlouvy (č.01564/2023/DSH) společnost Mott MacDonald CZ, kde jsou vázáné prostředky ve výši 924,2 tis. Kč.</t>
  </si>
  <si>
    <t xml:space="preserve">Administraci veřejných zakázek včetně poradenských služeb v rámci dopravní obslužnosti - linková doprava komplexně zajišťuje dle Rámcové smlouvy (č.03339/2021/KŘ) společnost MT Legal. Finanční prostředky jsou smluvně vázány v rámci dílčí objednávky (č. 0499/2025/DSH/O) ve výši 115 tis. Kč. </t>
  </si>
  <si>
    <t xml:space="preserve">Administraci veřejných zakázek v rámci dopravní obslužnosti - drážní doprava zajišťuje společnost MT Legal na základě samostatných objednávek (0638/2025/DSH/O) ve výši 236 tis. Kč. </t>
  </si>
  <si>
    <t>Zastupitelstvo kraje usnesením č. 14/1485 ze dne 07.12.2023 rozhodlo o poskytnutí dotace statutárnímu městu Ostrava na realizaci projektu Modernizace ulice Na Karolině - Most ul. Na Karolině. Dle smlouvy č. 03703/2023/DSH jsou finanční prostředky poskytovány průběžně na základě předložení skutečně vynaložených nákladů. S ohledem na skutečnost, že u předmětné dotace došlo k prodloužení časové použitelnosti do 30.06.2027 na základě usnesení zastupitelstva kraje č. 5/342 ze dne 15.09.2025, je z daného důvodu navrhováno převést nevyčerpané finanční prostředky ve výši 20.000 tis. Kč do rozpočtu roku 2026.</t>
  </si>
  <si>
    <t>Hellebrandová</t>
  </si>
  <si>
    <t>Individuální dotace - Zajištění hasičské záchranné služby, bezpečnosti a ostrahy letiště</t>
  </si>
  <si>
    <t>Zastupitelstvo kraje usnesením č. 2/70 ze dne 16.12.2024 rozhodlo poskytnout investiční účelovou dotaci příjemci Letiště Ostrava, a.s., IČO 26827719, ve výši 2.500 tis. Kč na realizaci projektu „Pořízení technických prostředků sloužících ke zvýšení úrovně bezpečnosti“ (smlouva č. 06233/2024/DSH). Dotace bude vyplacena do 60 dnů od předložení závěrečného vyúčtování. Na základě výše uvedeného je navrhováno převést finanční prostředky do rozpočtu roku 2026.</t>
  </si>
  <si>
    <t>Ostatní individuální dotace v odvětví dopravy</t>
  </si>
  <si>
    <t>Rada kraje usnesením č. 24/1447 ze dne 04.08.2025 rozhodla poskytnout neinvestiční účelovou dotaci příjemci Vodárenská věž Opava o.p.s., IČO 29393973, ve výši 50 tis. Kč na realizaci projektu „Opava železniční - obnovení venkovní výstavy“ (smlouva č. 02492/2025/DSH). Dotace bude vyplacena do 60 dnů od předložení závěrečného vyúčtování. Na základě výše uvedeného je navrhováno převést finanční prostředky do rozpočtu roku 2026.</t>
  </si>
  <si>
    <t>Rada kraje usnesením č. 19/1214 ze dne 09.06.2025 schválila projekt Moravskoslezské cestovné včetně podmínek. Předmětem podpory je dar min. ve výši 25 % z jízdného, který má za cíl podporovat využívání veřejné dopravy v Moravskoslezském kraji a zároveň poskytovat sociálně citlivou pomoc těm, kteří ji nejvíce potřebují. S ohledem na skutečnost, že vyplacení nárokového cestovného probíhá do 60 dnů od podání žádosti o nárokové cestovné a současně u nárokového cestovného, jež se vztahuje k jízdence s platností překračující datum 31.12.2025 se žádosti podávají výhradně v období od 01.01.2026 do 30.01.2026, tak nebudou finanční prostředky vyčerpány v roce 2025. Z daného důvodu je navrhováno převést nevyčerpané finanční prostředky do rozpočtu roku 2026.</t>
  </si>
  <si>
    <t>Szymiczek</t>
  </si>
  <si>
    <t>Finance a správa majetku</t>
  </si>
  <si>
    <t xml:space="preserve">Na základě objednávky č. 0686/2024/IM/O byly objednány komplexní právní služby ve výši 84,7 tis. Kč v rámci zastupování Moravskoslezského kraje při zřízení nezbytné cesty pro budovu ve vlastnictví kraje a v hospodaření organizace Střední odborná škola, Frýdek-Místek, p. o. S ohledem na termín plnění je navrhováno převést nevyčerpané finanční prostředky do rozpočtu roku 2026. </t>
  </si>
  <si>
    <t>Moravskoslezský kraj uzavřel rámcovou pojistnou smlouvu č. 07785/2020/IM na pojištění souboru vozidel krajského úřadu a příspěvkových organizací kraje na období od 01.07.2021 do 30.06.2026.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Jelikož zatím nedošlo z důvodu časově náročného procesu k vyúčtování pojistného za období od 01.07.2023 do 30.6.2025, je navrhováno převést nevyčerpané finanční prostředky do rozpočtu roku 2026.</t>
  </si>
  <si>
    <t>Rada kraje  usnesením č. 29/1785 ze dne 29.10.2025 rozhodla uzavřít smlouvu č. 03118/2025/KH s dodavatelem Dräger Safety s.r.o. na pořízení 14 ks protichemických ochranných oděvů pro Hasičský záchranný sbor Moravskoslezského kraje. Vzhledem k termínu dodání zboží 11 týdnů od nabytí účinnosti smlouvy a platebním podmínkám je navrhováno převést prostředky ve výši 999,5 tis. Kč do rozpočtu roku 2026.</t>
  </si>
  <si>
    <t>Usneseními zastupitelstva kraje č. 4/198 ze dne 16.06.2025, č. 4/194 ze dne 16.06.2025, č. 18/1805 ze dne 05.09.2024 a rady kraje č. 111/7683 ze dne 16.09.2024 bylo rozhodnuto o poskytnutí dotací obcím na pořízení cisternové automobilové stříkačky, pořízení dopravního automobilu nebo požárního přívěsu a na stavbu nebo rekonstrukci požárních zbrojnic. Finanční prostředky jsou vypláceny průběžně na základě zaslaných výzev příjemců dotace. V návaznosti na uvedené je navrhováno převést nevyčerpané finanční prostředky ve výši  46.392,4 tis. Kč do rozpočtu kraje na rok 2026.</t>
  </si>
  <si>
    <t>Usnesením zastupitelstva kraje č. 3/102 ze dne 17.03.2025 bylo rozhodnuto o poskytnutí dotace subjektu Hasičský záchranný sbor Moravskoslezského kraje ve výši 26.000 tis. Kč na realizaci projektu "Výstavba a rekonstrukce hasičských stanic Hasičského záchranného sboru Moravskoslezského kraje". Dle podmínek uzavřené smlouvy č. 00684/2025/KH bude dotace vyplacena po doručení písemného sdělení příjemce o výběru dodavatele v rámci veřejné zakázky, což se předpokládá počátkem roku 2026. V návaznosti na uvedené je navrhováno převést finanční prostředky ve výši 26.000 tis. Kč do rozpočtu kraje na rok 2026.</t>
  </si>
  <si>
    <t>Oddělení veřejných zakázek byl předložen požadavek na uskutečnění veřejné zakázky formou dynamického nákupního systému na nákup prezentačních předmětů s logem Moravskoslezského kraje. Výběr dodavatele a uzavření smlouvy proběhne do konce roku 2025, fakturace za odebrané zboží v roce 2026. Z tohoto důvodu je navrhováno převést nevyčerpané prostředky ve výši 2.000 tis. Kč do rozpočtu roku 2026.</t>
  </si>
  <si>
    <t>V roce 2025 byla uzavřena se subjektem POLAR televize Ostrava, s.r.o., smlouva č. 00331/2025/KH na nákup vysílacího času a poskytnutí licence. V rámci této smlouvy jsou vytvořeny mj. magazíny Beskydský expres, Jesenický expres a Kam vyrazit v Moravskoslezském kraji. Fakturace za tyto magazíny probíhá měsíčně. Faktury, které budou zaslány koncem roku 2025, budou v souladu s platebními podmínkami hrazeny až v roce 2026. Z tohoto důvodu je navrhováno převést nevyčerpané finanční prostředky ve výši 790,2 tis. Kč do rozpočtu kraje na rok 2026.</t>
  </si>
  <si>
    <t>Finanční prostředky ve výši 160 tis. Kč jsou vázány na smlouvě č. 00331/2025/KH na nákup vysílacího času a poskytnutí licence v tématech dopravy. Dle smluvních podmínek dochází k průběžnému plnění na základě předložených faktur. Z daného důvodu je navrhováno převést nevyčerpané finanční prostředky do rozpočtu roku 2026.</t>
  </si>
  <si>
    <t>Předmětem Smlouvy na nákup vysílacího času a poskytnutí licence číslo 00331/2025/KH je výroba a vysílání pořadu "Studuj u nás". Fakturace probíhá průběžně na základě odvysílání pořadů v jednotlivých měsících.  Na základě výše uvedeného je navrhováno převést nevyčerpané finanční prostředky do upraveného rozpočtu roku 2026.</t>
  </si>
  <si>
    <t>Veselá</t>
  </si>
  <si>
    <t>Usnesením zastupitelstva kraje č. 8/777 ze dne 16.06.2022 bylo rozhodnuto o poskytnutí dotací v rámci dotačního programu Program na podporu přípravy projektové dokumentace 2022. U jedné ze smluv došlo k uzavření dodatku ke smlouvě a prodloužení časové použitelnosti dotace do poloviny roku 2026. Finanční prostředky na výplatu druhé splátky dotace ve výši 80 tis. Kč budou v souladu s uvedeným převedeny do rozpočtu kraje na rok 2026.</t>
  </si>
  <si>
    <t>Na zabezpečení komplexních služeb souvisejících se zastoupením Moravskoslezského kraje u institucí Evropské unie v Bruselu byla v září 2025 uzavřena objednávka č. 0779/2025/RRC/O se subjektem EPA Consulting, s.r.o., ve výši 480 tis. Kč, s požadovaným plněním do dubna 2026. Do konce roku se předpokládá úhrada faktur v objemu 180 tis. Kč. V návaznosti na uvedené je navrhované převést nečerpané financí prostředky ve výši 300 tis. Kč do rozpočtu kraje na rok 2026.</t>
  </si>
  <si>
    <t>Usnesením rady kraje č. 19/1188 ze dne 09.06.2025 bylo rozhodnuto o poskytnutí dotace subjektu Krajské sdružení NS MAS ČR Moravskoslezského kraje ve výši 1.000 tis. Kč na realizaci projektu "Zpracování studií pro hospodářsky a sociálně ohrožená území". V roce 2025 byla vyplacena první splátka dotace ve výši 500 tis. Kč. V souladu s uzavřenou smlouvou č. 01884/2025/RRC bude vyplacena druhá splátka dotace po předložení závěrečného vyúčtování, což se předpokládá počátkem roku 2026. V návaznosti na uvedené je navrhováno převést finanční prostředky ve výši 500 tis. Kč do rozpočtu kraje na rok 2026.</t>
  </si>
  <si>
    <t>Usnesením rady kraje č. 108/7442 ze dne 05.08.2024 bylo rozhodnuto o poskytnutí dotace subjektu Národní strojírenský klastr, z.s., ve výši 650 tis. Kč na realizaci projektu "Strategie a plán transformace podniků v oblasti strojírenství v MSK s důrazem na průmysl 4.0". V roce 2024 byla vyplacena první splátka dotace ve výši 350 tis. Kč. V souladu s uzavřenou smlouvou č. 04152/2024/RRC bude druhá splátka dotace vyplaceny po předložení závěrečného vyúčtování, což se předpokládá počátkem roku 2026. V návaznosti na uvedené je navrhováno převést finanční prostředky ve výši 300 tis. Kč do rozpočtu kraje na rok 2026.</t>
  </si>
  <si>
    <t>Regionální rozvoj</t>
  </si>
  <si>
    <t>Na základě objednávek č. 0041/2025/KON/O a 0557/2024/KON/O byly u společnosti PECOSTA, a.s., objednány služby zahrnující import položek z elektronických výběrových řízení do katalogu zboží v Nákupním portálu Moravskoslezského kraje a tvorbu controllingových sestav s požadovanými informacemi o dodržování cen nákupu dle stanovených požadavků. Jelikož část těchto činností bude realizována až v první polovině roku 2026, je navrhováno převést prostředky ve výši 77 tis. Kč do rozpočtu roku 2026.</t>
  </si>
  <si>
    <t>Na základě objednávky č. 1273/2022/KON/O byla u společnosti GIST, s.r.o., objednána příprava dat a tvorba reportů nad OLAP kostkami datového skladu Moravskoslezského kraje. Plnění je poskytováno průběžně na základě odsouhlaseného výkazu o provedených objednaných službách. Předpokládaných 61 hodin bude realizováno v průběhu roku 2026. V návaznosti na uvedené je navrhováno převést prostředky ve výši 88,6 tis. Kč do rozpočtu roku 2026.</t>
  </si>
  <si>
    <t>3522
3533</t>
  </si>
  <si>
    <t xml:space="preserve">Finanční prostředky v rámci této akce rozpočtu jsou vázány na smlouvu č. 03929/2023/ZDR na dodávku a implementaci systému řízení přístupových politik NAC, síťového managmentu a síťové analytiky, včetně poskytování technické podpory s organizací ANECT a. s. S ohledem na probíhající plnění ze smlouvy se  navrhuje nevyčerpané finanční prostředky převést do rozpočtu roku 2026. </t>
  </si>
  <si>
    <t>Finanční prostředky jsou vázány  na uzavřenou smlouvu č. 02108/2019/KŘ o poskytování Inteligentního parkovacího systému v okolí krajského úřadu MSK. Dle smluvních podmínek dochází k průběžnému plnění na základě předložených faktur. Z daného důvodu je navrhováno převést nevyčerpané finanční prostředky do rozpočtu roku 2026.</t>
  </si>
  <si>
    <t>Finanční prostředky jsou vázané na realizaci veřejné zakázky  č. 168/2025 na technickou podporu systému pro zpracování materiálů samosprávy na období 2025-2028. Vzhledem k tomu, že k finančnímu plnění dojde až v roce 2026, je navrhováno převést nevyčerpané finanční prostředky do rozpočtu roku 2026.</t>
  </si>
  <si>
    <t>Finanční prostředky jsou vázané na realizaci veřejné zakázky č. 141/2025 na nákup notebooků, manažerských notebooků, dokovacích stanic a monitorů. Vzhledem k tomu, že k finančnímu plnění dojde až v roce 2026, je navrhováno převést nevyčerpané finanční prostředky do rozpočtu roku 2026.</t>
  </si>
  <si>
    <t>Finanční prostředky jsou vázány na objednávku č. 0600/2025/INF/O na zajištění odborných prací týkající se  modulů SolarWinds pro krajský úřad, jejichž čerpání se předpokládá v roce 2026. Z daného důvodu je navrhováno převést nevyčerpané finanční prostředky do rozpočtu roku 2026.</t>
  </si>
  <si>
    <t>Finanční prostředky jsou navázané na objednávku č. 0617/2025/INF/O na zajištění komplexní právní podpory v zadávacím řízení na veřejnou zakázku v rámci centralizovaného zadávání na pořízení dodávek HW s termínem plnění až do komplexního ukončení realizace, které se předpokládá v roce 2026. Z daného důvodu je navrhováno převést nevyčerpané finanční prostředky do rozpočtu roku 2026.</t>
  </si>
  <si>
    <t>Finanční prostředky jsou vázané na realizaci veřejné zakázky č. 133/2025 na prodloužení technické podpory DataDomain pro zálohování pro  příspěvkové organizace a Technologické centrum kraje. S ohledem na termín ukončení veřejné zakázky, bude plnění realizováno až v roce 2026. Z daného důvodu je navrhováno převést nevyčerpané finanční prostředky do rozpočtu roku 2026.</t>
  </si>
  <si>
    <t>Finanční prostředky jsou vázány na realizaci veřejné zakázky č. 140/2025 na zajištění licencování geoinformačního systému, konkrétně na pronájem, licencí ESRI včetně technické podpory. S ohledem na termín ukončení veřejné zakázky, bude plnění realizováno až v roce 2026. Z daného důvodu je navrhováno převést nevyčerpané finanční prostředky do rozpočtu roku 2026.</t>
  </si>
  <si>
    <t>V současné době jsou připravované podklady pro vyhlášení veřejných zakázek (0138/2025/INF/V a 0139/2025/INF/V) na prodloužení podpor součástí systému zálohování Technologického centra MSK (Network, Avamar, DELL PowerEdge) s termínem plnění v roce 2026. Z daného důvodu je navrhováno převést nevyčerpané finanční prostředky do rozpočtu roku 2026.</t>
  </si>
  <si>
    <t>Usnesením zastupitelstva kraje č. 2/220 ze dne 16.12.2024 byly schválené finanční prostředky realizaci veřejné zakázky ve výši 484 tis. Kč na provádění servisu konferenčního a hlasovacího systému vč. on-line přenosů a možnosti připojení vzdáleného zastupitele. S ohledem na stanovené platební podmínky stanovené, lze předpokládat, že 1. část plnění bude realizováno až v roce 2026. V návaznosti na to je navrhováno převést nevyčerpané finanční prostředky do rozpočtu roku 2026.</t>
  </si>
  <si>
    <t>5168
5169</t>
  </si>
  <si>
    <t xml:space="preserve">Finanční prostředky  jsou vázány  na probíhající veřejnou zakázku včetně administrace na zajištění technické a servisní podpory systémů pro elektronizaci zdravotnických procesů e-HEALTH (VZ č. 164/2025, VZ č. 163/2025). S ohledem na termín ukončení veřejné zakázky, bude plnění realizováno až v roce 2026. V návaznosti nato je navrhováno převést nevyčerpané finanční prostředky do rozpočtu roku 2026. </t>
  </si>
  <si>
    <t xml:space="preserve">Finanční prostředky jsou vázány na smlouvě č. 01464/2024/INF na podporu komunikační sběrnice a fronty zpráv, podle jejíž podmínek probíhá fakturace probíhá za 12 měsíců zpětně. Vzhledem k tomu, že nelze v současné době jednoznačně zaručit, že fakturace proběhne do konce roku 2025, je navrhováno převést nevyčerpané finanční prostředky do rozpočtu roku 2026. </t>
  </si>
  <si>
    <t xml:space="preserve">V současné době se připravují podklady pro poptávkového řízení za účelem systémové podpory pro 24 licencí Oracle Anylytics Server nemocnic v rámci Provozního manažerského jako PMIS maintenance - datový sklad.  Vzhledem k tomu, že nelze v současné době jednoznačně zaručit, že fakturace proběhne do konce roku 2025, je navrhováno převést nevyčerpané finanční prostředky do rozpočtu roku 2026. </t>
  </si>
  <si>
    <t xml:space="preserve">Finanční prostředky jsou vázány na objednávku č. 0613/2025/INF/O na servisní podporu služby Transmise - Systému pro výměnu informací,  Vzhledem k tomu, že nelze v současné době jednoznačně zaručit čerpání finančních prostředků do konce roku 2025, je navrhováno převést nevyčerpané finanční prostředky do rozpočtu roku 2026. </t>
  </si>
  <si>
    <t xml:space="preserve">Finanční prostředky jsou vázány na smlouvě č 01109/2014/KŘ na zajištění provozu manažerského informačního systému pro odvětví zdravotnictví v Moravskoslezském kraji. Fakturace probíhá dle podmínek smlouvy měsíčně zpětně, avšak nelze v současné době zaručit, že fakturace proběhne do konce roku 2025. Z těchto důvodů  je navrhováno nevyčerpané finanční prostředky převést do rozpočtu roku 2026. </t>
  </si>
  <si>
    <t>Rada kraje usnesením č. 60/4363 ze dne 16.01.2023 rozhodla uzavřít Smlouvu č. 00832/2023/ZDR o poskytování telemedicínských služeb a zřízení telemedpointů s organizací Ústav vývoje a klinických aplikací, z.ú. Čerpání ze smlouvy probíhá průběžně, z toho důvodu je navrhován převod finančních prostředků ve výši 3.425,6 tis. Kč do rozpočtu roku 2026.</t>
  </si>
  <si>
    <t>Finanční prostředky jsou vázány na smlouvu o poskytování technické podpory a rozvoje pro informační systém Digitální technické mapy č. 00736/2022/INF, z tohoto důvodu se navrhují tyto nevyčerpané finanční prostředky převést do rozpočtu roku 2026.</t>
  </si>
  <si>
    <t>Zdravotnictví</t>
  </si>
  <si>
    <t>Ostatní běžné výdaje - činnost krajského úřadu</t>
  </si>
  <si>
    <t>Ostatní běžné výdaje - činnost zastupitelstva kraje</t>
  </si>
  <si>
    <t>Prezentace kraje a ediční plán</t>
  </si>
  <si>
    <t>Propagace kraje a prezentační předměty</t>
  </si>
  <si>
    <t xml:space="preserve">Realizace komunikační strategie </t>
  </si>
  <si>
    <t>Městečko bezpečí</t>
  </si>
  <si>
    <t>Krizové řízení</t>
  </si>
  <si>
    <t>Mediální publicita MSK</t>
  </si>
  <si>
    <t xml:space="preserve">Realizace koncepce ochrany obyvatel kraje - příprava na mimořádné situace </t>
  </si>
  <si>
    <t>Sociální věci</t>
  </si>
  <si>
    <t>Výdaje související se sdílenými službami - neinvestiční</t>
  </si>
  <si>
    <t>Informační a komunikační technologie KÚ - běžné výdaje</t>
  </si>
  <si>
    <t>Informační a komunikační technologie ZK - běžné výdaje</t>
  </si>
  <si>
    <t>Technická údržba, podpora a služby k software v odvětví školství</t>
  </si>
  <si>
    <t>Kultura</t>
  </si>
  <si>
    <t>Technická údržba, podpora a služby k software v odvětví zdravotnictví</t>
  </si>
  <si>
    <t>Životní prostředí</t>
  </si>
  <si>
    <t>Územní plánování a stavební řád</t>
  </si>
  <si>
    <t>Jednotný personální a mzdový systém pro příspěvkové organizace Moravskoslezského kraje</t>
  </si>
  <si>
    <t>Ostatní výdaje související s nakládáním s majetkem</t>
  </si>
  <si>
    <t>Pojištění majetku a odpovědnosti kraje</t>
  </si>
  <si>
    <t>Povodně</t>
  </si>
  <si>
    <t>Změna RUD</t>
  </si>
  <si>
    <t xml:space="preserve">Kybernetická bezpečnost </t>
  </si>
  <si>
    <t>Telemedpointy v Moravskoslezském kraji</t>
  </si>
  <si>
    <t xml:space="preserve">Studie k aktualizaci a vyplývající ze Zásad územního rozvoje Moravskoslezského kraje </t>
  </si>
  <si>
    <t>Podpora marketingu v oblasti  kultury, památkové péče a muzejnictví v Moravskoslezském kraji</t>
  </si>
  <si>
    <t>Ocenění udělovaná v odvětví kultury</t>
  </si>
  <si>
    <t>Aktualizace Zásad územního rozvoje Moravskoslezského kraje</t>
  </si>
  <si>
    <t>Ostatní aktivity v oblasti kultury</t>
  </si>
  <si>
    <t>Podpora rozvojových aktivit v oblasti regionálního rozvoje</t>
  </si>
  <si>
    <t>Rozšířené zájmové území Mošnov</t>
  </si>
  <si>
    <t>Rozvojové aktivity v cestovním ruchu</t>
  </si>
  <si>
    <t>Propagace Moravskoslezského kraje prostřednictvím letecké reklamy</t>
  </si>
  <si>
    <t>EVL Paskov, tvorba biotopu páchníka hnědého (udržitelnost)</t>
  </si>
  <si>
    <t>Povodňový plán Moravskoslezského kraje</t>
  </si>
  <si>
    <t>Zpracování posudků EIA</t>
  </si>
  <si>
    <t xml:space="preserve">Situační zpráva o kvalitě ovzduší </t>
  </si>
  <si>
    <t>Prevence závažných havárií</t>
  </si>
  <si>
    <t>Ochrana druhů a stanovišť</t>
  </si>
  <si>
    <t xml:space="preserve">Chráněné části přírody </t>
  </si>
  <si>
    <t>Podpora činností v oblasti ochrany životního prostředí</t>
  </si>
  <si>
    <t>EVL Hukvaldy, tvorba biotopu páchníka hnědého (udržitelnost)</t>
  </si>
  <si>
    <t>Revitalizace přírodní památky Stará řeka (udržitelnost)</t>
  </si>
  <si>
    <t>Odstraňování následků havárií dle zákona o vodách</t>
  </si>
  <si>
    <t>Podpora předcházení vzniku odpadů a jejich třídění</t>
  </si>
  <si>
    <t xml:space="preserve">EVL Šilheřovice – tvorba biotopu páchníka hnědého (udržitelnost) </t>
  </si>
  <si>
    <t>Konzultační a poradenská činnost v odvětví sociálních věcí</t>
  </si>
  <si>
    <t>Podpora činností a celokrajských aktivit v rámci prorodinné politiky</t>
  </si>
  <si>
    <t>Propagace sociální oblasti včetně darů a oceňování</t>
  </si>
  <si>
    <t>Rozvoj pohornické krajiny</t>
  </si>
  <si>
    <t>Moravskoslezské cestovné</t>
  </si>
  <si>
    <t xml:space="preserve">Dotační program – Program obnovy kulturních památek a památkově chráněných nemovitostí v Moravskoslezském kraji </t>
  </si>
  <si>
    <t>Dotační program – Podpora obnovy a rozvoje venkova Moravskoslezského kraje</t>
  </si>
  <si>
    <t>Dotační program – Program na podporu přípravy projektové dokumentace</t>
  </si>
  <si>
    <t>Dotační program – Program na podporu stáží žáků a studentů ve firmách</t>
  </si>
  <si>
    <t>Dotační program – Podpora znevýhodněných oblastí Moravskoslezského kraje</t>
  </si>
  <si>
    <t>Dotační program – Úprava lyžařských běžeckých tras v Moravskoslezském kraji</t>
  </si>
  <si>
    <t>Dotační program – Podpora turistických informačních center v  Moravskoslezském kraji</t>
  </si>
  <si>
    <t>Dotační program – Podpora systému destinačního managementu turistických oblastí</t>
  </si>
  <si>
    <t>Dotační program – Podpora rozvoje cykloturistiky v Moravskoslezském kraji</t>
  </si>
  <si>
    <t>Dotační program – Podpora kempování v Moravskoslezském kraji</t>
  </si>
  <si>
    <t>Dotační program – Drobné vodohospodářské akce</t>
  </si>
  <si>
    <t>Dotační program – Podpora vzdělávání a poradenství v oblasti životního prostředí</t>
  </si>
  <si>
    <t>Dotační program – Program na podporu poskytování sociálních služeb</t>
  </si>
  <si>
    <t>Dotační program - Oživení cestovního ruchu podporou infrastruktury v Moravskoslezském kraji</t>
  </si>
  <si>
    <t xml:space="preserve">Ostatní individuální dotace v odvětví zdravotnictví </t>
  </si>
  <si>
    <t>Individuální dotace - Příspěvek Hasičskému záchrannému sboru Moravskoslezského kraje na výstavbu a rekonstrukci hasičských stanic</t>
  </si>
  <si>
    <t>Individuální dotace - Příspěvek obcím na financování potřeb jednotek sborů dobrovolných hasičů obcí</t>
  </si>
  <si>
    <t>Individuální dotace - Soutěže, festivaly a aktivity v oblasti kultury</t>
  </si>
  <si>
    <t>Individuální dotace - Prezentace kraje v oblasti kultury a zahraniční spolupráce</t>
  </si>
  <si>
    <t>Individuální dotace - Podpora rozvojových projektů</t>
  </si>
  <si>
    <t>Individuální dotace - Podpora významných akcí cestovního ruchu</t>
  </si>
  <si>
    <t>Individuální dotace – Fondy pro podporu turistických lokalit</t>
  </si>
  <si>
    <t>Individuální dotace - Podpora sportu a pohybových aktivit občanů Moravskoslezského kraje</t>
  </si>
  <si>
    <t>Individuální dotace - Propagace v oblasti životního prostředí</t>
  </si>
  <si>
    <t>Individuální dotace - Podpora výukového centra EVVO</t>
  </si>
  <si>
    <t>Individuální dotace - Podpora vodohospodářských projektů</t>
  </si>
  <si>
    <t>Individuální dotace - Podpora individuálních akcí na obnovu kulturních památek a památek místního významu</t>
  </si>
  <si>
    <t>Výstavba výjezdového stanoviště Nový Jičín</t>
  </si>
  <si>
    <t>Rekonstrukce a výstavba Domova Březiny</t>
  </si>
  <si>
    <t>Zateplení a stavební úpravy správní budovy, pavilonu E a F Domova Březiny</t>
  </si>
  <si>
    <t>Rozšíření a modernizace prostor ZŠ a MŠ v Ostravě-Porubě, Ukrajinská 19, příspěvkové organizace</t>
  </si>
  <si>
    <t>Rozšíření a modernizace prostor SŠ, ZŠ a MŠ v Karviné</t>
  </si>
  <si>
    <t>IP LIFE for Coal Mining Landscape Adaptation (IP LIFE pro adaptaci pohornické krajiny)</t>
  </si>
  <si>
    <t>TPA – Inovační centrum pro transformaci vzdělávání</t>
  </si>
  <si>
    <t>Černá kostka – Centrum digitalizace, vědy a inovací</t>
  </si>
  <si>
    <t>Podpora komunitní práce v MSK III</t>
  </si>
  <si>
    <t>Podpora (Ne)formální péče v Moravskoslezském kraji</t>
  </si>
  <si>
    <t>Profesionalizace systému péče o ohrožené děti v Moravskoslezském kraji</t>
  </si>
  <si>
    <t>Žít normálně II</t>
  </si>
  <si>
    <t>Podpora procesu plánování sociálních služeb na území MSK</t>
  </si>
  <si>
    <t>Chráněné bydlení Okrajová</t>
  </si>
  <si>
    <t>Revitalizace NKP Zámek Bruntál a nové expozice</t>
  </si>
  <si>
    <t>Žerotínský zámek – centrum relaxace a poznání</t>
  </si>
  <si>
    <t>Modernizace zázemí pro výuku zemědělských a polygrafických oborů</t>
  </si>
  <si>
    <t>Novostavba a přístavba objektu dílen a učeben praktického vyučování ve Středním odborném učilišti stavebním Opava</t>
  </si>
  <si>
    <t>Novostavba dílen a venkovní sportoviště pro Střední školu technickou Opava</t>
  </si>
  <si>
    <t>Rozšíření a modernizace výukových prostor na JG PT Ostrava-Poruba</t>
  </si>
  <si>
    <t xml:space="preserve">NUTSHELL@CE-Strengthening public transport to enhance accessibility in rural central Europe – NUTSHELL@CE-Posílení veřejné dopravy pro zlepšení dostupnosti ve venkovských oblastech střední Evropy </t>
  </si>
  <si>
    <t>Nová Horka - centrum tradic a zážitků</t>
  </si>
  <si>
    <t>Rekonstrukce silnic II/445 a II/370 (Rýmařov)</t>
  </si>
  <si>
    <t>Silnice II/483 průtah Frenštát p. R. – hr. okresu FM</t>
  </si>
  <si>
    <t>Silnice III/0578 hraniční most ev. č. 0578-2 Vávrovice - Wiechowice</t>
  </si>
  <si>
    <t>Podpora duše III</t>
  </si>
  <si>
    <t>Podpora návazných aktivit sociálních služeb v MSK</t>
  </si>
  <si>
    <t>Výstavba domova se zvláštním režimem (Domov Hortenzie, Frenštát)</t>
  </si>
  <si>
    <t>Výstavba domků pro osoby s atypickými potřebami (Náš svět, Pržno)</t>
  </si>
  <si>
    <t>Rekonstrukce objektu organizace Nový domov, příspěvková organizace vedoucí k energetickým úsporám</t>
  </si>
  <si>
    <t>Rekonstrukce depozitáře Muzea Beskyd Frýdek-Místek</t>
  </si>
  <si>
    <t>Gastro vybavení Březiny</t>
  </si>
  <si>
    <t xml:space="preserve">Restaurování kulturního dědictví Moravskoslezského kraje </t>
  </si>
  <si>
    <t>Novostavba depozitáře Muzeum v Bruntále</t>
  </si>
  <si>
    <t>POHO Park Gabriela</t>
  </si>
  <si>
    <t>Rekonstrukce a výstavba objektů ve Skotnici</t>
  </si>
  <si>
    <t>Otevřený úřad – otevřené rozhraní pro přístup k datům</t>
  </si>
  <si>
    <t>Smart akcelerátor Moravskoslezského kraje</t>
  </si>
  <si>
    <t>Zámek Bruntál - revitalizace objektu</t>
  </si>
  <si>
    <t>Digitální technická mapa Moravskoslezského kraje II</t>
  </si>
  <si>
    <t>Rekonstrukce silnice II/445 Vrbno p. Pradědem – Heřmanovice</t>
  </si>
  <si>
    <t>Silnice II/442 Bohdanovice - Hořejší Kunčice</t>
  </si>
  <si>
    <t>Silnice II/442 Kerhartice - VD Kružberk</t>
  </si>
  <si>
    <t xml:space="preserve">Juraj a Ondráš – zbojnické legendy </t>
  </si>
  <si>
    <t>Transformace – DOZP Kravaře</t>
  </si>
  <si>
    <t>Transformace – DOZP Mokré Lazce</t>
  </si>
  <si>
    <t>Transformace – DOZP a zázemí organizace Opava</t>
  </si>
  <si>
    <t>Transformace – DOZP Ostrava</t>
  </si>
  <si>
    <t xml:space="preserve">Chráněné bydlení ul. Karasova v Ostravě </t>
  </si>
  <si>
    <t>Akreditovaný projekt mobilit žáků a pracovníků ve školním vzdělávání</t>
  </si>
  <si>
    <t>Implementace Dlouhodobého záměru Moravskoslezského kraje</t>
  </si>
  <si>
    <t>Technická pomoc - Podpora aktivit v rámci Programu Interreg Česko – Polsko 2021–2027</t>
  </si>
  <si>
    <t>Modelová péče o lesní stanoviště a druhy vázané na lesní stanoviště a stromy</t>
  </si>
  <si>
    <t>Vouchery pro podnikatele v Moravskoslezském kraji – 1. výzva</t>
  </si>
  <si>
    <t>Instalace FVE metodou Design &amp; Build – GaSPŠ, Frenštát pod Radhoštěm</t>
  </si>
  <si>
    <t xml:space="preserve">Instalace FVE metodou Design &amp; Build - Náš svět </t>
  </si>
  <si>
    <t>Energetické úspory VI. Etapa - ZŠaMŠ Nový Jičín</t>
  </si>
  <si>
    <t>Energetické úspory VI. Etapa - ZŠ Ostrava U Haldy</t>
  </si>
  <si>
    <t>Energetické úspory VI. Etapa - ZUŠ L. Janáčka Ostrava - Vítkovice</t>
  </si>
  <si>
    <t>Energetické úspory VI. Etapa - PPP Karviná</t>
  </si>
  <si>
    <t>Energetické úspory VI. Etapa - SŠaZŠ Havířov - Šumbark</t>
  </si>
  <si>
    <t>Energetické úspory VI. Etapa - SŠTO Havířov - Šumbark</t>
  </si>
  <si>
    <t>Energetické úspory VI. Etapa - SŠE Ostrava</t>
  </si>
  <si>
    <t>Energetické úspory VI. Etapa - ZUŠ B. Martinů</t>
  </si>
  <si>
    <t>Energetické úspory VI. Etapa - SŠaVOŠ Kopřivnice</t>
  </si>
  <si>
    <t>Energetické úspory VI. Etapa - SŠŘ Frýdek-Místek</t>
  </si>
  <si>
    <t>Energetické úspory VI. Etapa - SOUS Opava</t>
  </si>
  <si>
    <t>Energetické úspory VI. Etapa - SŠGOaS Frýdek-Místek</t>
  </si>
  <si>
    <t>Energetické úspory VI. Etapa - SPŠaOA Bruntál</t>
  </si>
  <si>
    <t>Energetické úspory VI. Etapa - SPŠ Krnov</t>
  </si>
  <si>
    <t>Rekonstrukce objektu chráněného bydlení Písky</t>
  </si>
  <si>
    <t>ProDítě: Profesionální a inovativní péče o ohrožené děti v Moravskoslezském kraji</t>
  </si>
  <si>
    <t>Instalace FVE - Gymnázium, Třinec</t>
  </si>
  <si>
    <t>Energetické úspory - Základní škola, Karasova 6, Ostrava – Mariánské Hory, příspěvková organizace</t>
  </si>
  <si>
    <t>Instalace FVE - oblast Nový Jičín</t>
  </si>
  <si>
    <t>Energetické úspory - Dětský domov a Školní jídelna, Radkov-Dubová 141, příspěvková organizace</t>
  </si>
  <si>
    <t>Instalace FVE – oblast Frýdek-Místek II</t>
  </si>
  <si>
    <t>Instalace FVE - oblast Krnov</t>
  </si>
  <si>
    <t>Instalace FVE - oblast Ostrava III</t>
  </si>
  <si>
    <t xml:space="preserve">Pilotní transformace dětských domovů v Moravskoslezském kraji </t>
  </si>
  <si>
    <t>Instalace FVE - oblast Ostrava I</t>
  </si>
  <si>
    <t>Instalace FVE - oblast Ostrava II</t>
  </si>
  <si>
    <t>Filmové vouchery v Moravskoslezském kraji</t>
  </si>
  <si>
    <t>Rekultivace sportovního areálu Gymnázia Cihelní</t>
  </si>
  <si>
    <t>Podpora komunitních služeb chráněného bydlení v MSK – východ</t>
  </si>
  <si>
    <t>Podpora komunitních služeb chráněného bydlení v MSK – západ</t>
  </si>
  <si>
    <t>Standardizace poskytování sociálních služeb v Moravskoslezském kraji</t>
  </si>
  <si>
    <t>TechSocialcare - Promoting Technical Standards for Assistive Technology in European Social care services</t>
  </si>
  <si>
    <t xml:space="preserve">IndusTour - Visiting INDUStrial companies and sites as a growing lever to diversify TOURism policies </t>
  </si>
  <si>
    <t>Modernizace a rozšíření ZŠ Hlučín</t>
  </si>
  <si>
    <t>Rekonstrukce a modernizace silnice II/440 Rýžoviště - Dětřichov - hr. OL. Kraje</t>
  </si>
  <si>
    <t>Přeložka silnice II/443 obchvat Otic</t>
  </si>
  <si>
    <t>Rekonstrukce a modernizace silnice II/452 Karlovice - Světlá Hora</t>
  </si>
  <si>
    <t>Rekonstrukce a modernizace silnice II/442 průtah Heřmánky</t>
  </si>
  <si>
    <t>Novostavba dětského centra Pluto</t>
  </si>
  <si>
    <t>Instalace FVE - Střední škola společného stravování, Ostrava-Hrabůvka</t>
  </si>
  <si>
    <t>Instalace FVE - Střední škola techniky a služeb Karviná</t>
  </si>
  <si>
    <t>Vouchery pro univerzity v Moravskoslezském kraji</t>
  </si>
  <si>
    <t xml:space="preserve">Most Starý Bohumín - Chalupki přes řeku Odru </t>
  </si>
  <si>
    <t>Podpora služeb osobní asistence v MSK</t>
  </si>
  <si>
    <t>Novostavba školních dílen v areálu SŠ Bohumín</t>
  </si>
  <si>
    <t>Akreditace Moravskoslezského kraje jako koordinátora konsorcia v oblasti školního vzdělávání v rámci programu ERASMUS+ 2. běh</t>
  </si>
  <si>
    <t>Potravinová pomoc dětem v sociální nouzi v Moravskoslezském kraji II</t>
  </si>
  <si>
    <t>Multifunkční pavilon s možností izolačního režimu</t>
  </si>
  <si>
    <t>Rekonstrukce a modernizace silnice II/647 Ostrava, ul. Bohumínská IV. Etapa</t>
  </si>
  <si>
    <t>Příprava staveb a příprava vypořádání pozemků (Správa silnic Moravskoslezského kraje, příspěvková organizace, Ostrava)</t>
  </si>
  <si>
    <t>Stavební úpravy části školy pro potřeby Vzdělávacího a výcvikového střediska a umístění sídla Správy silnic MSK v Ostravě-Zábřehu (Střední škola stavební a dřevozpracující, Ostrava, příspěvková organizace)</t>
  </si>
  <si>
    <t>Vybudování systému čištění odpadních vod (Dětský domov a Školní jídelna, Radkov-Dubová 141, příspěvková organizace)</t>
  </si>
  <si>
    <t>Rekonstrukce elektroinstalace (Gymnázium, Krnov, příspěvková organizace)</t>
  </si>
  <si>
    <t xml:space="preserve">Rekonstrukce budovy krajského úřadu </t>
  </si>
  <si>
    <t>Novostavba školní družiny (Střední škola, Základní škola a Mateřská škola, Karviná, příspěvková organizace)</t>
  </si>
  <si>
    <t>Výstavba ředitelství včetně spojovacích chodeb (Střední škola technická a dopravní, Ostrava-Vítkovice, příspěvková organizace)</t>
  </si>
  <si>
    <t>Reprodukce movitého hmotného majetku kraje v odvětví kultury</t>
  </si>
  <si>
    <t xml:space="preserve">Venkovní úpravy ploch, ul. Rybářská (Domov Bílá Opava, příspěvková organizace, Opava) </t>
  </si>
  <si>
    <t>Oprava střechy, fasády a sanace zdí  (Domov Bílá Opava, příspěvková organizace, Opava)</t>
  </si>
  <si>
    <t>Modernizace Školního statku Opava II. - posklizňová linka (Školní statek, Opava, příspěvková organizace)</t>
  </si>
  <si>
    <t>Výměna oken a zateplení (Základní umělecká škola Eduarda Marhuly, Ostrava-Mariánské Hory, Hudební 6, příspěvková organizace)</t>
  </si>
  <si>
    <t>Rekonstrukce kanalizace - Karviná (Nemocnice Karviná-Ráj, příspěvková organizace)</t>
  </si>
  <si>
    <t>Rekonstrukce operačních sálů č. 6 a 7 (Nemocnice Třinec, příspěvková organizace)</t>
  </si>
  <si>
    <t>Výstavba nové haly soli včetně demolice stávající haly – CM Rýmařov (Správa silnic Moravskoslezského kraje, příspěvková organizace, Ostrava)</t>
  </si>
  <si>
    <t>Stavební úpravy tělocvičny (Mendelovo gymnázium, Opava, příspěvková organizace)</t>
  </si>
  <si>
    <t>Rekonstrukce školní kuchyně a výdejny (Střední škola techniky a služeb, Karviná, příspěvková organizace)</t>
  </si>
  <si>
    <t>Revitalizace Slezského gymnázia Slezské gymnázium, Opava, příspěvková organizace</t>
  </si>
  <si>
    <t>Výstavba sportovního plaveckého bazénu při Sportovním gymnáziu Dany a Emila Zátopkových v Ostravě (Sportovní gymnázium Dany a Emila Zátopkových, Ostrava, příspěvková organizace)</t>
  </si>
  <si>
    <t>Fotovoltaický systém pro Střední školu řemesel, Frýdek-Místek</t>
  </si>
  <si>
    <t>Oprava protihlukové stěny (Janáčkova konzervatoř v Ostravě, příspěvková organizace)</t>
  </si>
  <si>
    <t>Novostavba výukových prostor včetně venkovních úprav (Střední škola teleinformatiky, Ostrava, příspěvková organizace)</t>
  </si>
  <si>
    <t>Modernizace koncertního sálu (Janáčkova konzervatoř v Ostravě, příspěvková organizace)</t>
  </si>
  <si>
    <t>Optimalizace využívaných prostor SŠP Krnov (Střední škola průmyslová, Krnov, příspěvková organizace)</t>
  </si>
  <si>
    <t>Požárně bezpečnostní řešení objektů Domova Odry (Domov Odry, příspěvková organizace)</t>
  </si>
  <si>
    <t>Modernizace Odborného léčebného ústavu Metylovice - příprava (Odborný léčebný ústav Metylovice - Moravskoslezské sanatorium, příspěvková organizace)</t>
  </si>
  <si>
    <t>Vybudování hřiště (Střední škola prof. Zdeňka Matějčka, Ostrava-Poruba, příspěvková organizace)</t>
  </si>
  <si>
    <t>Sanace obvodového zdiva (Základní škola, Kpt. Vajdy 1a, Ostrava-Zábřeh, příspěvková organizace)</t>
  </si>
  <si>
    <t>Oprava obvodové kamenné zdi (Dětský domov a Školní jídelna, Melč 4, příspěvková organizace)</t>
  </si>
  <si>
    <t>Silnice II/470, stavba „Komunikace – Severní spoj“ v Ostravě – příprava (Správa silnic Moravskoslezského kraje, příspěvková organizace, Ostrava)</t>
  </si>
  <si>
    <t>Silnice II/478 Nová Krmelínská Ostrava a Mostní II. Etapa</t>
  </si>
  <si>
    <t>Rekonstrukce budovy CM Hlučín, středisko Opava (Správa silnic Moravskoslezského kraje, příspěvková organizace, Ostrava)</t>
  </si>
  <si>
    <t>Novostavba garáží a dílen v areálu CM Frýdek-Místek (Správa silnic Moravskoslezského kraje, příspěvková organizace, Ostrava)</t>
  </si>
  <si>
    <t>Zámek Bruntál - revitalizace objektu II (Muzeum v Bruntále, příspěvková organizace)</t>
  </si>
  <si>
    <t>Zřízení LDN pro pacienty se zvýšeným hygienickým režimem a přesun očního centra (Nemocnice Karviná – Ráj, příspěvková organizace)</t>
  </si>
  <si>
    <t>Hrad Sovinec - Revitalizace vstupní části objektu (Muzeum v Bruntále, příspěvková organizace)</t>
  </si>
  <si>
    <t>Souvislé opravy silnic, včetně mostních objektů (Správa silnic Moravskoslezského kraje, příspěvková organizace, Ostrava)</t>
  </si>
  <si>
    <t>Rekonstrukce opěrné zídky (Základní škola speciální, Ostrava-Slezská Ostrava, příspěvková organizace)</t>
  </si>
  <si>
    <t>Rekonstrukce zdroje vytápění – tepelné čerpadlo (Dětský domov a Školní jídelna, Frýdek-Místek, příspěvková organizace)</t>
  </si>
  <si>
    <t>Rekonstrukce elektroinstalace a zdravotně technické instalace (Gymnázium, Ostrava-Hrabůvka, příspěvková organizace)</t>
  </si>
  <si>
    <t>Oprava střechy tělocvičny (Masarykovo gymnázium, Příbor, příspěvková organizace)</t>
  </si>
  <si>
    <t>Rekonstrukce elektroinstalace (Matiční gymnázium, Ostrava, příspěvková organizace)</t>
  </si>
  <si>
    <t>Rekonstrukce elektroinstalace a hygienických zařízení (Základní škola a Mateřská škola pro sluchově postižené a vady řeči, Ostrava-Poruba, příspěvková organizace)</t>
  </si>
  <si>
    <t>Rekonstrukce objektu školní jídelny (Základní škola a Mateřská škola pro sluchově postižené a vady řeči, Ostrava-Poruba, příspěvková organizace)</t>
  </si>
  <si>
    <t xml:space="preserve">Rekonstrukce suterénu školy a spojovacího krčku (Střední odborná škola a Základní škola, Město Albrechtice, příspěvková organizace) </t>
  </si>
  <si>
    <t>Rekonstrukce elektroinstalace (Gymnázium Hladnov a Jazyková škola s právem státní jazykové zkoušky, Ostrava, příspěvková organizace)</t>
  </si>
  <si>
    <t>Rekonstrukce dětského oddělení vč. DIP (Nemocnice ve Frýdku - Místku, příspěvková organizace)</t>
  </si>
  <si>
    <t>Revitalizace suterénu pavilonu E (Domov Březiny, příspěvková organizace, Petřvald)</t>
  </si>
  <si>
    <t>Rekonstrukce elektroinstalace (Obchodní akademie a Vyšší odborná škola sociálně právní, Ostrava-Mariánské Hory, příspěvková organizace)</t>
  </si>
  <si>
    <t>Výkup pozemků pro přeložku silnice II/443 - obchvat Otic</t>
  </si>
  <si>
    <t>Revitalizace frýdeckého zámku (Muzeum Beskyd Frýdek-Místek, příspěvková organizace)</t>
  </si>
  <si>
    <t>Oprava střechy Žerotínského zámku (Muzeum Novojičínska, příspěvková organizace)</t>
  </si>
  <si>
    <t>Rekonstrukce správní budovy (Domov Březiny, příspěvková organizace, Petřvald)</t>
  </si>
  <si>
    <t>Kybernetická bezpečnost</t>
  </si>
  <si>
    <t>Výstavba nového objektu v Bruntále (Centrum psychologické pomoci, příspěvková organizace, Karviná)</t>
  </si>
  <si>
    <t>Rekonstrukce elektroinstalace budovy A1 (Střední škola a Základní škola, Havířov-Šumbark, příspěvková organizace)</t>
  </si>
  <si>
    <t>Stavební úpravy objektu domova mládeže pro potřeby VOŠ (Obchodní akademie a Vyšší odborná škola sociálně právní, Ostrava-Mariánské Hory, příspěvková organizace)</t>
  </si>
  <si>
    <t>Rekonstrukce venkovního hřiště (Gymnázium Petra Bezruče, Frýdek-Místek, příspěvková organizace)</t>
  </si>
  <si>
    <t>Rekonstrukce kuchyně a jídelny (Střední škola a Vyšší odborná škola, Kopřivnice, příspěvková organizace)</t>
  </si>
  <si>
    <t>Stavební úpravy objektů na ulicích Divadelní a Čapkova (Základní umělecká škola, Rýmařov, Čapkova 6, příspěvková organizace)</t>
  </si>
  <si>
    <t>Rekonstrukce školní kuchyně a jídelny (Gymnázium, Nový Jičín, příspěvková organizace)</t>
  </si>
  <si>
    <t>Rekonstrukce zdroje vytápění centrální kotelny (Střední škola technická, Opava, Kolofíkovo nábřeží 51, příspěvková organizace)</t>
  </si>
  <si>
    <t>Nová Horka – Revitalizace ledovny a vrátnice (Muzeum Novojičínska, příspěvková organizace)</t>
  </si>
  <si>
    <t>Muzeum osobních automobilů Tatra Kopřivnice - příprava (Muzeum Novojičínska, příspěvková organizace)</t>
  </si>
  <si>
    <t>Rekonstrukce zdroje vytápění budovy na ul. Sokolská třída (Základní umělecká škola, Ostrava - Moravská Ostrava, Sokolská třída 15, příspěvková organizace)</t>
  </si>
  <si>
    <t>Sanace budovy a zastřešení schodiště – pracoviště Otická (Obchodní akademie a Střední odborná škola logistická, Opava, příspěvková organizace)</t>
  </si>
  <si>
    <t>Hala na řezivo (Střední škola řemesel, Frýdek-Místek, příspěvková organizace)</t>
  </si>
  <si>
    <t>Demolice objektu Domova mládeže (Střední odborná škola a Základní škola, Město Albrechtice, příspěvková organizace)</t>
  </si>
  <si>
    <t>Rekonstrukce reprezentačního sálu včetně zázemí (Základní umělecká škola Leoše Janáčka, Havířov, příspěvková organizace)</t>
  </si>
  <si>
    <t>Revitalizace zahrady a zpevněných ploch (Základní škola, Dětský domov, Školní družina a Školní jídelna, Vrbno p. Pradědem, nám. Sv. Michala 17, příspěvková organizace)</t>
  </si>
  <si>
    <t>Rekonstrukce střechy tělocvičny (Střední škola služeb a podnikání, Ostrava-Poruba, příspěvková organizace)</t>
  </si>
  <si>
    <t>Rekonstrukce elektroinstalace (Základní škola speciální, Ostrava-Slezská Ostrava, příspěvková organizace)</t>
  </si>
  <si>
    <t>Oprava objektů po požáru (Obchodní akademie, Český Těšín, příspěvková organizace,  Základní umělecká škola Pavla Kalety, Český Těšín, příspěvková organizace)</t>
  </si>
  <si>
    <t>Oprava střechy nad Domovem mládeže (Hotelová škola, Ostrava, příspěvková organizace)</t>
  </si>
  <si>
    <t>IBC MSK – rozšíření prostor pro tísňové volání</t>
  </si>
  <si>
    <t>Hydroizolace, odvodnění a odvětrání podstřeší sala terreny (Muzeum v Bruntále, příspěvková organizace)</t>
  </si>
  <si>
    <t>Rekonstrukce zdravotechniky (Obchodní akademie, Ostrava-Poruba, příspěvková organizace)</t>
  </si>
  <si>
    <t>Výměna vchodových dveří a instalace protipožární skleněné přepážky (Galerie výtvarného umění v Ostravě, příspěvková organizace)</t>
  </si>
  <si>
    <t>Přeložka silnice II/467 Štítina – obchvat a napojení na silnici I/11 (Správa silnic Moravskoslezského kraje, příspěvková organizace, Ostrava)</t>
  </si>
  <si>
    <t>HUB Mošnov, výstavba okružní křižovatky na sil. I/58, a úprava křižovatek na sil. II/464 pro nadměrnou dopravu (Správa silnic Moravskoslezského kraje, příspěvková organizace, Ostrava)</t>
  </si>
  <si>
    <t>Demolice balkonu dětského oddělení - Karviná (Nemocnice Karviná-Ráj, příspěvková organizace)</t>
  </si>
  <si>
    <t>Pavilon A - stavební úpravy a přístavba - urgentní příjem (Sdružené zdravotnické zařízení Krnov, příspěvková organizace)</t>
  </si>
  <si>
    <t>Oprava střech vybraných objektů školy (Střední škola stavební a dřevozpracující, Ostrava, příspěvková organizace)</t>
  </si>
  <si>
    <t>Rekonstrukce zdravotechniky a elektroinstalace v budově A (Střední škola prof. Zdeňka Matějčka, Ostrava-Poruba, příspěvková organizace)</t>
  </si>
  <si>
    <t>Revitalizace tělocvičny (Střední průmyslová škola elektrotechnická, Havířov, příspěvková organizace)</t>
  </si>
  <si>
    <t>Pavilon G - vnitřní stavební úpravy (Slezská nemocnice v Opavě, příspěvková organizace)</t>
  </si>
  <si>
    <t>Revitalizace zahrady (Domov Příbor, příspěvková organizace)</t>
  </si>
  <si>
    <t>Odstranění havarijního stavu střechy (Centrum psychologické pomoci, příspěvková organizace)</t>
  </si>
  <si>
    <t>Rekonstrukce podlahy v tělocvičně (Střední průmyslová škola, Karviná, příspěvková organizace)</t>
  </si>
  <si>
    <t>Kybernetická bezpečnost v odvětví zdravotnictví (Moravskoslezské datové centrum, příspěvková organizace)</t>
  </si>
  <si>
    <t>Bezpečnostní dohledové centrum (Moravskoslezské datové centrum, příspěvková organizace)</t>
  </si>
  <si>
    <t>Rekonstrukce objektu dílen a garáží CM Krnov (Správa silnic Moravskoslezského kraje, příspěvková organizace, Ostrava)</t>
  </si>
  <si>
    <t>Rekonstrukce sociálních zařízení a zdravotechniky (Střední škola, Havířov-Prostřední Suchá, příspěvková organizace)</t>
  </si>
  <si>
    <t>Rekonstrukce systému ochrany před bleskem (Základní umělecká škola J. A. Komenského, Studénka, příspěvková organizace)</t>
  </si>
  <si>
    <t>Rekonstrukce obvodového pláště (Mendelova střední škola, Nový Jičín, příspěvková organizace)</t>
  </si>
  <si>
    <t>Rekonstrukce elektroinstalace a zdravotechniky (Hotelová škola, Frenštát pod Radhoštěm, příspěvková organizace)</t>
  </si>
  <si>
    <t>Sanace zdiva (Gymnázium Josefa Kainara, Hlučín, příspěvková organizace)</t>
  </si>
  <si>
    <t>Rekonstrukce oplocení (Základní škola, Bruntál, Rýmařovská 15, příspěvková organizace)</t>
  </si>
  <si>
    <t>Demolice staré kotelny (Základní škola, Bruntál, Rýmařovská 15, příspěvková organizace)</t>
  </si>
  <si>
    <t>Vybudování kanalizační přípojky (Základní škola a Mateřská škola, Frýdlant nad Ostravicí, Náměstí 7, příspěvková organizace)</t>
  </si>
  <si>
    <t>Rekonstrukce střech dílen (Střední odborná škola a Základní škola, Město Albrechtice, příspěvková organizace)</t>
  </si>
  <si>
    <t>Modernizace venkovních ploch gymnázia (Gymnázium Olgy Havlové, Ostrava-Poruba, příspěvková organizace)</t>
  </si>
  <si>
    <t>Vybudování hřiště (Gymnázium a Střední průmyslová škola elektrotechniky a informatiky, Frenštát pod Radhoštěm, příspěvková organizace)</t>
  </si>
  <si>
    <t>Výměna oken (Gymnázium, Karviná, příspěvková organizace)</t>
  </si>
  <si>
    <t>Rekonstrukce elektroinstalace v Domově mládeže (Masarykova střední škola zemědělská a přírodovědná, Opava, příspěvková organizace)</t>
  </si>
  <si>
    <t>Rekonstrukce provozních prostor kuchyně (Střední škola řemesel, Frýdek-Místek, příspěvková organizace)</t>
  </si>
  <si>
    <t>Rekonstrukce kuchyně_gymnázium Bílovec (Gymnázium Mikuláše Koperníka, Bílovec, příspěvková organizace)</t>
  </si>
  <si>
    <t>Přístavba mateřské školy (Mateřská škola Eliška, Opava, příspěvková organizace)</t>
  </si>
  <si>
    <t>Oprava venkovního schodiště a teras (Dětský domov a Školní jídelna, Nový Jičín, Revoluční 56, příspěvková organizace)</t>
  </si>
  <si>
    <t>Úprava zpevněných ploch (Střední škola průmyslová a umělecká, Opava, příspěvková organizace)</t>
  </si>
  <si>
    <t>Rekonstrukce střech (Pedagogicko-psychologická poradna, Nový Jičín, příspěvková organizace)</t>
  </si>
  <si>
    <t>Středisko krizového řízení s heliportem pro noční přistávání (Sdružené zdravotnické zařízení Krnov, příspěvková organizace)</t>
  </si>
  <si>
    <t>Novostavba parkovacího domu v areálu - příprava (Slezská nemocnice v Opavě, příspěvková organizace)</t>
  </si>
  <si>
    <t>Rekonstrukce kanalizace (Nemocnice Třinec, příspěvková organizace)</t>
  </si>
  <si>
    <t>Rekonstrukce fasády a střech objektu kotelny a přístřešku (Nemocnice Třinec, příspěvková organizace)</t>
  </si>
  <si>
    <t>Vybudování záložního zdroje - nemocnice Orlová (Nemocnice Karviná - Ráj, příspěvková organizace)</t>
  </si>
  <si>
    <t>Odvětrávání výtahů monoblok Orlová (Nemocnice Karviná - Ráj, příspěvková organizace)</t>
  </si>
  <si>
    <t>Rekonstrukce páteřních rozvodů vody v nemocnici Orlová (Nemocnice Karviná - Ráj, příspěvková organizace)</t>
  </si>
  <si>
    <t>Protipožární opatření nemocnice Orlová (Nemocnice Karviná - Ráj, příspěvková organizace)</t>
  </si>
  <si>
    <t>Oprava zatopených prostorů 1. PP v budově A areálu SZZ Krnov (Sdružené zdravotnické zařízení Krnov, příspěvková organizace)</t>
  </si>
  <si>
    <t>Vzduchotechnika - prádelna (Odborný léčebný ústav Metylovice-Moravskoslezské sanatorium, příspěvková organizace)</t>
  </si>
  <si>
    <t>Přípojka splaškové kanalizace (Odborný léčebný ústav Metylovice-Moravskoslezské sanatorium, příspěvková organizace)</t>
  </si>
  <si>
    <t>Vybudování školního hřiště (Základní škola, Ostrava-Mariánské Hory, Karasova 6, příspěvková organizace)</t>
  </si>
  <si>
    <t>Rekonstrukce zdroje vytápění rekreačního objektu (Sdružené zdravotnické zařízení Krnov, příspěvková organizace)</t>
  </si>
  <si>
    <t>Nemocnice Bruntál a Rýmařov (Sdružené zdravotnické zařízení Krnov, příspěvková organizace)</t>
  </si>
  <si>
    <t>Úprava regulačních uzlů (Gymnázium Olgy Havlové, Ostrava-Poruba, příspěvková organizace)</t>
  </si>
  <si>
    <t>Rekonstrukce domova mládeže (Střední průmyslová škola a Obchodní akademie, Bruntál, příspěvková organizace)</t>
  </si>
  <si>
    <t>Rekonstrukce objektu plaveckého bazénu a sportovní haly (Střední škola řemesel, Frýdek-Místek, příspěvková organizace)</t>
  </si>
  <si>
    <t xml:space="preserve">Rekonstrukce budovy (Střední průmyslová škola elektrotechniky a informatiky, Ostrava, příspěvková organizace) </t>
  </si>
  <si>
    <t>Odstranění havarijního stavu zateplovacího systému (Střední škola stavební a dřevozpracující, Ostrava, příspěvková organizace)</t>
  </si>
  <si>
    <t>Rekonstrukce topného systému v budově tělocvičny (Obchodní akademie, Český Těšín, příspěvková organizace)</t>
  </si>
  <si>
    <t>Vybudování parkoviště (Gymnázium Cihelní, Frýdek-Místek, příspěvková organizace)</t>
  </si>
  <si>
    <t>Oprava hydroizolace (Základní škola, Ostrava-Poruba, Čkalovova 942, příspěvková organizace kraje)</t>
  </si>
  <si>
    <t>Reprodukce majetku kraje v odvětví informatiky a kybernetické bezpečnosti</t>
  </si>
  <si>
    <t>Živel 1 – povodňové škody na silnicích (Správa silnic Moravskoslezského kraje, příspěvková organizace)</t>
  </si>
  <si>
    <t>Nemocnice Nový Jičín - reinvestiční část nájemného a opravy</t>
  </si>
  <si>
    <t>Elektronizace zdravotnických procesů – příspěvkové organizace v odvětví zdravotnictví</t>
  </si>
  <si>
    <t>Reprodukce movitého nehmotného majetku kraje v odvětví kultury</t>
  </si>
  <si>
    <t>Podpora rozvoje muzejnictví v Moravskoslezském kraji - příspěvkové organizace MSK</t>
  </si>
  <si>
    <t>Informační a komunikační technologie KÚ - kapitálové výdaje</t>
  </si>
  <si>
    <t>Ostatní kapitálové výdaje - činnost krajského úřadu</t>
  </si>
  <si>
    <t>Využití objektu v Bílé - příprava (Vzdělávací a sportovní centrum Bílá, příspěvková organizace)</t>
  </si>
  <si>
    <t>Pořízení zdravotnických přístrojů a zdravotnické techniky</t>
  </si>
  <si>
    <t>Rekonstrukce budovy a spojovací chodby Máchova (Domov Duha, příspěvková organizace, Nový Jičín)</t>
  </si>
  <si>
    <t>Přístavba tělocvičny Sportovního gymnázia Dany a Emila Zátopkových (Sportovní gymnázium Dany a Emila Zátopkových, Ostrava, příspěvková organizace</t>
  </si>
  <si>
    <t>Hrad Hukvaldy - dobudování infrastruktury (Muzeum Beskyd Frýdek-Místek, příspěvková organizace)</t>
  </si>
  <si>
    <t>Rekonstrukce objektu SŠ a domova mládeže (Hotelová škola, Ostrava, příspěvková organizace)</t>
  </si>
  <si>
    <t>Rekonstrukce sportovní haly včetně zázemí (Střední průmyslová škola, Obchodní akademie a Jazyková škola s právem státní jazykové zkoušky, Frýdek-Místek, příspěvková organizace)</t>
  </si>
  <si>
    <t>Vysokorychlostní datová síť (Moravskoslezské datové centrum, příspěvková organizace, Ostrava)</t>
  </si>
  <si>
    <t>Sportovní areál na ul. Komenského, Opava (Mendelovo gymnázium, Opava, příspěvková organizace)</t>
  </si>
  <si>
    <t>Vybudování dílen pro praktické vyučování (Střední odborná škola, Frýdek-Místek, příspěvková organizace)</t>
  </si>
  <si>
    <t>Výstavba administrativní budovy  (Fontána, příspěvková organizace, Hlučín)</t>
  </si>
  <si>
    <t>Snížení energetické náročnosti budov Slezské nemocnice v Opavě využitím OZE a KVET u hlavních budov  (Slezská nemocnice v Opavě, příspěvková organizace)</t>
  </si>
  <si>
    <t>Snížení energetické náročnosti budov Slezské nemocnice v Opavě využitím OZE u vedlejších budov  (Slezská nemocnice v Opavě, příspěvková organizace)</t>
  </si>
  <si>
    <t xml:space="preserve">Kybernetická bezpečnost - příspěvkové organizace kraje </t>
  </si>
  <si>
    <t xml:space="preserve">Dotační program - Program na podporu technických atraktivit - příspěvkové organizace MSK </t>
  </si>
  <si>
    <t>Celkem v tis. Kč</t>
  </si>
  <si>
    <t>Celkem převody do rozpočtu na rok 2026</t>
  </si>
  <si>
    <t>Akce rozpočtu byla schválena usnesením zastupitelstva kraje č. 2/22 ze dne 16.12.2024. Na této akci rozpočtu jsou účelově vázané finanční prostředky, které jsou příjmem kraje z poplatků za odběr podzemních vod (kraj je příjemcem 50% podílu vybraných poplatků) a v souladu s § 88h odst. 1 zákona č. 254/2001 Sb., o vodách a o změně některých zákonů (vodní zákon), ve znění pozdějších předpisů, mohou být použity pouze na podporu výstavby a obnovy vodohospodářské infrastruktury. Finanční prostředky jsou využity k navýšení alokace dotačního programu „Drobné vodohospodářské akce“ nebo k podpoře individuálních žádostí, které odpovídají účelovému určení těchto prostředků.</t>
  </si>
  <si>
    <t>Stanková</t>
  </si>
  <si>
    <t>Akce byla schválena usnesením zastupitelstva kraje č. 14/1454 dne 07.12.2023. V roce 2024 byla zpracována projektová dokumentace. V dubnu 2025 zajistila příspěvková organizace prostřednictvím externího administrátora výběrové řízení na zhotovitele stavby. Vzhledem k tomu, že realizace mohla být zahájena až po dokončení rekonstrukce RTG oddělení na pavilonu V, byly stavební práce zahájeny v říjnu 2025. Z tohoto důvodu se navrhuje převést finanční prostředky ve výši 23.488,2 tis. Kč do rozpočtu roku 2026.</t>
  </si>
  <si>
    <t>12, 20</t>
  </si>
  <si>
    <t xml:space="preserve">Finanční prostředky v rámci této akce rozpočtu jsou vázány podmínkami uzavřené smlouvy č. 00331/2025/KH, ve které je plnění smlouvy stanoveno na vysílání pořadu "Ekomagazín", které je vysíláno 1x měsíčně. Celkem by mělo být odvysíláno 12 dílů. Termín konce plnění ze smlouvy je stanoven do 31.1.2026. Předpokládá se, že čerpání tak proběhne i v roce 2026, proto je navrhováno převést do rozpočtu roku 2026 odhadovanou výši nevyčerpaných finančních prostředků ve výši 123,5 tis. Kč. </t>
  </si>
  <si>
    <t>5169
5192</t>
  </si>
  <si>
    <t>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Finanční prostředky očištěné o případné vratky budou poté představovat čistý zisk. Tyto pak budou následně zapojeny formou přídělu do Fondu životního prostředí na jednání zastupitelstva kraje v prosinci 2026, tak aby zůstala zachována účelovost těchto finančních prostředků. (Info: předpokládaná výše záloh 2025 = 13.549,90 tis. Kč, rozpočtované příjmy 2025 = 4.000 tis. Kč, tj. nerozpočtované přeplněné příjmy = cca 9.550 tis. Kč).</t>
  </si>
  <si>
    <t>Rada kraje usnesením č. 28/1766 ze dne 13.10.2025 rozhodla poskytnout neinvestiční účelovou dotaci příjemci Česká asociace pink ponku, spolek, IČO 21628271, ve výši 50 tis. Kč na realizaci projektu „Reprezentace na mistrovství světa v Brazílii v lednu 2026“. Dotace bude vyplacena do 30 dnů ode dne nabytí účinnosti smlouvy. Na základě výše uvedeného je navrhováno převést finanční prostředky do rozpočtu roku 2026.</t>
  </si>
  <si>
    <t>Rada kraje usnesením č. 29/1823 ze dne 29.10.2025 rozhodla poskytnout neinvestiční účelovou dotaci nepodnikající fyzické osobě, ve výši 60 tis. Kč na realizaci projektu „Zvláštní tematické vlaky 2025“. Dotace bude vyplacena do 60 dnů od předložení závěrečného vyúčtování. Na základě výše uvedeného je navrhováno převést finanční prostředky do rozpočtu roku 2026.</t>
  </si>
  <si>
    <t>Individuální dotace – Studium a vzdělávání v zahraničí</t>
  </si>
  <si>
    <t>Rada kraje usnesením č. 95/6869 ze dne 22.04.2024 (ve změní usnesení rady kraje č. 98/7162 ze dne 03.06.2024) rozhodla poskytnout investiční účelovou dotaci příjemci myTREEDK Ostrava 1 a.s., IČO 17943396, ve výši 500 tis. Kč na realizaci projektu „myTREEDK Ostrava 1 a.s.“ (smlouva č. 01966/2024/RRC). Dotace bude vyplacena do 30 dnů od předložení závěrečného vyúčtování. Na základě výše uvedeného je navrhováno převést finanční prostředky do rozpočtu roku 2026.</t>
  </si>
  <si>
    <t>Rada kraje usnesením č. 27/1691 ze dne 29.09.2025 rozhodla poskytnout investiční účelovou dotaci příjemci Svět Stomatologie s.r.o., IČO 22346287, ve výši 900 tis. Kč na realizaci projektu „Vybavení stomatologických ambulancí v Ostravě, Plzeňská 2621/2, Zábřeh“ (smlouva č. 02960/2025/ZDR). Dotace bude vyplacena do 60 dnů od předložení závěrečného vyúčtování. Na základě výše uvedeného je navrhováno převést finanční prostředky do rozpočtu roku 2026.</t>
  </si>
  <si>
    <t xml:space="preserve">Akce rozpočtu byla schválena usnesením zastupitelstva kraje č. 2/22 ze dne 16.12.2024. V průběhu listopadu 2025 bude uzavřena objednávka na obnovení ochrany stromů s termínem plnění cca do 30. 6. 2025, a to z důvodu již špatné funkce původního materiálu ochrany stromu a s ohledem na chov daňčí a mufloní zvěře v oboře Hukvaldy je obnovení ochrany kmenů stromů vysazených v rámci projektu nezbytný. Z tohoto důvodu je potřeba převést finanční prostředky ve výši 76,1 tis. Kč do rozpočtu roku 2026. </t>
  </si>
  <si>
    <t>Akce rozpočtu schválena usnesením zastupitelstva kraje č. 2/22 ze dne 16.12.2024. V průběhu měsíce listopadu 2025 bude uzavřena nová smlouva na záchranný transfer zvláště chráněných druhů obojživelníků. Termín plnění bude cca do května 2026. Poté bude probíhat platba. Z tohoto důvodu je potřeba převést finanční prostředky ve výši 131,4 tis. Kč do rozpočtu roku 2026.</t>
  </si>
  <si>
    <t>Akce rozpočtu "Prevence závažných havárií" byla schválena usnesení zastupitelstva kraje č. 2/22 ze dne 16.12.2024. Jedná se o finanční prostředky, které jsou smluvně vázány v objednávkách ke konkrétnímu zpracování posudku k aktualizaci bezpečnostního programu či bezpečnostní zprávy dle zákona č. 224/2015 Sb., o prevenci závažných havárií a vyplácí se průběžně. Z tohoto důvodu je navrhováno převést zasmluvněné nevyčerpané finanční prostředky ve výši 245 tis. Kč do rozpočtu roku 2026.</t>
  </si>
  <si>
    <t>Akce rozpočtu byla schválena usnesením zastupitelstva kraje č. 10/948 ze dne 15.12.2022. Finanční prostředky jsou vázány smlouvou č. 03967/2023/ŽPZ. Jedná se o aktualizaci a servis digitálního Povodňového plánu až do roku 2026. Z tohoto důvodu je potřeba převést finanční prostředky ve výši 46,9 tis. Kč do rozpočtu roku 2026.</t>
  </si>
  <si>
    <t>Akce byla schválena usnesením zastupitelstva kraje č. 14/1652 dne 12.12.2019. Realizace stavební části akce začala v říjnu 2025 s předpokládaným termínem dokončení stavby v roce 2026. S ohledem na termíny plnění a platební podmínky, které vyplývají z uzavřených smluv, je navrhováno převést finanční prostředky ve výši 100,5 tis. Kč do rozpočtu roku 2026.</t>
  </si>
  <si>
    <t>Dotační program - Podpora návrhu řešení nakládání s vodami pro roky 2025-2026</t>
  </si>
  <si>
    <t>5321 / 6341</t>
  </si>
  <si>
    <t>5213/522/5321/6322</t>
  </si>
  <si>
    <t>Dotační program - Drobné vodohospodářské akce pro roky 2025-2026</t>
  </si>
  <si>
    <t>5213/522/5223/5225/5321/5493</t>
  </si>
  <si>
    <t>Dotační program - Program obnovy památek nadregionálního významu v MSK v letech 2024-2025</t>
  </si>
  <si>
    <t>Dotační program - Program obnovy památek nadregionálního významu v MSK v letech 2025-2026</t>
  </si>
  <si>
    <t>5221/5222/5223/5321/5493</t>
  </si>
  <si>
    <t>5213/5222/5223/5493</t>
  </si>
  <si>
    <t>Zastupitelstvo kraje rozhodlo o profinancování a kofinancování projektu  dne 16.06.2022 usnesením č. 8/749.  Projekt je fyzicky ukončen, MSK obdržel dotaci. Zbývá uhradit závazek za výkon BOZP, splatný po kolaudaci, která je plánována na přelom roku. Z uvedeného důvodu je navrhováno převést nevyčerpané finanční prostředky ve výši 173,70 tis. Kč do rozpočtu roku 2026.</t>
  </si>
  <si>
    <t>Zastupitelstvo kraje rozhodlo o profinancování a kofinancování projektu  dne 16.06.2022 usnesením č. 8/749. V roce 2024 byla zahájena stavba, která byla v roce 2025  přerušena na 26 dní z důvodu nálezu plynovodní sítě na pozemku vlastníka a dále byl uzavřen dodatek ke smlouvě o dílo na vícepráce, čímž došlo k prodloužení realizace stavby. Z uvedeného důvodu je navrhováno převést nevyčerpané finanční prostředky ve výši 2 575,20 tis. Kč do rozpočtu roku 2026.</t>
  </si>
  <si>
    <t>Zastupitelstvo kraje rozhodlo profinancovat a kofinancovat projekt a zahájit realizaci projektu dne 10.03.2023 usnesením č. 11/1121. Vlivem povodní v 09/2024, způsobeným škodám v okolí mostu a obtížím v dopravě v pohraničním prostoru, došlo ke zpoždění zahájení stavby až do 04/2025 s plánovaným ukončením v 10/2025. Dále bylo nutné přistoupit k prodloužení lhůty o 26 dnů a také pozastavit stavební práce na 16 dnů. Tímto je ukončení stavby plánováno až na přelom 11-12/2025. proto je navrhováno finanční prostředky ve výši 14.168,40 tis. Kč převést do roku 2026.</t>
  </si>
  <si>
    <t>Zastupitelstvo kraje rozhodlo zahájit přípravu, profinancovat a kofinancovat projekt a zahájit realizaci projektu usnesením č. 12/1238 ze dne 08.06.2023. V návaznosti na prodloužení termínu odevzdání zpracované projektové dokumentace stavby nebyly výdaje určené na přípravu projektu čerpány v roce 2025, a proto je nutné tyto výdaje ve výši 260 tis. Kč určené na přípravu projektu převést do rozpočtu roku 2026.</t>
  </si>
  <si>
    <t>Zastupitelstvo kraje rozhodlo profinancovat a kofinancovat projekt usnesením č. 17/1732 ze dne 06.06.2024. K navýšení profinancování a kofinancování došlo usnesením č. 18/1826 ze dne 05.09.2024. V rámci projektu byly stavební práce zahájeny se zpožděním v důsledku jednak průtahů při administraci veřejné zakázky a jednak komplikací, které nastaly v době před předáním stavby. Z těchto důvodu je nutné tyto nevyčerpané výdaje ve výši 10.162,90 tis. Kč určené na úhradu výdajů za stavební práce převést do rozpočtu roku 2026.</t>
  </si>
  <si>
    <t>Zastupitelstvo kraje rozhodlo zahájit přípravu, profinancovat a kofinancovat projekt a zahájit realizaci projektu usnesením č. 17/1732 ze dne 06.06.2024 a o navýšení rozhodlo dne 16.06.2025 usnesením č. 4/204. V návaznosti na prodloužení termínu odevzdání zpracované projektové dokumentace stavby nebyly celkové výdaje určené na přípravu projektu čerpány v roce 2025, a proto je nutné tyto výdaje ve výši 287,30 tis. Kč určené na přípravu projektu převést do rozpočtu roku 2026.</t>
  </si>
  <si>
    <t>Zastupitelstvo kraje rozhodlo zahájit přípravu, profinancovat a kofinancovat projekt a zahájit realizaci projektu usnesením č. 17/1732 ze dne 06.06.2024. Staveniště bylo předáno se zpožděním, protože z provozních důvodů bylo nutné  zajistit na rekonstruované silnici kyvadlovou náhradní autobusovou dopravu po dobu výluky železniční trati, která trvala celý srpen. Proto je nutné finanční prostředky ve výši 13.990,40 tis. Kč převést do rozpočtu roku 2026.</t>
  </si>
  <si>
    <t>Zastupitelstvo kraje rozhodlo zahájit přípravu projektu dne 05.09.2024 usnesením č. 18/1831, dále dne 16.06.2025 rozhodlo usnesením č. 4/201 o profinancování a kofinancování projektu. V návaznosti na časové prodlevy s dopracováním projektové dokumentace stavby a se získáním stavebního povolení, na to navazující zpracování žádosti o podporu nebyly výdaje určené na přípravu projektu čerpány v roce 2025, a proto je nutné tyto výdaje ve výši 200 tis. Kč  převést do rozpočtu roku 2026.</t>
  </si>
  <si>
    <t>Zastupitelstvo kraje rozhodlo zahájit přípravu, profinancovat a kofinancovat projekt a zahájit realizaci projektu usnesením 5/303 ze dne 15.09.2025. V návaznosti na prodloužení termínu odevzdání zpracované projektové dokumentace stavby nebyly celkové výdaje určené na přípravu projektu čerpány v roce 2025, a proto je nutné tyto výdaje ve výši 270 tis. Kč  převést do rozpočtu roku 2026.</t>
  </si>
  <si>
    <t>Zastupitelstvo kraje schválilo profinancování a kofinancování předmětného projektu usnesením č. 9/877 ze dne 15.09.2022. Zahájení stavebních prací na projektu bylo realizováno s časovým posunem oproti schválenému harmonogramu, což mělo za následek nižší míru fakturace v daném rozpočtovém období. V návaznosti na uvedené skutečnosti je navrhován převést nevyčerpaných finančních prostředků do rozpočtového roku 2026 za účelem zajištění jejich řádného využití v souladu s aktualizovaným plánem realizace projektu.</t>
  </si>
  <si>
    <t xml:space="preserve">Zastupitelstvo kraje rozhodlo o zahájení přípravy, profinancovaní a kofinancovaní projektu usnesením č. 7/635 ze dne 16.03.2022 a o jeho navýšení usnesením č. 8/743 ze dne 16.06.2022. Projekt nebyl přijat k financování z NPO, kde byl v roce 2022 předložen a je realizován i bez poskytnutí finančních prostředků z EU. V letošním roce byl projekt nově předložen k financování z OPST. Ukončení stavebních prací se předpokládá v 12/2025, dle smluvních podmínek jsou faktury za stavební práce provedené v posledních měsících roku splatné až v roce 2026. Z daného důvodu je navrhováno převést nevyčerpané výdaje do rozpočtu roku 2026. </t>
  </si>
  <si>
    <t>Zastupitelstvo kraje rozhodlo o profinancování a kofinancovaní projektu usnesením č. 9/888 ze dne 15.09.2022. Usnesením č. 5/302 ze dne 15.09.2025 rozhodlo zastupitelstvo kraje o zvýšení profinancování a kofinancování. V rámci projektu probíhá příprava na vyhlášení veřejné zakázky na výběr zhotovitele stavby, výběr zhotovitele expozice, výkon TDS a koordinátora BOZP. Administrace veřejných zakázek je zajištěna externím dodavatelem a předpokládá se vysoutěžení na přelomu roku.  V rámci projektu byla rovněž uzavřena smlouva o budoucí smlouvě na nákup pozemku. Smlouva na nákup pozemku je aktuálně v procesu, úhrada je vázána na zápis do katastru nemovitostí na základě právní moci a předpokládá se v 1/2026. Z uvedených důvodů je navrhováno převést nevyčerpané finanční prostředky do rozpočtu roku 2026.</t>
  </si>
  <si>
    <t>Usnesením zastupitelstva kraje č. 13/1379 ze dne 07.09.2023 bylo rozhodnuto o  profinancování a kofinancování Veřejnoprávní smlouvy o plnění úkolů při naplňování činnosti regionálního subjektu v programu Interreg Česká republika - Polsko 2021 – 2027. Z důvodu naplnění aktivit projektu v návaznosti na uzavřenou Veřejnoprávní smlouvu je navrhováno nevyčerpané finanční prostředky převést do rozpočtu kraje na rok 2026.</t>
  </si>
  <si>
    <t xml:space="preserve">Zastupitelstvo kraje rozhodlo o profinancování a kofinancování projektu usnesením č. 9/974 ze dne 13.09.2018. Usnesením č. 13/1365 ze dne 07.09.2023 rozhodlo zastupitelstvo kraje o zvýšení profinancování a kofinancování. V rámci projektu probíhaly stavební práce které byly ukončeny v 10/2025. Část výdajů je vázána na vydání kolaudačního rozhodnutí, které se předpokládá v 1/2026. Z uvedených důvodů je navrhováno převést nevyčerpané finanční prostředky ve výši 11.595,10 tis. Kč do rozpočtu roku 2026. </t>
  </si>
  <si>
    <t xml:space="preserve">Zastupitelstvo kraje rozhodlo o profinancování a kofinancování projektu usnesením č. 9/974 ze dne 13.09.2018. Usnesením č. 13/1365 ze dne 07.09.2023 rozhodlo zastupitelstvo kraje o zvýšení profinancování a kofinancování. V rámci projektu probíhaly stavební práce které byly ukončeny v 10/2025. Část výdajů je vázána na vydání kolaudačního rozhodnutí, které se předpokládá v 1/2026. Z uvedených důvodů je navrhováno převést nevyčerpané finanční prostředky ve výši 11.305,20 tis. Kč do rozpočtu roku 2026. </t>
  </si>
  <si>
    <t>Zastupitelstvo kraje rozhodlo o profinancování a kofinancování projektu dne 16.06.2022 usnesením č. 8/771. Realizace projektu byla započata 01.10.2022. Projekt je financován zálohově. V roce 2025 obdržel kraj zálohovou platbu v celkové výši 2.937.718,39 Kč. Fyzická realizace projektu byla ukončena v září 2025, nicméně projekt není zatím ukončen finančně ze strany poskytovatele dotace, proto je nezbytné převést zbývající finanční prostředky do rozpočtu roku 2026.</t>
  </si>
  <si>
    <t>Zastupitelstvo kraje rozhodlo o profinancování a kofinancování a zahájení přípravy projektu dne 15.09.2022 usnesením č. 9/878. Usnesením 12/1239 ze dne 08.06.2023 došlo ke změně ve výši profinancování a kofinancování projektu. V rámci projektu jsou realizovány stavební práce. Během výstavby se uzavřel dodatek, kterým došlo k posunu termínu pro ukončení stavebních prací do roku 2026. Z tohoto důvodu je potřeba převést nevyčerpané výdaje za stavební práce ve výši 14.785,8 tis. Kč do rozpočtu roku 2026, kdy budou hrazeny jak stavební práce, tak výdaje za dodání vnitřního vybavení.</t>
  </si>
  <si>
    <t>Zastupitelstvo kraje rozhodlo o zahájení realizace, profinancovaní a kofinancovaní a zajištění udržitelnosti projektu usnesením č. 11/1127 ze dne 10.03.2023.  V rámci projektu probíhají stavební práce s plánovaným ukončením k 11/2025. Vzhledem ke skutečnosti, že úhrada části výdajů je vázána na vydání kolaudačního rozhodnutí, které se předpokládá v roce 2026, je potřeba nevyčerpané finanční prostředky ve výši 3.954,9 tis. Kč převést do rozpočtu roku 2026.</t>
  </si>
  <si>
    <t>Zastupitelstvo kraje rozhodlo o zahájení přípravy projektu usnesením č. 9/871 ze dne 15.09.2022. O profinancování a kofinancování projektu rozhodlo zastupitelstvo kraje usnesením č. 17/1742 ze dne 06.06.2024. V rámci projektu byla vyhlášena veřejná zakázka na zhotovitele stavby. Administrace veřejné zakázky je zajištěna externím dodavatelem. Výdaje na zajištění administrace veřejné zakázky budou hrazeny po ukončení výběru zhotovitele, tedy v roce 2026. Z daného důvodu je navrhováno převést nevyčerpané finanční prostředky ve výši 300 tis. Kč do rozpočtu roku 2026.</t>
  </si>
  <si>
    <t>Zastupitelstvo kraje rozhodlo zahájit, profinancovat a kofinancovat projekt dne 15.09.2022 usnesením č. 9/879, ve znění usnesení č. 17/1731 z 06.06.2024. Projekt byl zrealizován, nicméně úhrada části výdajů je vázána na vydání kolaudačního rozhodnutí na stavbu Domova Březiny, které je plánováno v roce 2026. Z tohoto důvodu je navrhováno převést finanční prostředky ve výši 8,9 tis. Kč do rozpočtu roku 2026.</t>
  </si>
  <si>
    <t>Zastupitelstvo kraje rozhodlo o zahájení přípravy usnesením č. 9/871 ze dne 15.09.2022 a profinancovaní a kofinancovaní projektu, zahájení realizace projektu usnesením č. 13/1362 ze dne 07.09.2023. V letošním roce v rámci projektu probíhají stavební práce s plánovaným ukončením k 11/2025. Úhrada části výdajů je vázána na vydání kolaudačního rozhodnutí, které se předpokládá v roce 2026. Proto je potřeba nevyčerpané finanční prostředky ve výši 5.837,5 tis. Kč převést do rozpočtu roku 2026.</t>
  </si>
  <si>
    <t>Zastupitelstvo kraje rozhodlo o zahájení přípravy, profinancování a kofinancování a zajištění udržitelnosti projektu usnesením č. 17/1737 ze dne 06.06.2024. Projekt byl v letošním roce přijat k financování v rámci programu IROP. Dále byl v letošním roce vysoutěžen zhotovitel stavby a staveniště bylo předáno v 10/2025. Stavební práce realizované za poslední měsíce roku budou v souladu s obchodními podmínkami uzavřené smlouvy o dílo hrazeny v roce 2026. Z toho důvodu je potřeba převést nevyčerpané finanční prostředky na stavební práce ve výši 10.393,8 tis. Kč do rozpočtu roku 2026.</t>
  </si>
  <si>
    <t>Zastupitelstvo kraje rozhodlo o zahájení přípravy, profinancování a kofinancování a zajištění udržitelnosti projektu "Transformace Zámku Dolní Životice" usnesením č. 8/752 ze dne 16.06.2022. Tento projekt byl na základě usnesení č. 13/1362 ze dne 07.09.2023 rozdělen na 4 samostatné projekty. V rámci projektu se zpracovává projektová dokumentace, u části výdajů vyplývajících ze smlouvy na zajištění projektové dokumentace nebyly splněny podmínky pro jejich úhradu, a proto se předpokládá, že budou hrazeny počátkem roku 2026. Z toho důvodu je nezbytné převést nevyčerpané finanční prostředky projektu ve výši 2.987,3 Kč do rozpočtu roku 2026.</t>
  </si>
  <si>
    <t>Zastupitelstvo kraje rozhodlo o zahájení přípravy, profinancování a kofinancování a zajištění udržitelnosti projektu "Transformace Zámku Dolní Životice" usnesením č. 8/752 ze dne 16.06.2022.   V rámci projektu se zpracovává projektová dokumentace, u části výdajů vyplývajících ze smlouvy na zajištění projektové dokumentace nebyly splněny podmínky pro jejich úhradu, a proto se předpokládá, že budou hrazeny počátkem roku 2026. Z toho důvodu je nezbytné převést nevyčerpané výdaje projektu ve výši 3.668,6 Kč do rozpočtu roku 2026.</t>
  </si>
  <si>
    <t>Zastupitelstvo kraje rozhodlo o zahájení přípravy, profinancování, kofinancování a zajištění udržitelnosti projektu usnesením č. 17/1742 ze dne 6. června 2024. V důsledku opožděného vyhlášení výzvy v rámci operačního programu Národní plán obnovy (NPO), došlo k posunu termínu vyhlášení veřejné zakázky na zhotovitele stavby. Tento časový posun způsobil, že výdaje na stavební práce v letošním roce nebyly čerpány v plánovaném rozsahu. Z uvedených důvodů je navrhován převod nevyčerpaných finančních prostředků projektu na stavbu ve výši 4.429,5 tis. Kč do rozpočtu roku 2026.</t>
  </si>
  <si>
    <t>Zastupitelstvo kraje rozhodlo o zahájení přípravy, profinancování, kofinancování a zajištění udržitelnosti projektu usnesením č. 15/1630 ze dne 07.03.2024. V důsledku opožděného vyhlášení výzvy v rámci operačního programu Národní plán obnovy (NPO), došlo k posunu termínu vyhlášení veřejné zakázky na zhotovitele stavby. Tento časový posun způsobil, že výdaje na stavební práce v letošním roce nebyly čerpány v plánovaném rozsahu. Z uvedených důvodů je navrhován převod nevyčerpaných finančních prostředků projektu na stavbu ve výši 3.824,2 tis. Kč do rozpočtu roku 2026.</t>
  </si>
  <si>
    <t>Zastupitelstvo kraje rozhodlo profinancovat a kofinancovat projekt usnesením č. 17/1738 dne 06.06.2024. Projekt je financován zálohově. První zálohovou platbu ve výši 4.747.957,20 Kč obdržel kraj 05.09.2025, tato záloha je určena na financování projektu i v následujícím roce, proto je nezbytné zbývající finanční prostředky převést do rozpočtu roku 2026.</t>
  </si>
  <si>
    <t xml:space="preserve">Zastupitelstvo kraje rozhodlo profinancovat a kofinancovat projekt usnesením č. 17/1738 ze dne 06.06.2024. Projekt je financován zálohově, v letošním roce kraj obdržel kraj další část zálohy, která je určena k financování projektu i v roce 2026, proto je navrhován převod do rozpočtu 2026. </t>
  </si>
  <si>
    <t xml:space="preserve">Zastupitelstvo kraje rozhodlo profinancovat a kofinancovat projekt usnesením č.  17/1738 z 06.06.2024. Projekt je financován zálohově. V roce 2025 obdržel kraj zálohovou platbu ve výši 7.211.000 Kč, která je určena na financování projektu i v následujícím roce, proto je nezbytné zbývající finanční prostředky převést do rozpočtu roku 2026. </t>
  </si>
  <si>
    <t>Zastupitelstvo kraje rozhodlo profinancovat a kofinancovat projekt usnesením č. 17/1736 ze dne 06.06.2024. Fyzická realizace projektu započala v květnu 2025. Projekt je rozdělen do jednotlivých semestrů. Finanční prostředky jsou určeny i pro realizaci v roce 2026. Z těchto důvodů je navrhováno převést nevyčerpané finanční prostředky projektu do rozpočtu 2026.</t>
  </si>
  <si>
    <t>Zastupitelstvo kraje rozhodlo zahájit přípravu, profinancovat a kofinancovat projekt a zahájit realizaci projektu usnesením č. 17/1742 ze dne 06.06.2024. V letošním roce byl projekt přijat k financování z programu NPO a dále byly zahájeny stavební práce, které mají být ukončeny v roce 2026. Vzhledem ke skutečnosti, že zhotovitel fakturoval v nižších objemech oproti plánovanému harmonogramu čerpání, je navrhováno převést nevyčerpané finanční prostředky za stavební práce ve výši 20.967 tis. Kč do rozpočtu roku 2026.</t>
  </si>
  <si>
    <t>Zastupitelstvo kraje rozhodlo profinancovat a kofinancovat projekt dne 17.03.2025 usnesením č. 3/116. V letošním roce obdrží kraj první zálohovou platbu na realizaci projektu, která začne 01.01.2026. Z tohoto důvodu je nutné finanční prostředky převést do rozpočtu roku 2026.</t>
  </si>
  <si>
    <t xml:space="preserve">Zastupitelstvo kraje rozhodlo o profinancování a kofinancování projektu a zajištění udržitelnosti dne 07.03.2024 usnesením č. 15/1625 a dále o zahájení realizace projektu dne 06.06.2024 usnesením č. 17/1739.  Na základě aktualizace finančního harmonogramu stavby se snížila očekávaná prostavěnost a část finančních prostředků určená na stavební práce nebude vyčerpána v roce 2025. Z uvedeného důvodu je navrhováno nevyčerpané finanční prostředky ve výši 3.409,5 tis. Kč převést do rozpočtu roku 2026. </t>
  </si>
  <si>
    <t>Zastupitelstvo kraje rozhodlo o profinancování a kofinancování projektu dne 07.09.2023 usnesením č. 13/1372.  V rámci projektu byla v 10/2025 předložena žádost o podporu do OPST a vyhlášena veřejná zakázka na výběr zhotovitele stavby. Vzhledem k delší administraci veřejné zakázky oproti předpokladu budou zahájeny stavební práce až v roce 2026. Z tohoto důvodu je navrhováno převést nevyčerpané finanční prostředky určené na stavební práce ve výši 3.163,7 tis. Kč do rozpočtu roku 2026.</t>
  </si>
  <si>
    <t xml:space="preserve">Zastupitelstvo kraje rozhodlo o předfinancování projektu usnesením č. 17/1735 dne 06.06.2024. Dne 26.09.2024 obdržel kraj grant ve výši 80 % na 1. běh tohoto projektu. Termín ukončení projektu byl posunut do 31.05.2026. Proto je navrhováno nevyčerpané finanční prostředky převést do rozpočtu roku 2026. </t>
  </si>
  <si>
    <t>Zastupitelstvo kraje rozhodlo o profinancování a kofinancování projektu usnesením č. 17/1734 ze dne 06.06.2024. V rámci projektu se připravuje vyhlášení veřejné zakázky na výběr dodavatele projektových prací. Administrace veřejné zakázky je zajištěna externím dodavatelem. Výdaje na zajištění administrace veřejné zakázky budou hrazeny po ukončení výběru dodavatele, tedy v roce 2026. Z daného důvodu je navrhováno převést nevyčerpané finanční prostředky ve výši 17,5 tis. Kč do rozpočtu roku 2026.</t>
  </si>
  <si>
    <t xml:space="preserve">Zastupitelstvo kraje rozhodlo o profinancování a kofinancování projektu usnesením č. 17/1734 ze dne 06.06.2024. V rámci projektu probíhají stavební práce. Úhrada závazků vyplývajících ze smlouvy o dílo za práce provedené v posledních měsících roku bude v souladu s obchodními podmínkami smlouvy provedena v roce 2026. Z daného důvodu je navrhováno převést nevyčerpané finanční prostředky ve výši 5.933,5 tis. Kč do rozpočtu roku 2026. </t>
  </si>
  <si>
    <t>Zastupitelstvo kraje rozhodlo profinancovat a kofinancovat projekt usnesením č. 17/1734 ze dne 06.06.2024. Zahájení stavebních prací na projektu bylo realizováno s časovým posunem oproti schválenému harmonogramu, což mělo za následek nižší míru fakturace v daném rozpočtovém období. V návaznosti na uvedené skutečnosti je navrhováno převést nevyčerpané finanční prostředky ve výši 9 411,6 tis. Kč do rozpočtového roku 2026 za účelem zajištění jejich řádného využití v souladu s aktualizovaným plánem realizace projektu.</t>
  </si>
  <si>
    <t>Zastupitelstvo kraje rozhodlo o profinancování a kofinancování projektu usnesením č. 17/1734 ze dne 06.06.2024. Na základě aktualizace finančního harmonogramu stavby se snížila očekávaná prostavěnost a část finančních prostředků určená na stavební práce nebude vyčerpána v roce 2025. Z daného důvodu je navrhováno převést nevyčerpané finanční prostředky ve výši 5.231,3 tis. Kč do rozpočtu roku 2026.</t>
  </si>
  <si>
    <t>Zastupitelstvo kraje rozhodlo o profinancování a kofinancování projektu usnesením č. 17/1734 ze dne 06.06.2024. V rámci projektu byl na základě smlouvy o dílo na realizaci stavby uzavřen dodatek na vícepráce, čímž došlo k prodloužení stavby.  Z daného důvodu je navrhováno převést nevyčerpané finanční prostředky ve výši 6.953,6 tis. Kč do rozpočtu roku 2026.</t>
  </si>
  <si>
    <t xml:space="preserve">Zastupitelstvo kraje rozhodlo o profinancování a kofinancování projektu usnesením č. 17/1734 ze dne 06.06.2024.  V rámci projektu probíhají stavební práce které mají být ukončeny v 10/2025. Část výdajů je vázána na vydání kolaudačního rozhodnutí, které se předpokládá v 1/2026. Z daného  důvodu je navrhováno převést nevyčerpané finanční prostředky ve výši 3.990,8 tis. Kč do rozpočtu roku 2026. </t>
  </si>
  <si>
    <t xml:space="preserve">Zastupitelstvo kraje rozhodlo o profinancování a kofinancování projektu usnesením č. 17/1734 ze dne 06.06.2024. V rámci projektu byl na základě smlouvy o dílo na realizaci stavby uzavřen dodatek na vícepráce, čímž došlo k prodloužení stavby.  Z daného důvodu je navrhováno převést nevyčerpané finanční prostředky ve výši 6.157,4 tis. Kč do rozpočtu roku 2026. </t>
  </si>
  <si>
    <t>Zastupitelstvo kraje rozhodlo o profinancování a kofinancování projektu usnesením č. 17/1734 ze dne 06.06.2024 a o navýšení rozhodlo usnesením č. 2/36 ze dne 16.12.2024. Vzhledem k posunu termínu zpracování projektové dokumentace a posunu termínu uzavření smlouvy o dílo na realizaci stavby, nebyly v letošním roce alokované finanční prostředky čerpány. Z daného důvodu je navrhováno převést nevyčerpané finanční prostředky ve výši 4.000 tis. Kč do rozpočtu roku 2026.</t>
  </si>
  <si>
    <t>Zastupitelstvo kraje rozhodlo o profinancování a kofinancování projektu usnesením č. 17/1734 ze dne 06.06.2024. V rámci projektu se připravuje vyhlášení veřejné zakázky na výběr dodavatele projektových prací. Administrace veřejné zakázky je zajištěna externím dodavatelem. Výdaje na zajištění administraci veřejné zakázky budou hrazeny po ukončení výběru dodavatele, tedy v roce 2026. Z daného důvodu je navrhováno nevyčerpané finanční prostředky ve výši 17,5 tis. Kč převést do rozpočtu roku 2026.</t>
  </si>
  <si>
    <t>Zastupitelstvo kraje rozhodlo profinancovat a kofinancovat projekt   usnesením č. 18/1828 ze dne 05.09.2024. V rámci projektu probíhá zpracování projektové dokumentace, úhrada za 1. část již proběhla, část výdajů je však v pozastávce. Podmínky pro uvolnění pozastávky budou splněny v roce 2026. Z toho důvodu je navrhováno převést nevyčerpané finanční prostředky na přípravu projektu ve výši 256,4 tis. Kč do rozpočtu roku 2026.</t>
  </si>
  <si>
    <t>Zastupitelstvo kraje rozhodlo profinancovat a kofinancovat projekt   usnesením č. 18/1828 ze dne 05.09.2024. V rámci projektu probíhá zpracování projektové dokumentace na realizaci stavby, kterou zajišťuje příspěvková organizace formou stanoveného závazného ukazatele. Investiční příspěvek je hrazen na základě skutečně vynaložených výdajů. Z daného důvodu je navrhováno převést nevyčerpané finanční prostředky  ve výši 155,7 tis. Kč do rozpočtu roku 2026.</t>
  </si>
  <si>
    <t>Zastupitelstvo kraje rozhodlo o zahájení přípravy přípravu projektu usnesením č. 3/107 ze dne 17.03.2025. V rámci projektu probíhá zpracování projektové dokumentace na realizaci stavby, kterou zajišťuje příspěvková organizace formou stanoveného závazného ukazatele. Investiční příspěvek je hrazen na základě skutečně vynaložených výdajů. Z daného důvodu je navrhováno převést nevyčerpané finanční prostředky ve výši 2.632,6 tis. Kč do rozpočtu roku 2026.</t>
  </si>
  <si>
    <t>Zastupitelstvo kraje rozhodlo profinancovat a kofinancovat projekt dne 17.03.2025 usnesením č. 3/106 a o navýšení rozhodlo dne 15.09.2025 unesením č. 5/295. Projekt je financován zálohově. V letošním roce přijal kraj první zálohovou platbu a zároveň použil na předfinancování projektu vlastní prostředky. V rámci projektu byl vyhlášení dotační program, smlouvy s jednotlivými školami jsou v procesu uzavírání a některé z nich budou uzavřeny až na přelomu roku. Z tohoto důvodu se vyplacení dotaci posune až do roku 2026, proto je nutné finanční prostředky převést do rozpočtu roku 2026.</t>
  </si>
  <si>
    <t>Dotační program Vouchery pro univerzity v Moravskoslezském kraji byl schválen usnesením rady kraje č. 4/285 ze dne 09.12.2024. Jedná se o víceletý dotační program financovaný z evropských zdrojů formou záloh. Realizace dílčích projektů včetně předložení vyúčtování je nastavena do 31.12.2028. Kontrola předložených vyúčtování a proplácení dotací bude probíhat v roce 2026. Proto je navrhováno převést nevyčerpané finanční prostředky do rozpočtu roku 2026.</t>
  </si>
  <si>
    <t>Zastupitelstvo kraje rozhodlo profinancovat a kofinancovat projekt usnesením č. 13/1367 ze dne 07.09.2023. Vzhledem k větší časové náročnosti přípravy projektu a delším časovým průtahům při výběru vítězného uchazeče o veřejnou zakázku "Pořízení dat pro DTM" / prodloužení procesů před uzavřením smlouvy došlo k posunu harmonogramu projektu a nevyčerpané finanční prostředky je navrhováno převést do rozpočtu roku 2026.</t>
  </si>
  <si>
    <t>Akce schválena zastupitelstvem kraje usnesením č. 14/1454 ze dne 07.12.2023. Finanční prostředky jsou určeny na kofinancování způsobilých a nezpůsobilých výdajů projektu Snížení energetické náročnosti budov Slezské nemocnice v Opavě, realizace probíhá dle harmonogramu od poloviny roku 2025. Z toho důvodu je navrhováno převést nevyčerpané finanční prostředky do rozpočtu roku 2026.</t>
  </si>
  <si>
    <t>Zastupitelstvo kraje rozhodlo dne 08.06.2023 usnesením č. 12/1238 o zahájení přípravy, profinancování, kofinancování a realizace projektu. Zpoždění v rámci veřejné zakázky na výběr zhotovitele stavby způsobilo posun termínu zahájení stavby, jehož důsledkem je nižší čerpání stavebních výdajů. Z tohoto důvodu je nezbytné převést finanční prostředky určené na přípravu projektu ve výši 24 390,9 tis. Kč do rozpočtu roku 2026.</t>
  </si>
  <si>
    <t>Zastupitelstvo kraje rozhodlo zahájit přípravu, profinancovat a kofinancovat projekt a zahájit realizaci projektu usnesením č. 12/1238 ze dne 08.06.2023. V návaznosti na prodloužení termínu odevzdání zpracované projektové dokumentace stavby nebyly výdaje určené na přípravu projektu vyčerpány v roce 2025, a proto je nutné tyto výdaje ve výši 261,90 tis. Kč převést do rozpočtu roku 2026.</t>
  </si>
  <si>
    <t>Zastupitelstvo kraje rozhodlo profinancovat a kofinancovat projekt usnesením č. 8/771 ze dne 16.06.2022 a usnesením č. 9/887 ze dne 15.09.2022 (prodloužení doby financování). Projekt je financován zálohově, v roce 2025 obdržel kraj dvě zálohové platby ve výši 1.372.650,73 Kč. Tyto platby jsou určeny na financování projektu i v následujícím roce, proto je nezbytné převést zbývající finanční prostředky do rozpočtu roku 2026.</t>
  </si>
  <si>
    <t>Zastupitelstvo kraje rozhodlo profinancovat a kofinancovat projekt usnesením č. 9/875 ze dne 15.09.2022. Projekt je financován zálohově, v roce 2025 obdržel kraj dvě zálohové platby ve výši 3.180.330,65 Kč a další platba ve výši max. 3.000.000 Kč bude proplacena do konce roku 2025. Tyto platby jsou určeny na financování projektu i v následujícím roce, proto je nezbytné převést zbývající finanční prostředky do rozpočtu roku 2026.</t>
  </si>
  <si>
    <t>Zastupitelstvo kraje rozhodlo o zahájení přípravy projektu dne 15.09.2022 usnesením č. 9/871. Profinancování a kofinancování a zahájení realizace projektu bylo schválilo Zastupitelstvo kraje dne 07.12.2023 usnesením č. 14/1509. V rámci projektu probíhají stavební práce, které mají být ukončeny v 11/2025, ale úhrada části výdajů je dle smlouvy vázána na vydání kolaudačního rozhodnutí, které je předpokládáno až v roce 2026. Dále na konci roku 2025 proběhne dodávka vnitřního vybavení, jehož úhrada se vzhledem k smluvním podmínkám předpokládá rovněž v roce 2026. Z těchto důvodů je nutné převést nevyčerpané finanční prostředky ve výši 27.762,8 tis. Kč do rozpočtu roku 2026.</t>
  </si>
  <si>
    <t>Generační obnova koncových stanic výpočetní techniky v rámci krajské korporace</t>
  </si>
  <si>
    <t xml:space="preserve">Akce byla schválena usnesením rady kraje č. 94/6822 dne 08.04.2024. Realizace stavby bude probíhat na každé budově zvlášť. Na revitalizaci vrátnice bylo v říjnu zahájeno zadávací řízení na výběr zhotovitele, na budovu ledovny probíhá projektová příprava s předpokládaným dokončením v  prosinci 2025. Z tohoto důvodu je navrhováno převést finanční prostředky ve výši 2.405,7 tis. Kč do  rozpočtu roku 2026. </t>
  </si>
  <si>
    <t>Akce byla schválena usnesením zastupitelstva kraje č. 12/1228 dne 08.06.2023. Dokončení projekční přípravy se očekává koncem letošního roku, přičemž fakturace za tuto část proběhne až začátkem roku 2026. Zahájení samotné realizace stavby je plánováno na polovinu roku 2026. Zejména s ohledem na termín fakturace projekční fáze, se navrhuje převést nevyčerpané finanční prostředky ve výši 690,5 tis. Kč do rozpočtu roku 2026.</t>
  </si>
  <si>
    <t>Příprava výstavby tramvajové tratě Ostrava – Orlová – Karviná</t>
  </si>
  <si>
    <t>Rada kraje usnesením č. 30/1884 ze dne 10.11.2025 rozhodla poskytnout neinvestiční účelovou dotaci příjemci 1. SC Vítkovice z. s., IČO 26588005, ve výši 300 tis. Kč na realizaci projektu „IFF CHAMPIONS CUP 2026 VE FLORBALE ŽEN“. Dotace bude vyplacena do 30 dnů ode dne nabytí účinnosti smlouvy. Na základě výše uvedeného je navrhováno převést finanční prostředky do rozpočtu roku 2026.</t>
  </si>
  <si>
    <t>Rada kraje usnesením č. 30/1884 ze dne 10.11.2025 rozhodla poskytnout neinvestiční účelovou dotaci příjemci Tělovýchovná jednota Ostrava, IČO 00561916, ve výši 200 tis. Kč na realizaci projektu „Podpora volejbalistek TJ Ostrava v evropském poháru“. Dotace bude vyplacena do 30 dnů ode dne nabytí účinnosti smlouvy. Na základě výše uvedeného je navrhováno převést finanční prostředky do rozpočtu roku 2026.</t>
  </si>
  <si>
    <t>Rada kraje usnesením č. 30/1884 ze dne 10.11.2025 rozhodla poskytnout neinvestiční účelové dotace dvěma nepodnikajícím fyzickým osobám, každé ve výši 70 tis. Kč, a to na úhradu nákladů na roční studium ve Francii. Dotace budou vyplaceny do 30 dnů ode dne nabytí účinnosti smlouvy. Na základě výše uvedeného je navrhováno převést finanční prostředky do rozpočtu roku 2026.</t>
  </si>
  <si>
    <t>Rada kraje usnesením č.  6/407 ze dne 20.01.2025 (ve znění usnesení rady kraje č. 30/1883 ze dne 10.11.2025) schválila účelový příspěvek ve výši 9.850 tis. Kč na pořízení vnitřního vybavení rekonstruovaných prostor domova mládeže. Zajištění realizace zadávacího řízení na vybavení nábytkem je předmětem objednávky č. 0447/2024/ŠMS/O ve výši 115 tis. Kč. Fakturace proběhne po ukončení veřejné zakázky, která je v současné době v realizaci. Dle nastavených lhůt není reálné vyčerpat finanční prostředky v roce 2025, proto je navrhováno převést je do rozpočtu roku 2026.</t>
  </si>
  <si>
    <t>Rada kraje usnesením č. 17/967 ze dne 12.05.2025 schválila finanční prostředky na realizaci akce. V 11/2025 příprava veřejné zakázky, platba proběhne po realizaci akce, z toho důvodu je navrhován převod do rozpočtu roku 2026.</t>
  </si>
  <si>
    <t>Rada kraje usnesením č. 27/1694 ze dne 29.09.2025 schválila Nemocnici Třinec, p. o., finanční prostředky na obnovu a pořízení přístrojové techniky. V rámci akce byla vysoutěžena veřejná zakázka na pořízení laparoskopické věže vč. odsávání, ohřevu CO2 a záznamového zařízení ve výši 2.015,9 tis. Kč, dodání zařízení proběhne v 01/2026, z toho důvodu je navrhován převod do rozpočtu roku 2026.</t>
  </si>
  <si>
    <t>Akce byla schválena usnesením Zastupitelstva kraje č. 14/1454 dne 07.12.2023. Zadávací řízení na zhotovitele stavby proběhlo začátkem roku 2024, přičemž smlouva se zhotovitelem byla podepsána v polovině téhož roku. Realizaci stavby narušily zářijové povodně v roce 2024, a na základě uzavřených smluvních dodatků se dokončení akce včetně kolaudace očekává v listopadu 2025. S ohledem na fakturační a platební podmínky a aktuální potřebu dalšího smluvního dodatku se navrhuje převést finanční prostředky ve výši 5.916,3 tis. Kč do rozpočtu roku 2026.</t>
  </si>
  <si>
    <t>Na základě objednávky č. 0823/2025/SOC/O na zhotovení trofejí pro účely soutěže Cena plamen lidskosti 2025 je navrhováno převést nedočerpané prostředky ve výši 48,4 tis. Kč do rozpočtu na rok 2026. Na základě smlouvy se společností POLAR televize Ostrava, s.r.o. za účelem zajištění galavečera soutěže Cena plamen lidskosti 2025 je navrhováno převést nedočerpané finanční prostředky na úhradu závazku ve výši 493,68 tis. Kč do rozpočtu na rok 2026.</t>
  </si>
  <si>
    <t>Uzavřena smlouva v objednávkovém režimu na pořízení publikačního portálu pro vystavování sbírkových předmětů v souladu se splněním kritéria projektu Digitalizace kulturního dědictví Moravskoslezského kraje - Galerie výtvarného umění v Ostravě. S ohledem na budoucí plnění, vyplývající ze smlouvy je navrhováno převést nevyčerpané finanční prostředky do rozpočtu roku 2026.</t>
  </si>
  <si>
    <t>Zastupitelstvo kraje rozhodlo o profinancování a kofinancování projektu dne 17.03.2025 usnesením č. 3/108. V rámci projektu byl vyhlášen dotační program, v současné chvíli probíhá proces uzavírání smluv. Vzhledem k tomu, že příjemci jsou převážně obce nebo jejich příspěvkové organizace, dochází ke zdržení způsobené schvalováním smluv obecními zastupitelstvy/radami. Z tohoto důvodu je navrhován převod do rozpočtu roku 2026.</t>
  </si>
  <si>
    <t>Na základě usnesení rady kraje č. 24/1415 ze dne 04.08.2025 byly uzavřeny  smlouvy č. 02494/2025/FIN s Univerzitou Karlovou a č. 02495/2025/FIN s Vysokou školou báňskou - Technickou univerzitou Ostrava, na zpracování analytického dokumentu, jehož cílem je návrh změny systému financování krajů. Vzhledem k termínu provedení díla do 12.01.2026 a s ohledem na platební podmínky je navrhováno převést nevyčerpané prostředky ve výši 1.149,5 tis. Kč do rozpočtu roku 2026.</t>
  </si>
  <si>
    <t>Na základě smlouvy č. 00946/2022/POR uzavřené dne 01.04.2022 se společností Dopravní podnik Ostrava, a.s., o společném postupu při vymáhání pohledávek po společnosti FIRESTA-Fišer, rekonstrukce stavby, a.s., byly objednány  právní služby v rámci vymáhání pohledávek ze smlouvy o dílo akce "Silnice III/4787 Ostrava ul. Výškovická - rekonstrukce mostů ev. č. 4787-3.3 a 4787-4.3".  Z důvodu stále probíhajícího soudního řízení a s ohledem na dohodnuté podmínky je navrhováno převést nevyčerpané prostředky ve výši 13,8 tis. Kč do rozpočtu roku 2026</t>
  </si>
  <si>
    <t>Na základě objednávky č. 0162/2023/POR/O bylo u společnosti MT Legal s.r.o., advokátní kancelář, objednáno  zastupování kraje ve věcech složitých případů správního soudnictví řešených aktuálně u příslušných správních soudů. S ohledem na dohodnuté podmínky, kdy požadované plnění je do ukončení řešených případů, je navrhováno převést nevyčerpané finanční prostředky ve výši 44,9 tis. Kč do rozpočtu roku 2026.</t>
  </si>
  <si>
    <t>Na základě smluv o studiu MBA č. 04716/2024/KŘ, 04717/2024/KŘ, 04718/2024/KŘ, 04719/2024/KŘ, 04720/2024/KŘ, 04721/2024/KŘ uzavřených dne 24.09.2024 se Slezskou univerzitou v Opavě, Obchodně podnikatelskou fakultou v Karviné, je poskytováno vzdělávání vybraným zaměstnancům krajského úřadu Moravskoslezského kraje v mezinárodně uznávaném kurzu MBA (Master of Business Administration). Studium bude ukončeno letním semestrem 2026, platba za letní semestr bude provedena v únoru 2026. Z tohoto důvodu je navrhováno převést prostředky ve výši 225 tis. Kč do rozpočtu roku 2026.</t>
  </si>
  <si>
    <t>Na základě smlouvy č. 02512/2025/RLZ uzavřené dne 22.08.2025 s Masarykovou univerzitou, Právnickou fakultou, je poskytováno vzdělávání v mezinárodně uznávaném kurzu LL.M. pro vybraného zaměstnance krajského úřadu Moravskoslezského kraje. Studium bude ukončeno letním semestrem 2026, platba za letní semestr bude provedena v lednu 2026.  Z tohoto důvodu je navrhováno převést prostředky ve výši 52,5 tis. Kč do rozpočtu roku 2026.</t>
  </si>
  <si>
    <t xml:space="preserve">Rada kraje usnesením č. 79/5799 ze dne 09.10.2023 rozhodla uzavřít smlouvu č. 04513/2023/KH s dodavatelem mia translate s.r.o. k zabezpečení tlumočnických a překladatelských služeb do konce roku 2025. S ohledem na podmínky smlouvy bude faktura za prosinec 2025 uhrazena v lednu 2026. Z tohoto důvodu je navrhováno převést nevyčerpané prostředky ve výši 513,9 tis. Kč do rozpočtu roku 2026. </t>
  </si>
  <si>
    <t>Škody na majetku kraje způsobené zářijovou povodní v roce 2024 jsou likvidovány z uzavřené pojistné smlouvy o pojištění majetku a o pojištění odpovědnosti č. 1672901410, ag. č. 07781/2020/IM. Usnesením rady kraje č. 6/407 ze dne 20.01.2025 byly do rozpočtu 2025 zapojeny zálohy pojistného plnění ve výši 76.359,62 tis. Kč vyplacené na účet kraje v roce 2024. Zálohy jsou postupně  zasílány příspěvkovým organizacím na financování škodních událostí dle jejich žádostí. Zbývající část zálohy ve výši 11.019,08 tis. Kč je určena pro organizaci Slezské gymnázium, Opava a Sdružené zdravotnické zařízení, Krnov. Z důvodu probíhající obnovy majetku kraje po povodních je navrhováno tyto finanční prostředky převést do rozpočtu kraje na rok 2026.</t>
  </si>
  <si>
    <t>Dne 19.08.2025 byla uzavřena objednávka č. 0740/2025/KH/O s dodavatelem MEDIAFABRÍCA s.r.o., na zajištění grafických prací včetně přípravy a realizace tisku, vytvoření digitálních výstupů pro sociální sítě, animací, gifů, prezentací v programu PowerPoint a grafických podkladů pro online i tištěnou inzerci s termínem realizace do 31.12.2026. Vzhledem k tomu, že doposud žádné grafické práce nebyly uskutečněny, je navrhováno nevyčerpané prostředky ve výši 214,2 tis. Kč převést do rozpočtu roku 2026.</t>
  </si>
  <si>
    <t xml:space="preserve">Finanční prostředky na akci schválilo zastupitelstvo kraje usnesením č. 2/22 ze dne 16.12.2024. Uzavřena smlouva č. 00331/2025/KH s organizací POLAR televize Ostrava, s.r.o.,  poskytnutí licence k magazínu TV Medicína, s ohledem na platnost smlouvy jsou finanční prostředky ve výši 329,2 tis. Kč navrhovány k převodu do rozpočtu roku 2026. </t>
  </si>
  <si>
    <t>Usnesením zastupitelstva kraje č. 17/1454 ze dne 07.12.2023 bylo rozhodnuto o poskytnutí dotací v rámci dotačního programu Program na podporu stáží žáků a studentů ve firmách 2024. Jeden z příjemců porušil podmínky smlouvy a v současné době probíhá daňové řízení. V návaznosti na uvedené je navrhováno převést finanční prostředky určené na výplatu druhé splátky dotace ve výši 99,2 tis. Kč do rozpočtu kraje na rok 2026.</t>
  </si>
  <si>
    <t>Rada kraje usneseními č. 6/407 ze dne 20.01.2025 a č. 9/520 ze dne 10.02.2025 příspěvkové organizaci Moravskoslezské datové centrum zapojila do rozpočtu kraje finanční prostředky na financování realizaci projektů  Kybernetická bezpečnost v nemocnicích MSK ve výši 17.268,8 tis. Kč a Kybernetická bezpečnost ZZS MSK ve výši 11.121 tis. Kč. Finanční prostředky jsou dle smluvních podmínek čerpány průběžně, případně jsou vázány v rámci vyhlášených veřejných zakázek.  S ohledem na stanovenou časovou použitelnost je navrhováno převést nevyčerpané finanční prostředky do rozpočtu roku 2026.</t>
  </si>
  <si>
    <t>Na základě objednávky č. 0891/2025/SOC/O na zajištění metodické podpory v rámci zpracování Střednědobého plánu rozvoje sociálních služeb je navrhováno převést nedočerpané prostředky ve výši 50 tis. Kč do rozpočtu na rok 2026.</t>
  </si>
  <si>
    <t>Zastupitelstvo kraje usnesením č. 4/267 ze dne 16.06.2025 rozhodlo poskytnout neinvestiční účelové dotace příjemcům v rámci dotačního programu Podpora významných sportovních akcí v Moravskoslezském kraji pro rok 2025. Dotace jsou vypláceny až na základě splnění podmínek smlouvy, proto navrhováno převést finanční prostředky do rozpočtu roku 2026.</t>
  </si>
  <si>
    <t>Předmětem objednávky č. 0887/2025/ŠMS/O  je komplexní zajištění realizace zadávacího řízení na zajištění licencí k produktům společnosti Microsoft (M365 Education A3) a souvisejících služeb pro organizace zřizované krajem  prostřednictvím MT Legal s.r.o., advokátní kancelář. Fakturace proběhne po ukončení veřejné zakázky, která je v současné době v realizaci. Na základě výše uvedeného je navrhováno převést finanční prostředky do rozpočtu roku 2026.</t>
  </si>
  <si>
    <t>V roce 2024 byla s dodavatelem GRADIVA a.s. uzavřena celoroční objednávka č. 0955/2024/KH/O na zajištění fotografických služeb pro Moravskoslezský kraj na období od listopadu 2024 do prosince 2025. Dále je s dodavatelem Ing. Jiří Zerzoň uzavřena celoroční objednávka č. 0029/2025/KH/O na reportážní focení radních Moravskoslezského kraje v roce 2025. S ohledem na úhradu fotoprací za prosinec 2025 v lednu 2026 je navrhováno převést nevyčerpané finanční prostředky ve výši 58,8 tis. Kč do rozpočtu roku 2026.</t>
  </si>
  <si>
    <t>V lednu 2025 byly uzavřeny celoroční objednávky č. 0031/2025/KH/O s dodavatelem CPI Hotels, a.s., č. 0032/2025/KH/O s dodavatelem MALEDA s.r.o., č. 0033/2025/KH/O s dodavatelem Hotelová škola Ostrava, příspěvková organizace, č. 0043/2025/KH/O s dodavatelem Mgr. Markéta Jalůvková, č. 0044/2025/KH/O s dodavatelem GOLIS, spol. s r.o. Faktury za výdaje na pohoštění realizované v prosinci 2025 budou hrazeny v lednu 2026. Proto je navrhováno převést nevyčerpané finanční prostředky ve výši 150 tis. Kč do rozpočtu roku 2026.</t>
  </si>
  <si>
    <t>Akce rozpočtu byla schválena usnesením zastupitelstva kraje č. 2/22 ze dne 16.12.2024. V průběhu měsíce listopadu 2025 bude, z důvodu provádění péče ochrany přírody a ke zlepšování přírodního prostředí v přírodní památce Paskov v letech 2025-2026, uzavřena smlouva na opravu vazeb stromů. Takové zásahy je potřeba provést v období vegetačního klidu. Termín plnění bude stanoven do 31.03.2025. Z tohoto důvodu je potřeba převést finanční prostředky ve výši 56,1 tis. Kč do rozpočtu roku 2026.</t>
  </si>
  <si>
    <t xml:space="preserve">Akce rozpočtu schválena usnesením zastupitelstva kraje č. 2/22 ze dne 16. 12. 2024. Realizace aktivit v rámci této akce rozpočtu je stále aktivní. K tomu je čerpání každoročně plánováno s ohledem na předmět smluvně stanovených činností na konec roku 2025. Finanční prostředky ve výši 4.000 tis. Kč představují účelově určené finanční prostředky z poplatků za znečišťování ovzduší dle § 15 zákona č. 201/2012 Sb., o ochraně ovzduší, ve znění pozdějších předpisů, které lze použít pouze na financování opatření v oblasti ochrany životního prostředí.  V případě, že tyto finanční prostředky nebudou vyčerpány nebo zasmluvněny, je navrhováno převést tyto finanční prostředky do rozpočtu roku 2026 z důvodu zachování účelovosti. </t>
  </si>
  <si>
    <t>Akce rozpočtu byla schválena usnesením zastupitelstva kraje č. 2/22 ze dne 16.12.2024. Finanční prostředky budou vázány smlouvou, která se bude v proběhu měsíce listopadu 2025 uzavírat na provádění péče o pozemky z důvodů ochrany přírody a o poskytnutí příspěvku ke zlepšování přírodního prostředí Stará řeka 2025-2026. Z toho důvodu je potřeba převést finanční prostředky ve výši 18,4 tis. Kč do rozpočtu roku 2026.</t>
  </si>
  <si>
    <t>Akce rozpočtu "Odstraňování následků havárií dle zákona o vodách" byla zařazena do rozpočtu kraje na rok 2025 usnesením rady kraje č. 6/407 ze dne 20.01.2025. Jedná se o účelové finanční prostředky určené k úhradě nákladů spojených s odstraněním následků závadného stavu podle § 42 odst. 4 (havárie) a odst. 5 (ekologické újmy) zákona č. 254/2001 Sb., o vodách, které jsou uvolňovány z havarijního účtu (účet je ročně doplňovaný do výše 10.000 tis.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MSK k odstranění následků závadného stavu podle § 42 odst. 4 a 5 vodního zákona a na základě rozhodnutí zastupitelstva kraje. Z tohoto důvodu je navrhováno převést finanční prostředky ve výši 10.000 tis. Kč do rozpočtu roku 2026.</t>
  </si>
  <si>
    <t xml:space="preserve">Akce rozpočtu schválena usnesením zastupitelstva kraje č. 2/22 ze dne 16.12.2024. Finanční prostředky jsou vázány na objednávku č. 0849/2025/ŽPZ/O vystavenou na pronájem prostor pro provoz opravárny v rámci projektu "Rozvoj sběru použitých elektrozařízení v MSK" na ve výši 60 tis. Kč. Termín plnění je stanoven na 31.12.2025, platba tak proběhne v roce 2026. Dále bude vystavena objednávka na výrobu předmětů edukativního charakteru pro děti s tématikou předcházení vzniku odpadů a nakládání s nimi ve výši 400 tis. Kč s termínem plnění v roce 2026. Z těchto důvodů je potřeba převést finanční prostředky ve výši 460 tis. Kč do rozpočtu roku 2026. </t>
  </si>
  <si>
    <t>Usnesením zastupitelstva kraje č. 3/172 ze dne 17.03.2025 byla uzavřena smlouva o poskytnutí dotace s příjemci dotací v rámci DP - Podpora návrhu řešení nakládání s vodami pro roky 2025-2026. S ohledem na smluvní podmínky, které stanovují vyplacení dotace 50% po nabytí účinnosti smlouvy a 50% po předložení závěrečného vyúčtování, je navrhováno nevyčerpané finanční prostředky ve výši 999,5 tis. Kč převést do rozpočtu roku 2026.</t>
  </si>
  <si>
    <t>Usnesením zastupitelstva kraje č. 5/364 ze dne 15.09.2025 byla uzavřena smlouva o poskytnutí dotace s příjemci dotací v rámci DP - Podpora vzdělávání a poradenství v oblasti ŽP pro roky 2025-2026. S ohledem na smluvní podmínky, které stanovují vyplacení dotace po nabytí účinnosti smlouvy, je navrhováno nevyčerpané finanční prostředky ve výši 1.262,9 tis. Kč převést do rozpočtu roku 2026.</t>
  </si>
  <si>
    <t>Na základě objednávky č. 0036/2025/POR/O bylo u společnosti FORLEX s.r.o., advokátní kancelář, objednáno příležitostné poskytování konzultací ve složitějších pracovněprávních záležitostech s termínem plnění do konce roku 2025. S ohledem na platební podmínky je předpoklad, že úhrada za poskytnuté konzultace v roce 2025 proběhne na počátku roku  2026. Z tohoto důvodu je navrhováno převést nevyčerpané prostředky ve výši 120,9 do rozpočtu roku 2026.</t>
  </si>
  <si>
    <t>Zastupitelstvo kraje schválilo profinancování a kofinancování projektu usnesením č. 4/207 ze dne 16.06.2025. Vzhledem k prodloužení termínu zpracování projektové dokumentace nebyly v letošním roce vyčerpány veškeré alokované finanční prostředky. Z tohoto důvodu je navrhován převod nevyčerpané částky ve výši 435,7 tis. Kč do rozpočtu roku 2026.</t>
  </si>
  <si>
    <t xml:space="preserve">Akce byla schválena usnesením zastupitelstva kraje č. 14/1652 ze dne 12.12.2019. V roce 2025 byla odevzdána projektová dokumentace pro provádění stavby na celý projekt. Na základě rozhodnutí kraje usnesením č. 4/241 ze dne 16.06.2025, bylo rozhodnuto o realizace vybraných stavebních objektů. K tomuto byla uzavřena smlouva na úpravu projektové dokumentace, která má být odevzdána v závěru roku 2025. V 10/2025 bylo vydáno stavební povolení. Na začátku roku 2026 se předpokládá vyhlášení veřejné zakázky a v následujících letech realizace stavby. Z tohoto důvodu je navrženo převést nevyčerpané finanční prostředky ve výši 12.062,2 tis. Kč do rozpočtu roku 2026. </t>
  </si>
  <si>
    <t>Zastupitelstvo kraje schválilo profinancování a kofinancování projektu usnesením č. 4/207 ze dne 16.06.2025. Vzhledem k prodloužení termínu zpracování projektové dokumentace nebyly v letošním roce vyčerpány veškeré alokované finanční prostředky. Z tohoto důvodu je navrhován převod nevyčerpané částky ve výši 2.063,9 tis. Kč do rozpočtu roku 2026.</t>
  </si>
  <si>
    <t>Zastupitelstvo kraje rozhodlo o profinancování a kofinancování projektu usnesením č. 4/207 ze dne 16.06.2025. Vzhledem k prodloužení termínu zpracování projektové dokumentace nebyly v letošním roce čerpány veškeré alokované finanční prostředky. Z tohoto důvodu je navrhováno převést nevyčerpané finanční prostředky ve výši 2.536,7 tis. Kč do rozpočtu roku 2026.</t>
  </si>
  <si>
    <t>Zastupitelstvo kraje rozhodlo o profinancování a kofinancování projektu usnesením č. 4/207 ze dne 16.06.2025. Vzhledem k prodloužení termínu zpracování projektové dokumentace nebyly v letošním roce čerpány veškeré alokované finanční prostředky. Z tohoto důvodu je navrhováno převést nevyčerpané finanční prostředky ve výši 1.055,8 tis. Kč do rozpočtu roku 2026.</t>
  </si>
  <si>
    <t>Zastupitelstvo kraje schválilo profinancování a kofinancování projektu usnesením č. 4/207 ze dne 16.06.2025. Vzhledem k prodloužení termínu zpracování projektové dokumentace nebyly v letošním roce vyčerpány veškeré alokované finanční prostředky. Z tohoto důvodu je navrhováno převést nevyčerpané finanční prostředky ve výši 1.040 tis. Kč do rozpočtu roku 2026.</t>
  </si>
  <si>
    <t>Zastupitelstvo kraje rozhodlo o profinancování a kofinancování projektu usnesením č. 4/207 ze dne 16.06.2025. Vzhledem k prodloužení termínu zpracování projektové dokumentace nebyly v letošním roce čerpány veškeré alokované finanční prostředky. Z tohoto důvodu je navrhován převod nevyčerpané částky ve výši 411,4 tis. Kč do rozpočtu roku 2026.</t>
  </si>
  <si>
    <t>Zastupitelstvo kraje schválilo profinancování a kofinancování projektu usnesením č. 4/207 ze dne 16.06.2025. Vzhledem k prodloužení termínu zpracování projektové dokumentace nebyly v letošním roce vyčerpány veškeré alokované finanční prostředky. Z tohoto důvodu je navrhován převod nevyčerpané částky ve výši 350,9 tis. Kč do rozpočtu roku 2026.</t>
  </si>
  <si>
    <t>Zastupitelstvo kraje schválilo profinancování a kofinancování projektu usnesením č. 4/207 ze dne 16.06.2025. Vzhledem k prodloužení termínu zpracování projektové dokumentace nebyly v letošním roce vyčerpány veškeré alokované finanční prostředky. Z tohoto důvodu je navrhován převod nevyčerpané částky ve výši 123 tis. Kč do rozpočtu roku 2026.</t>
  </si>
  <si>
    <t>V současné době jsou připravované podklady na poptávkové řízení týkající se pořízení dat na domapování města Orlová pro účely  "Digitální technické mapy". Vzhledem k tomu, že nelze zaručit čerpání v letošním roce, je nutné převést finanční prostředky do rozpočtu roku 2026.</t>
  </si>
  <si>
    <t>Na základě uzavřené smlouvy č. 02843/2025/KŘ ze dne 29.9.2025 se společností AUTOCENTRÁLA s.r.o., bude realizován nákup 1 ks osobního automobilu. Vzhledem k termínu dodání vozidla do 30.06.2026 a s ohledem na platební podmínky je navrhováno převést nevyčerpané prostředky ve výši 749,9 tis. Kč do rozpočtu roku 2026.</t>
  </si>
  <si>
    <t>Na základě uzavřené smlouvy č. 02839/2025/KŘ ze dne 29.09.2025 se společností AUTO DUBINA, a.s., bude realizován nákup 3 ks osobních automobilů. Vzhledem k termínu dodání vozidel do 300 dnů od nabytí účinnosti kupní smlouvy a s ohledem na platební podmínky je navrhováno převést nevyčerpané prostředky ve výši 1.674,4 tis. Kč do rozpočtu roku 2026.</t>
  </si>
  <si>
    <t xml:space="preserve">Akce byla schválena usnesením zastupitelstva kraje č. 14/1454 ze dne 07.12.2023. V 06/2025 byla podepsána smlouva na studii stavby včetně zaměření a průzkumů a zahájeny práce na 1. části, tj. zaměření a průzkumech. Další části díla budou zpracovány po předání a převzetí 1. části a jejich realizace bude pokračovat v roce 2026. Z tohoto důvodu je navrženo převést nevyčerpané finanční prostředky do rozpočtu roku 2026.    </t>
  </si>
  <si>
    <t>Rada kraje usnesením č. 12/680 ze dne 24.02.2025 schválila finanční prostředky ve výši 755 tis. Kč příspěvkové organizaci Muzeum Novojičínska na restaurování sbírkových motocyklů.  Vzhledem k časové náročnosti realizace projektu je možné čerpání finančních prostředků až v roce 2026. S ohledem na uvedené je navrhováno převést nevyčerpané finanční prostředky do rozpočtu roku 2026.</t>
  </si>
  <si>
    <t>Rada kraje usnesením č. 14/828 ze dne 31.03.2025 schválila finanční prostředky ve výši 1.500 tis. Kč s účelovým určením na "Nákup užitkového automobilu kategorie B" pro příspěvkovou organizaci Galerie výtvarného umění v Ostravě, s časovou použitelností do 31. 12. 2025. Vzhledem k časové náročnosti realizace projektu (požadavek na úpravu vozidla) je možné čerpání finančních prostředků až v roce 2026. S ohledem na uvedené je navrhováno převést nevyčerpané finanční prostředky do rozpočtu roku 2026.</t>
  </si>
  <si>
    <t>Rada kraje usnesením č. 22/1334 ze dne 30.06.2025 schválila finanční prostředky ve výši 350 tis. Kč, s účelovým určením na "Obměnu a rozšíření kamerového systému správní budovy Poděbradova 1291/12" pro příspěvkovou organizaci Galerie výtvarného umění v Ostravě, s časovou použitelností do 31.12.2025. Vzhledem k časové náročnosti realizace projektu je možné čerpání finančních prostředků až v roce 2026. S ohledem na uvedené je navrhováno převést nevyčerpané finanční prostředky do rozpočtu roku 2026.</t>
  </si>
  <si>
    <t>Zastupitelstvo kraje usnesením č. 2/22 ze dne 16.12.2024 schválilo finanční prostředky ve výši 1.500 tis. Kč, s účelovým určením na "Obnovu a rozšíření kamerového systému zámku Bruntál a kosárny Karlovice" pro příspěvkovou organizaci Muzeum v Bruntále, s časovou použitelností do 31.12.2025. Vzhledem k časové náročnosti realizace projektu je pravděpodobné čerpání finančních prostředků až v roce 2026. S ohledem na uvedené je navrhováno převést nevyčerpané finanční prostředky do rozpočtu roku 2026.</t>
  </si>
  <si>
    <t>Rada kraje usnesením č. 19/1239 ze dne 09.06.2025 schválila finanční prostředky ve výši 192 tis. Kč, s účelovým určením na "Restaurování praporu Městské gardy ve Vrbně pod Pradědem z r. 1864" pro příspěvkovou organizaci Muzeum v Bruntále, s časovou použitelností do 31.12.2025. Vzhledem k časové náročnosti realizace projektu je pravděpodobné čerpání finančních prostředků až v roce 2026. S ohledem na uvedené je navrhováno převést nevyčerpané finanční prostředky do rozpočtu roku 2026.</t>
  </si>
  <si>
    <t>Zastupitelstvo kraje usnesením č. 2/22 ze dne 16.12.2024 schválilo finanční prostředky ve výši 140 tis. Kč, s účelovým určením na "Pořízení software pro digitalizaci účetnictví a ekonomiky" pro příspěvkovou organizaci Muzeum v Bruntále, s časovou použitelností do 31.12.2025. Vzhledem k časové náročnosti realizace projektu je pravděpodobné čerpání finančních prostředků až v roce 2026. S ohledem na uvedené je navrhováno převést nevyčerpané finanční prostředky do rozpočtu roku 2026.</t>
  </si>
  <si>
    <t>Rada kraje usnesením č. 14/828 ze dne 31.03.2025 schválila finanční prostředky ve výši 500 tis. Kč, s účelovým určením na "Zhotovení webových stránek organizace" pro příspěvkovou organizaci Galerie výtvarného umění v Ostravě, s časovou použitelností do 31.12.2025. Vzhledem k časové náročnosti realizace projektu je možné čerpání finančních prostředků až v roce 2026. S ohledem na uvedené je navrhováno převést nevyčerpané finanční prostředky do rozpočtu roku 2026.</t>
  </si>
  <si>
    <t>Rada kraje usnesením č. 22/1334 ze dne 30.06.2025 schválila finanční prostředky ve výši 370 tis. Kč, s účelovým určením na "Pořízení IS GINIS Express SQL" pro příspěvkovou organizaci Galerie výtvarného umění v Ostravě, s časovou použitelností do 31.12.2025. Vzhledem k časové náročnosti realizace projektu je možné čerpání finančních prostředků až v roce 2026. S ohledem na uvedené je navrhováno převést nevyčerpané finanční prostředky do rozpočtu roku 2026.</t>
  </si>
  <si>
    <t>Akce byla schválena usnesením rady kraje č. 18/1093 dne 26.05.2025. V průběhu projekční přípravy bylo zjištěno, že nosná konstrukce střechy vyžaduje částečnou rekonstrukci. Z tohoto důvodu je nutné vyřídit povolení záměru, což vedlo k prodloužení doby projekční přípravy. Samotná realizace stavby již nebude v roce 2025 možná, a to s ohledem na předpokládané podzimní a zimní klimatické podmínky. Zhotovitel stavby není schopen technicky zaručit kompletní ochranu nově rekonstruovaného interiéru budovy v případě odkrytí střešní krytiny a možného zatečení. Zhotovitel proto lokálně zajistil střechu proti zatečení a plošná výměna střešní krytiny bude přesunuta na jaro 2026. Z tohoto důvodu se navrhuje převést finanční prostředky ve výši 3.000 tis. Kč do rozpočtu roku 2026.</t>
  </si>
  <si>
    <t>Akce byla schválena usnesením zastupitelstva kraje č. 2/21 ze dne 17.12.2020. Prostředky pro rok 2025 nebyly vyčerpány z důvodu dokončení II. etapy v 10/2025. S ohledem na smluvní a platební podmínky je navrhováno převést nevyčerpané finanční prostředky ve výši 1.141,8 tis. Kč do rozpočtu roku 2026.</t>
  </si>
  <si>
    <t>Akce byla schválena usnesením zastupitelstva kraje č. 2/21 dne 17.12.2020. V roce 2025 byla dokončena projektová příprava metodou BIM a proběhla příprava zadávací dokumentace pro výběr zhotovitele stavby. Vzhledem k tomu, že realizace samotné stavby je plánována až na rok 2026, nebylo možné v roce 2025 využít veškeré alokované finanční prostředky. Na rok 2026 jsou již v rozpočtu kraje alokovány finanční prostředky na realizaci stavby. Z tohoto důvodu se navrhuje převést nevyčerpané prostředky ve výši 1.045,2 tis. Kč z roku 2025 do rozpočtu roku 2026, kde budou využity společně s již schválenou částkou na zahájení stavebních prací.</t>
  </si>
  <si>
    <t>Akce byla schválena usnesením zastupitelstva kraje č.  2/21 ze dne 17.12.2020. Dne 30.6.2025 byl usnesením RK č. 22/1260 vybrán uchazeč a schválen podpis smlouvy o dílo. Následně dne 11.08.2025 proběhlo předání staveniště s předpokládaným dokončením díla do 12.10.2027. S ohledem na termíny plnění a platební podmínky vyplývající ze smlouvy je navrhováno převést finanční prostředky ve výši 19.034,2 tis. Kč do rozpočtu roku 2026.</t>
  </si>
  <si>
    <t>Akce byla schválena usnesením zastupitelstva kraje č. 8/794 dne 16.06.2022. Dokončení probíhající rekonstrukce se předpokládá k datu 30.11.2025. S ohledem na termíny splatnosti faktur je navrženo převést finanční prostředky ve výši 2.210,9 tis. Kč do  rozpočtu roku 2026.</t>
  </si>
  <si>
    <t>Akce byla schválena usnesením zastupitelstva kraje č. 9/852 dne 15.09.2022. V důsledku časového skluzu při administraci zadávacího řízení bude realizace akce probíhat i v roce 2026. Současně lze očekávat časovou prodlevu při uvedení fotovoltaické elektrárny do provozu, přičemž se předpokládá uzavření dalšího smluvního dodatku. Z těchto důvodů se navrhuje převést finanční prostředky ve výši 2.117 tis. Kč do rozpočtu roku 2026.</t>
  </si>
  <si>
    <t>Akce byla schválena usnesením zastupitelstva kraje č. 10/948 dne 15.12.2022. Realizace stavby začala v červenci 2025 s předpokládaným termínem dokončení stavby v listopadu 2025. S ohledem na termíny plnění a platební podmínky, které vyplývají z uzavřené smlouvy o dílo, je navrhováno převést finanční prostředky ve výši 223,3 tis. Kč do rozpočtu roku 2026.</t>
  </si>
  <si>
    <t>Akce byla schválena usnesením zastupitelstva kraje č. 10/948 dne 15.12.2022. Objekty Střední školy průmyslové v Krnově byly v září 2024 zasaženy ničivými povodněmi, jejichž následky se odstraňují dodnes. Vzhledem k riziku opakování podobné situace bude celá akce spojena s implementací protipovodňových opatření. Z tohoto důvodu byla objednána aktualizace studie proveditelnosti, jejíž finální podoba dosud nebyla schválena. Z výše uvedených důvodů se navrhuje převést finanční prostředky ve výši 349,6 tis. Kč do rozpočtu roku 2026.</t>
  </si>
  <si>
    <t>Akce byla schválena usnesením rady kraje č. 58/4293 dne 12.12.2022. V roce 2025 proběhlo zadávací řízení na výběr zhotovitele stavby a v srpnu byla zahájena realizace. Vzhledem k termínům vyplývajících ze smlouvy o dílo a dodatku ke smlouvě z důvodu vzniklých víceprací je navrhováno převést finanční prostředky ve výši 2.510 tis. Kč do rozpočtu roku 2026.</t>
  </si>
  <si>
    <t>Akce byla schválena usnesením rady kraje č. 74/5411 dne 17.07.2023. V roce 2025 proběhlo zadávací řízení na výběr zhotovitele a v červenci byla zahájena realizace stavby. Vzhledem k termínům vyplývajích ze smlouvy o dílo a z důvodu předpokládaného dodatku je navrhováno finanční prostředky ve výši 364,3 tis. Kč převést do rozpočtu roku 2026.</t>
  </si>
  <si>
    <t xml:space="preserve">Akce byla schválena usnesením zastupitelstva kraje č. 14/1454 dne 07.12.2023. V roce 2024 byla zpracována projektová dokumentace. V květnu 2025 zahájila společnost MT Legal, s.r.o. zadávací řízení na výběr zhotovitele, s termínem pro podání nabídek 03.06.2025. Vzhledem k tomu, že realizace akce je možná pouze během letních prázdnin a stavební práce by mohly začít až koncem července 2025, bylo původní zadávací řízení zrušeno. Opakované zadávací řízení bylo zahájeno na podzim 2025, přičemž realizace je plánována na roky 2026 a 2027. Z tohoto důvodu se navrhuje převést finanční prostředky ve výši 779,7 tis. Kč do rozpočtu roku 2026. </t>
  </si>
  <si>
    <t>Akce byla schválena usnesením zastupitelstva kraje č. 14/1454 dne 07.12.2023. V měsíci  srpnu 2025 byla zahájena stavba s termínem realizace do konce měsíce dubna 2026. Z tohoto důvodu je navrhováno převést finanční prostředky ve výši 7.814,7 tis. Kč do rozpočtu roku 2026.</t>
  </si>
  <si>
    <t xml:space="preserve">Akce byla schválena usnesením zastupitelstva kraje č. 14/1454 dne 07.12.2023. Projekční přípravu narušily zářijové povodně v roce 2024, jejichž následky bylo nutné zapracovat do projektové dokumentace. Realizace akce byla zahájena v říjnu 2025 předáním staveniště, přičemž dokončení stavebních prací je plánováno na duben 2026. Proto se navrhuje převést finanční prostředky ve výši 5.087,7 tis. Kč do rozpočtu roku 2026. </t>
  </si>
  <si>
    <t>Akce byla schválena usnesením rady kraje č. 58/4327 ze dne 12.12.2022. Na základě požadavku odvětvového odboru dochází ke změně rozsahu díla a přehodnocení koncepce využití daného objektu. V roce 2026 se očekává zpracování nové studie a zahájení veřejné zakázky na zpracovatele projektové dokumentace (studie by měla být hrazena z prostředků příspěvkové organizace). Z výše uvedených důvodů je navrhováno převést nevyčerpané finanční prostředky ve výši 190,8 tis. Kč do rozpočtu roku 2026.</t>
  </si>
  <si>
    <t>Akce byla schválena usnesením zastupitelstva kraje č. 14/1454 ze dne 07.12.2023. V roce 2024 byla zpracována projektová dokumentace. V dubnu 2025 zahájila společnost MT Legal, s.r.o. zadávací řízení na výběr zhotovitele. Stavební práce byly zahájeny v srpnu 2025, přičemž jejich dokončení je plánováno na leden 2026. Vzhledem k tomu, že část realizace proběhne až v roce 2026, je navrženo převést finanční prostředky alokované za výkon autorského dozoru ve výši 60,8 tis. Kč do rozpočtu roku 2026.</t>
  </si>
  <si>
    <t>Akce byla schválena usnesením zastupitelstva kraje č. 14/1454 dne 07.12.2023.  V průběhu zpracování studie proběhlo jednání s odvětvovým odborem a bylo rozhodnuto o nové variantě řešení a jeho doplnění o dotační podmínky OTSP. Z tohoto důvodu se v současné době doplňuje studie o nové podmínky s předpokladem dokončení do konce roku 2025. S ohledem na termíny splatnosti faktur je navrhováno převést finanční prostředky ve výši 463,7 tis. Kč do rozpočtu 2026.</t>
  </si>
  <si>
    <t>Akce byla schválena usnesením zastupitelstva kraje č. 14/1454 ze dne 07.12.2023. Prostředky na rok 2025 nebyly vyčerpány z důvodu zpoždění procesu realizace veřejné zakázky na projektovou dokumentaci. Podpis smlouvy na projektovou dokumentaci proběhl 7/2025 s termínem dokončení v roce 2026. Následně bude možné vyhlásit veřejnou zakázku na zhotovitele s termínem realizace v roce 2026. Z výše uvedených důvodů je navrhováno převést nevyčerpané finanční prostředky ve výši 873,7 tis. Kč do rozpočtu roku 2026.</t>
  </si>
  <si>
    <t xml:space="preserve">Akce byla schválena usnesením rady kraje č. 91/6744 dne 18.03.2024. Sanační práce vyvolávají nutnost provedení přeložky kabelu ČEZ, kterou provede firma pověřená ČEZ v přislíbeném termínu v listopadu. Poté bude zahájena realizace akce, která bude trvat 4 měsíce.  Z tohoto důvodu je navrhováno převést finanční prostředky ve výši 2.000 tis. Kč do rozpočtu roku 2026. </t>
  </si>
  <si>
    <t>Akce byla schválena usnesením rady kraje č. 91/6744 dne 18.03.2024. V roce 2025 byla zpracována projektová dokumentace a následně příspěvková organizace vyhlásila výběrové řízení na zhotovitele. Vzhledem k tomu, že smlouva se zhotovitelem byla uzavřena na podzim roku 2025, samotná realizace stavby proběhne, z důvodu klimatických podmínek, na jaře 2026. Proto je navrhováno převést finanční prostředky ve výši 673,2 tis. Kč do rozpočtu roku 2026.</t>
  </si>
  <si>
    <t>Akce byla schválena usnesením rady kraje č. 94/6822 dne 08.04.2024. Část zahrady užívané Dětským domovem se nachází na pozemku ve vlastnictví Státního pozemkového úřadu, který až v září 2025 vydal souhlas s plánovanými úpravami zdí a zídek. Teprve na základě tohoto souhlasu je možné realizovat výstavbu lehkého oplocení na hranici pozemku a zpracovat studii zahrnující úpravy opěrných zídek v zahradě. Z důvodu zpoždění způsobeného čekáním na vyjádření vlastníka pozemku nebylo možné akci v roce 2025 profinancovat, proto se navrhuje převést finanční prostředky ve výši 2.255,6 tis. Kč do rozpočtu roku 2026.</t>
  </si>
  <si>
    <t>Akce byla schválena usnesením rady kraje č. 95/6892 dne 22.04.2024. Během realizace akce byl zjištěn havarijní stav skořepiny střechy tělocvičny. V důsledku nutnosti změny technického řešení střechy došlo k posunu termínu dokončení, který je nyní plánován na prosinec 2025. S ohledem na splatnost faktur je navrhováno převést finanční prostředky ve výši 2.060 tis. Kč do  rozpočtu roku 2026.</t>
  </si>
  <si>
    <t>Akce byla schválena radou kraje č. 108/7462 dne 05.08.2024. Z důvodu odstoupení zhotovitele na provedení opravy střechy a průtahům při veřejné zakázce na zpracování projektové dokumentace na vnitřní vybavení dochází k významným průtahům při čerpání finančních prostředků. V roce 2026 se předpokládá realizace opravy střechy a pokračování v projekční činnosti na vnitřních dispozicích. Z tohoto důvodu je navrženo převést nevyčerpané finanční prostředky ve výši 26.561,2 tis. Kč do rozpočtu roku 2026.</t>
  </si>
  <si>
    <t>Akce byla schválena usnesením rady kraje č. 111/7719 dne 16.09.2024. Dokončení probíhající opravy je plánováno v prosinci 2025. Vzhledem k předpokládané splatnosti faktur po dokončení prací se navrhuje převést finanční prostředky ve výši 50,9 tis. Kč do rozpočtu roku 2026.</t>
  </si>
  <si>
    <t>Akce byla schválena usnesením zastupitelstva kraje č. 2/22 dne 16.12.2024. Projekční příprava je již dokončena a zbývající finanční prostředky alokované v roce 2025 budou využity na výkon autorského dozoru během samotné realizace stavby, která proběhne v letech 2026 a 2027, a dále na úhradu služeb externího administrátora veřejné zakázky. Z tohoto důvodu se navrhuje převést finanční prostředky ve výši 243,8 tis. Kč do rozpočtu roku 2026.</t>
  </si>
  <si>
    <t>Akce byla schválena usnesením zastupitelstva kraje č. 2/22 dne 16.12.2024. V rámci průzkumů prováděných během projekční přípravy došlo k rozšíření původního rozsahu akce o řešení nevyhovující akustiku v prostorách tělocvičny. Rekonstrukce podlahy je již dokončena a vyfakturována. Montáž akustických podhledů však proběhne až v roce 2026. Z tohoto důvodu se navrhuje převést nevyčerpané finanční prostředky ve výši 1.617,6 tis. Kč do rozpočtu roku 2026.</t>
  </si>
  <si>
    <t>Akce byla schválena usnesením zastupitelstva kraje č. 2/22 dne 16.12.2024. Nevyčerpané finanční prostředky jsou určeny na úhradu administrace veřejné zakázky externí společností, jejíž služby dosud nebyly vyfakturovány. Z tohoto důvodu se navrhuje převést finanční prostředky ve výši 100,5 tis. Kč do rozpočtu roku 2026.</t>
  </si>
  <si>
    <t>Akce byla schválena usnesením zastupitelstva kraje č. 2/22 dne 16.12.2024. Projekční příprava je již dokončena a samotná realizace stavby je plánována na rok 2026. Nevyčerpané finanční prostředky jsou určeny na pokrytí nákladů spojených s výkonem autorského dozoru a uvolněním pozastávek. Z tohoto důvodu se navrhuje převést finanční prostředky ve výši 204,2 tis. Kč do rozpočtu roku 2026.</t>
  </si>
  <si>
    <t>Akce byla schválena usnesením zastupitelstva kraje č. 2/22 dne 16.12.2024. V roce 2025 proběhlo stavební řízení, následně byl vysoutěžen zhotovitel stavby. Realizace stavby má být dokončena v prosinci 2025. Vzhledem k možným nepříznivým klimatickým podmínkám a předpokládanému dodatku ke smlouvě je navrhováno převést finanční prostředky ve výši 108,6 tis. Kč do rozpočtu roku 2026.</t>
  </si>
  <si>
    <t>Akce byla schválena usnesením zastupitelstva kraje č. 2/22 dne 16.12.2024. Moravskoslezské datové centrum, p. o. požadovalo vybudování fotovoltaické elektrárny a v současné době probíhá doplnění projektové dokumentace. Z tohoto důvodu se realizace přesouvá na rok 2026. V návaznosti na posun realizace se navrhuje převést finanční prostředky ve výši 729 tis. Kč do rozpočtu roku 2026.</t>
  </si>
  <si>
    <t>Akce byla schválena usnesením zastupitelstva kraje č. 2/22 dne 16.12.2024. V roce 2025 byla zahájena projekční činnost, přičemž zpracování projektové dokumentace je plánováno na jaro 2026. Z tohoto důvodu se navrhuje převést finanční prostředky ve výši 625,8 tis. Kč do rozpočtu roku 2026.</t>
  </si>
  <si>
    <t>Akce byla schválena usnesením zastupitelstva kraje č. 2/22 dne 16.12.2024. Projekt je rozdělen do dvou etap, přičemž pro obě části byl vybrán společný zhotovitel. První etapa je již dokončena a vyfakturována. Druhá etapa je plánována k realizaci během letních prázdnin v roce 2026. Na základě aktuálně známých skutečností došlo k navýšení předpokládaných nákladů druhé etapy. Z tohoto důvodu se navrhuje převést finanční prostředky ve výši 759,8 tis. Kč do rozpočtu roku 2026.</t>
  </si>
  <si>
    <t>Akce byla schválena usnesením zastupitelstva kraje č. 3/137 ze dne 17.03.2025. V roce 2025 byla zahájena příprava podkladů pro zadávací podmínky na zpracovatele projektové dokumentace a v prosinci 2025 bude vyhlášení veřejné zakázky. Z tohoto důvodu je navrženo převést finanční prostředky ve výši 150 tis. Kč do rozpočtu roku 2026.</t>
  </si>
  <si>
    <t>Akce byla schválena usnesením rady kraje č. 12/621 dne 24.02.2025. V současné době probíhá realizace díla s předpokladem dokončení do konce roku 2025. S ohledem na termíny splatnosti faktur je navrhováno převést finanční prostředky ve výši 788,7 tis. Kč do rozpočtu 2026.</t>
  </si>
  <si>
    <t>Akce byla schválena usnesením rady kraje č. 16/621 dne 24.02.2025. Vzhledem k tomu, že se stavba nachází v památkové zóně s četným výskytem archeologických nalezišť, bylo nutné vyčkat na vyhotovení všech potřebných posudků ze strany příslušných úřadů, což způsobilo časový posun v přípravě. Realizace akce je proto plánována na rok 2026. Proto se navrhuje převést finanční prostředky alokované za výkon autorského dozoru ve výši 59,4 tis. Kč do rozpočtu roku 2026.</t>
  </si>
  <si>
    <t>Akce byla schválena usnesením rady kraje č. 12/621 dne 24.02.2025. V současné době probíhá realizace díla s předpokladem dokončení do konce roku 2025. S ohledem na termíny splatnosti faktur je navrhováno převést finanční prostředky ve výši 544,4 tis. Kč do rozpočtu 2026.</t>
  </si>
  <si>
    <t>Akce byla schválena usnesením rady kraje č. 14/800 dne 31.03.2025. Stavba byla dokončena v říjnu 2025, avšak stále probíhá dílčí kolaudační řízení. Předpokládá se, že dílčí kolaudace bude vydána do konce roku 2025. S ohledem na platební podmínky vyplývající ze smlouvy o dílo nebyly dosud vyčerpány všechny finanční prostředky. Z tohoto důvodu se navrhuje převést nevyčerpané finanční prostředky ve výši 92,4 tis. Kč do rozpočtu roku 2026.</t>
  </si>
  <si>
    <t>Akce byla schválena usnesením zastupitelstva kraje ZK 4/230 ze dne 16.06.2025. V současné době probíhá příprava veřejné zakázky na zhotovitele projektové dokumentace, poté bude následovat realizace projekčních prací. Z výše uvedených důvodů je navrhováno převést finanční prostředky ve výši 150 tis. Kč do rozpočtu roku 2026.</t>
  </si>
  <si>
    <t>Akce byla schválena usnesením zastupitelstva kraje č. 4/230 ze dne 16.06.2025.  V roce 2025 byla zahájena příprava podkladů pro zadávací podmínky na zpracovatele projektové dokumentace a v prosinci 2025 bude vyhlášení veřejné zakázky. Z tohoto důvodu je navrženo převést finanční prostředky ve výši 150 tis. Kč do rozpočtu roku 2026.</t>
  </si>
  <si>
    <t>Akce byla schválena usnesením rady kraje č. 18/1090 dne 26.05.2025. V roce 2025 proběhla projektová příprava a realizace 1. etapy, která řešila havarijní stav plynových infrazářičů v tělocvičně ještě před topnou sezónou. V současné době probíhá projektová příprava na rekonstrukci zbývající části otopné soustavy, jejíž realizace je předpokládána během letních prázdnin roku 2026. Z tohoto důvodu je navrhováno převést finanční prostředky ve výši 996,2 tis. Kč do rozpočtu roku 2026.</t>
  </si>
  <si>
    <t>Akce byla schválena usnesením zastupitelstva kraje č. 2/28 ze dne 22.12.2016. Smlouva na zpracovatele DSP, DPS a PD vnitřního vybavení byla podepsaná s nově vybraným zpracovatelem PD, kdy zahájení prací bylo podmíněno nabytím právní moci územního rozhodnutí, které nabylo právní moci v 10/2025. Nyní tedy budou probíhat další projekční práce ve stupni DSP. Náklady stavby jsou nyní (dle DUR) odhadovány ve výši 560 mil. Kč. Předpoklad dokončení projekční přípravy je v roce 2026. Z tohoto důvodu je navrženo převést finanční prostředky ve výši 4.121,6 Kč do rozpočtu roku 2026.</t>
  </si>
  <si>
    <t>Akce byla schválena usnesením rady kraje č. 47/4169 ze dne 25.09.2018. V letošním roce proběhla soutěž na zpracovatele projektové dokumentace, kdy do soutěže podali nabídku pouze dva uchazeči, kdy jeden z uchazečů byl na vyloučení. Bylo proto rozhodnuto, že soutěž bude zrušena, materiál se zrušením soutěže zatím nebyl projednán v radě kraje. Předpokládá se vyhlášení nové soutěže, po ukončení té předcházející. Předpokládané odevzdání dokončené projektové dokumentace je i s ohledem na délku soutěže a průběhu stavebního řízení v půlce roku 2027. Z tohoto důvodu je navrhováno převést finanční prostředky ve výši 115,8 tis. Kč do rozpočtu roku 2026.</t>
  </si>
  <si>
    <t>Akce byla schválena usnesením zastupitelstva kraje č. 10/1083 ze dne 13.12.2018. V roce 2023 byla podepsána smlouva na zpracování dokumentace pro provádění stavby (DPS) a dokumentace skutečného provedení stavby (DSPS) metodou BIM a v 03/2023 byly zahájeny projekční práce. DPS byla převzata bez vad a nedodělků v 05/2024. S ohledem na skutečnost, že se jedná o pilotní projekt realizovaný za použití metody BIM, vyžaduje si příprava zadávacích podmínek pro výběr zhotovitele stavby větší časovou náročnost.  V 10/2025 byl zaslán požadavek na vyhlášení veřejné zakázky na zhotovitele stavby za použití metody BIM. Z tohoto důvodu je navrženo převést finanční prostředky ve výši 1.009,1 tis. Kč do rozpočtu roku 2026.</t>
  </si>
  <si>
    <t>Akce byla schválena usnesením zastupitelstva kraje č. 11/1233 dne 13.03.2019 (stavba) a radou kraje č. 91/7903 dne 22.06.2020 (technologie). Stavba na části Lískovecké i na části Na Hrázi byla dokončena. V současnosti zbývá pouze uhradit poplatek za provoz a údržbu plynovodní přípojky. Technologická část, kterou realizuje příspěvková organizace, je rovněž téměř dokončena, zbývá uhradit poslední objednávku. Vzhledem k nastaveným platebním podmínkám ve smlouvách se navrhuje převést finanční prostředky ve výši 3,5 tis. Kč do rozpočtu roku 2026.</t>
  </si>
  <si>
    <t>Akce byla schválena usnesením rady kraje č. 61/5448 ze dne 30.04.2019. V září 2023 bylo vydáno pravomocné stavební povolení a byla zahájena projekční činnost ve stupni DPS (projektová dokumentace pro provádění stavby). Zpracovatel DPS oznámil v průběhu plnění překročení smluvně vázané předpokládané hodnoty stavby a projekční práce byly proto přerušeny, a to do rozhodnutí odvětvového odboru o dalším postupu. DPS je na základě doporučení MEC, p.o. nutné rozšířit také o návrh fotovoltaických panelů. Předpoklad dokončení projekční přípravy stavby je v roce 2026. V roce 2026 se předpokládá také vyhlášení veřejné zakázky na zhotovitele stavby. Z tohoto důvodu je navrženo převést finanční prostředky ve výši 3.009 tis. Kč do rozpočtu roku 2026.</t>
  </si>
  <si>
    <t xml:space="preserve">Zastupitelstvo kraje rozhodlo o profinancování a kofinancování projektu usnesením č. 3/110 ze dne 17.03.2025. V rámci projektu je zpracovávána projektová dokumentace, přičemž úhrada 3. části je vázána na nabytí právní moci stavebního povolení, které se předpokládá v 12/2025. Z daného důvodu je navrhováno převést nevyčerpané finanční prostředky ve výši 5.149,3 tis. Kč do rozpočtu roku 2026. </t>
  </si>
  <si>
    <t>Předmětem objednávky č. 0327/2025/ŠMS/O  je komplexní zajištění realizace zadávacího řízení na dodávku strojů pro výuku odborného výcviku (poškozených povodní v roce 2024) pro Střední školu technickou, Opava, Kolofíkovo nábřeží 51, příspěvkovou organizaci prostřednictvím MT Legal s.r.o., advokátní kancelář. Fakturace proběhne po ukončení veřejné zakázky, která je v současné době v realizaci. Na základě výše uvedeného je navrhováno převést finanční prostředky do rozpočtu roku 2026.</t>
  </si>
  <si>
    <t>Předmětem objednávky č. 0421/2025/ŠMS/O  je komplexní zajištění realizace zadávacího řízení na dodávku obráběcích strojů (poškozených povodní v roce 2024) pro Střední školu průmyslovou, Krnov, příspěvkovou organizaci prostřednictvím MT Legal s.r.o., advokátní kancelář. Fakturace proběhne po ukončení veřejné zakázky, která je v současné době v realizaci. Na základě výše uvedeného je navrhováno převést finanční prostředky do rozpočtu roku 2026.</t>
  </si>
  <si>
    <t>Předmětem objednávky č. 1159/2024/ŠMS/O  je komplexní zajištění realizace zadávacího řízení na pořízení nábytku do domova mládeže pro Střední průmyslovou školu a Obchodní akademii, Bruntál, příspěvkovou organizaci prostřednictvím MT Legal s.r.o., advokátní kancelář. Fakturace proběhne po ukončení veřejné zakázky, která je v současné době v realizaci. Na základě výše uvedeného je navrhováno převést finanční prostředky do  rozpočtu roku 2026.</t>
  </si>
  <si>
    <t>Předmětem objednávky č. 0146/2025/ŠMS/O je komplexní zajištění realizace zadávacího řízení na dodávku gastrotechnologie a vybavení cvičné kuchyně pro Hotelovou školu, Frenštát pod Radhoštěm, příspěvkovou organizaci prostřednictvím MT Legal s.r.o., advokátní kancelář. Fakturace proběhne po ukončení veřejné zakázky, která je v současné době v realizaci. Na základě výše uvedeného je navrhováno převést finanční prostředky do rozpočtu roku 2026.</t>
  </si>
  <si>
    <t>Akce byla schválena usnesením zastupitelstva kraje č. 8/794 dne 16.06.2022. V roce 2024 byla aktualizována projektová dokumentace a v roce 2025 byly projednány a schváleny navrhované změny. V říjnu 2025 byl vybrán zhotovitel stavby, která by měla být dokončena koncem roku 2026. Z tohoto důvodu je navrhováno finanční prostředky ve výši 2.000 tis. Kč převést do rozpočtu roku 2026.</t>
  </si>
  <si>
    <t xml:space="preserve">Akce byla schválena usnesením rady kraje č. 94/6822 dne 08.04.2024. V roce 2024 byla zpracována projektová dokumentace stavby, přičemž stavební povolení bylo vydáno v roce 2025. Příspěvková organizace v roce 2025 vyhlásila výběrové řízení na zhotovitele, po jehož ukončení byla uzavřena smlouva a následně zahájeny stavební práce. Dokončení realizace je plánováno na rok 2026. Proto se navrhuje převést finanční prostředky ve výši 38.494,3 tis. Kč do rozpočtu roku 2026. </t>
  </si>
  <si>
    <t>Akce byla schválena usnesením zastupitelstva kraje č. 2/22 dne 16.12.2024. V roce 2025 byla z vlastních finančních prostředků uhrazena projektová dokumentace. V srpnu 2025 proběhlo výběrové řízení na zhotovitele stavby. Stavební práce byly zahájeny na podzim roku 2025, přičemž jejich dokončení je plánováno na jaro 2026. Proto se navrhuje převést finanční prostředky ve výši 13.000 tis. Kč do rozpočtu roku 2026.</t>
  </si>
  <si>
    <t>Akce byla schválena usnesením zastupitelstva kraje č. 2/22 dne 16.12.2024. V roce 2025 byla zahájena projektová příprava, bohužel došlo k problémům na straně projektanta a smlouva musela být vypovězena. V současné době bude vyhlášeno nové výběrové řízení na zhotovitele projektu. Z tohoto důvodu je navrhováno částku ve výši 1.000 tis. Kč převést do rozpočtu roku 2026.</t>
  </si>
  <si>
    <t>Akce byla schválena usnesením zastupitelstva kraje č. 2/22 dne 16.12.2024. Vzhledem k realizaci většího počtu stavebních akcí nebyla nemocnice z kapacitních důvodů schopna vysoutěžit zhotovitele projektové dokumentace. Projekční příprava akce bude zahájena v roce 2026. Z tohoto důvodu je navrhováno převést finanční prostředky ve výši 600 tis. Kč do rozpočtu roku 2026.</t>
  </si>
  <si>
    <t>Akce byla schválena usnesením zastupitelstva kraje č. 2/22 dne 16.12.2024. V průběhu přípravy zadávací dokumentace na zpracovatele projektové dokumentace bylo zjištěno, že protipožární opatření je nutné řešit komplexně, s ohledem na koncepci využívání budovy. Tato skutečnost si vyžádala spolupráci s externí společností specializující se na požárně bezpečnostní řešení, u které byla objednána studie proveditelnosti. Projekční příprava akce bude zahájena v roce 2026 po zpracování a schválení této studie. Z tohoto důvodu se navrhuje převést finanční prostředky ve výši 1.500 tis. Kč do rozpočtu roku 2026.</t>
  </si>
  <si>
    <t>Akce byla schválena usnesením rady kraje č. 17/967 dne 12.05.2025. Vzhledem k nutnosti vyčkat na vydání stavebního povolení byla realizace akce odložena na rok 2026. Z tohoto důvodu se navrhuje převést finanční prostředky ve výši 1.300 tis. Kč do rozpočtu roku 2026, kdy proběhne samotná realizace.</t>
  </si>
  <si>
    <t>Akce byla schválena usnesením rady kraje č. 18/1092 dne 26.05. 2025. V roce 2025 vyhlásila příspěvková organizace výběrové řízení na zhotovitele projektové dokumentace a následné realizace stavby. Na podzim 2025 byla zahájena projekční činnost, po které následuje samotná realizace stavby. Dokončení prací je plánováno na jaro 2026. Z tohoto důvodu se navrhuje převést finanční prostředky ve výši 1.000 tis. Kč do rozpočtu roku 2026.</t>
  </si>
  <si>
    <t>Rada kraje usnesením č. 27/1694 ze dne 29.09.2025 schválila Slezské nemocnici v Opavě, p. o., finanční prostředky ve výši 1.640 tis. Kč na pořízení modulu NIS "Cytostatika".  V 10/2025 realizace veřejné zakázky, platba proběhne po dodání, z toho důvodu je navrhován převod do rozpočtu roku 2026.</t>
  </si>
  <si>
    <t>Dotační program - Podpora návrhu řešení nakládání s vodami pro roky 2024-2025</t>
  </si>
  <si>
    <t>Dotační program - Drobné vodohospodářské akce pro roky 2024-2025</t>
  </si>
  <si>
    <t>Usnesením zastupitelstva kraje č. 15/1676 ze dne 07.03.2024 byla uzavřena smlouva o poskytnutí dotace s příjemci dotací v rámci DP - Drobné vodohospodářské akce pro roky 2024-2025. S ohledem na smluvní podmínky, které stanovují vyplacení dotace do 30 dnů od předložení bezchybného závěrečného vyúčtování, je navrhováno nevyčerpané finanční prostředky ve výši 8.831,2 tis. Kč převést do rozpočtu roku 2026.</t>
  </si>
  <si>
    <t>5321  /6341</t>
  </si>
  <si>
    <t>Na základě usnesení rady kraje č. 28/1767 ze dne 13.10.2025. Veřejná zakázka číslo VZ 158/2025 na zhotovení aktualizace Územní studie Kapacitní dopravní propojení sídel prostoru Karviná - Havířov s napojením na nadřazenou silniční síť. Zahájení procesu realizace zakázky na výběr zpracovatele územní studie proběhne v roce 2025, její realizace a úhrada v roce 2026. Z tohoto důvodu je navrhováno finanční prostředky převést do rozpočtu roku 2026.</t>
  </si>
  <si>
    <t>Akce rozpočtu byla schválena usnesením zastupitelstva kraje č. 2/22 ze dne 16.12.2024. Jedná se o finanční prostředky, které jsou smluvně vázány na zpracování posudků ke konkrétním záměrům dle zákona č. 100/2001 Sb., o posuzování vlivů na životní prostředí. Z tohoto důvodu je navrhováno převést finanční prostředky ve výši 648,7 tis. Kč do rozpočtu roku 2026.</t>
  </si>
  <si>
    <t>Akce rozpočtu byla schválena usnesením zastupitelstva kraje č. 2/22 ze dne 16.12.2024. Jedná se o finanční prostředky, které jsou smluvně vázány objednávkou č. 0922/2025/ŽPZ/O na zpracování situační zprávy o kvalitě ovzduší v MSK za rok 2024. Termín plnění je stanoven na 15.01.2026 z důvodu sběru veškerých dat za rok 2024. Usnesením rady kraje č. 12/672 ze dne 24.02.2025 bylo rozhodnuto o zpracování této Situační zprávy za rok 2024. Proto je navrhováno převést finanční prostředky do rozpočtu roku 2026.</t>
  </si>
  <si>
    <t>Usnesením zastupitelstva kraje č. 3/171 ze dne 17.03.2025 byla uzavřena smlouva o poskytnutí dotace s příjemci dotací v rámci DP - Drobné vodohospodářské akce pro roky 2025-2026. S ohledem na smluvní podmínky, které stanovují vyplacení dotace na základě výzev, je navrhováno nevyčerpané finanční prostředky ve výši 18.796,9 tis. Kč převést do rozpočtu roku 2026</t>
  </si>
  <si>
    <t>Usnesením rady kraje č. 111/7749 ze dne 16.09.2024 byla uzavřena smlouva o poskytnutí dotace s příjemcem Město Fulnek (04928/2024/ŽPZ) v rámci ID - Podpora vodohospodářských projektů. S ohledem na smluvní podmínky, kdy závěrečné vyúčtování má být předloženo do 30.01.2026 a následně vyplaceno do 60 ti dnů, je navrhováno nevyčerpané finanční prostředky převést do rozpočtu roku 2026.</t>
  </si>
  <si>
    <t>Individuální dotace - Podpora aktivit obcí</t>
  </si>
  <si>
    <t>Zastupitelstvo kraje usnesením č. 2/70 ze dne 16.12.2024 rozhodlo poskytnout  investiční účelovou dotaci obci Chuchelná, IČO 00300161, ve výši 8.000 tis. Kč na realizaci projektu „Vybudování nové točny autobusů u vlakového nádraží v Chuchelné“ (06234/2024/DSH). První splátka byla vyplacena po nabytí účinnosti smlouvy, druhá splátka bude vyplacena do 60 dnů od předložení závěrečného vyúčtování. Na základě výše uvedeného je navrhováno převést finanční prostředky do rozpočtu roku 2026.</t>
  </si>
  <si>
    <t>Rada kraje usnesením č. 24/1417 ze dne 04.08.2025 rozhodla uzavřít smlouvu č.  02499/2025/KON se společností Datlab s.r.o. na zpracování analýzy rizik v oblasti veřejného investování. Vzhledem k tomu, že závěrečné výstupy z analýz jednotlivých organizací budou prezentovány poskytovatelem služby  v prosinci 2025, je navrhováno převést  finanční prostředky ve výší 1.775,4 tis. Kč do rozpočtu roku 2026.</t>
  </si>
  <si>
    <t>Rada kraje usnesením č. 33/2294 ze dne 10.01.2022 rozhodla uzavřít rámcovou smlouvu č.  00263/2022/KON se společností TESCO SW a.s. na poskytování služeb rozvoje, konzultací, softwarových úprav a programátorských prací souvisejících se zlepšováním aplikace spravující facility management po dobu 5 let. Plnění vyplývající z rámcové smlouvy bylo postupně realizováno v letech 2022-2025, Další plnění bude realizováno v následujícím období prostřednictvím dílčích plánovaných objednávek. Z tohoto důvodu je navrhováno převést nevyčerpané prostředky ve výši 1.089 tis. Kč do rozpočtu roku 2026.</t>
  </si>
  <si>
    <t>Rada kraje se usnesením č. 27/1793 ze dne 11.10.2021 rozhodla uzavřít smlouvu č. 04552/2021/KON se společností TESCO SW a.s. na servisní podporu modulu Majetek v aplikačním prostředí IS FAMA+. Součástí smlouvy jsou i ad hoc hodiny určené na rozvojové aktivity, které jsou v případě nevyčerpání převáděny do dalších let. Z tohoto důvodu je navrhováno převést finanční prostředky ve výši 146 tis. Kč do rozpočtu roku 2026.</t>
  </si>
  <si>
    <t>Rada kraje usnesením č. 53/3748 ze dne 26.09.2022 rozhodla uzavřít smlouvu č. 04567/2022/KON se společností AUTOCONT a.s. na poskytování služby jednotného personálního a mzdového systému pro Moravskoslezský kraj. V rámci implementační studie byl  schválen harmonogram, dle kterého dochází k postupné implementaci služby na jednotlivé příspěvkové organizace. V návaznosti na výše uvedené je navrhováno převést nevyčerpané finanční prostředky ve výši 1.500 tis. Kč do rozpočtu roku 2026.</t>
  </si>
  <si>
    <t xml:space="preserve">Zastupitelstvo kraje rozhodlo o zahájení přípravy, profinancování a kofinancován a zajištění udržitelnosti projektu usnesením č. 17/1737 ze dne 06.06.2024. V rámci projektu se zpracovává žádost o podporu, která bude předložena do výzvy IROP a dále probíhá zpracování projektové dokumentace. U části výdajů vyplývajících ze smlouvy na zajištění projektové dokumentace nebyly splněny podmínky pro jejich úhradu, a proto se předpokládá, že budou hrazeny počátkem roku 2026. Z toho důvodu je nezbytné převést nevyčerpané finanční prostředky projektu ve výši 2.002,3 tis. Kč do rozpočtu roku 2026. </t>
  </si>
  <si>
    <t>Zastupitelstvo kraje rozhodlo profinancovat a kofinancovat projekt usnesení č. 9/892 ze dne 15.09.2022. Součástí strategického projektu jsou mimo jiné aktivity zapojených 10 páteřních středních škol,  příspěvkové organizace KVIC, Nový Jičín a spolku MTA. V rámci projektu vznikla potřeba realizace přeložky el.energie ještě před zahájením bouracích prací. Tím došlo ke zpoždění v harmonogramu realizace. Aktivity zapojených škol jsou financovány prostřednictvím návratných finančních výpomocí. Zastupitelstvo kraje rozhodlo o poskytnutí návratné finanční výpomoci usnesením č. 14/1504 ze dne 07.12.2023. Některé školy dle harmonogramu ukončí  realizaci projektu až v roce 2026. Z uvedeného důvodu je navrhováno převést nevyčerpané finanční prostředky ve výši 47.586,2 tis. Kč do rozpočtu roku 2026.</t>
  </si>
  <si>
    <t xml:space="preserve">Zastupitelstvo kraje rozhodlo o profinancování a kofinancování projektu dne 06.06.2024 usnesením č. 17/1739. Projekt byl v letošním roce přijat k financování z programu IROP a byly vyhlášeny veřejné zakázky na výběr zhotovitele staveb. Vzhledem k delší administraci veřejné zakázky se předpokládá zahájení stavebních prací až v roce 2026. Z tohoto důvodu je navrhováno převést nevyčerpané finanční prostředky určené na stavební práce ve výši 3.800,5 tis. Kč do rozpočtu roku 2026. </t>
  </si>
  <si>
    <t xml:space="preserve">Zastupitelstvo kraje rozhodlo o profinancování a kofinancování projektu usnesením č. 17/1734 ze dne 06.06.2024. V rámci projektu je zpracovávána projektová dokumentace s termínem dokončení 1. části v 12/2025. S ohledem na smluvní podmínky uzavřené smlouvy bude úhrada závazků souvisejících se zpracováním projektové dokumentace probíhat v roce 2026. Z daného důvodu je navrhováno převést nevyčerpané finanční prostředky ve výši 1.125,5 tis. Kč do rozpočtu roku 2026. </t>
  </si>
  <si>
    <t>Zastupitelstvo kraje schválilo profinancování a kofinancování projektu usnesením č. 17/1734 ze dne 06.06.2024. Vzhledem k posunu termínu projektové dokumentace a zahájení stavebních prací nebyly v letošním roce vyčerpány všechny alokované finanční prostředky. Z tohoto důvodu je navrhováno převést nevyčerpané finanční prostředky ve výši 7 326,8 tis. Kč do rozpočtu roku 2026.</t>
  </si>
  <si>
    <t>Zastupitelstvo kraje rozhodlo profinancovat a kofinancovat projekt usnesením č. 2/37 ze dne 16.12.2024. V rámci projektu byly v letošním roce pořízeny 2 nemovitosti a byla předložena žádost o podporu, která se stále administruje. Z důvodu delší administrace žádosti o podporu je nutné část výdajů, které nebyly vyčerpány v letošním roce ve výši 2.773 tis. Kč převést do rozpočtu roku 2026, kde budou hrazeny výdajů za pořízení vnitřního vybavení zakoupených budov.</t>
  </si>
  <si>
    <t xml:space="preserve">Zastupitelstvo kraje rozhodlo profinancovat a kofinancovat projekt usnesením č. 15/1631 dne 07.03.2024. V rámci projektu byl ukončen proces výběru zhotovitele stavebních prací. Zdlouhavý průběh administrace veřejné zakázky způsobil pozdější zahájení stavebních prací, než bylo původně plánováno. Z uvedeného důvodu je navrhováno převést finanční prostředky ve výši 10.963 tis. Kč do rozpočtu roku 2026. </t>
  </si>
  <si>
    <t>Zastupitelstvo kraje rozhodlo profinancovat a kofinancovat projekt usnesením č. 17/1739 ze dne 06.06.2024. V rámci projektu je zpracovávána projektová dokumentace, jejíž termín dokončení byl prodloužen a proto bude část výdajů za projektovou dokumentaci hrazena až v roce 2026.  Z tohoto důvodu je navrhováno převést nevyčerpané finanční prostředky na přípravu projektu ve výši 585,4 tis. Kč do rozpočtu roku 2026.</t>
  </si>
  <si>
    <t xml:space="preserve">Zastupitelstvo kraje rozhodlo o předfinancování projektu usnesením č. 3/105 dne 17.03.2025. Dne 01.09.2025 obdržel kraj grant ve výši 80 % na 2. běh tohoto projektu. 20% finančních prostředků bylo předfinancováno. Finanční prostředky jsou určeny na úhradu výdajů po celou dobu realizace projektu, tedy do 31.08.2026. Proto je nutné nedočerpané finanční prostředky převést do roku 2026. </t>
  </si>
  <si>
    <t>Zastupitelstvo kraje rozhodlo o profinancování a kofinancování projektu usnesením č. 21/2254 ze dne 22.09.2016, ve znění usnesení č. 7/638 ze dne 16.03.2022. Změna výše profinancování a kofinancování projektu byla schválena Zastupitelstvem kraje dne 07.09.2023 usnesením č. 13/1369. V červenci byly zahájeny stavební práce. V průběhu stavby vyvstala potřeba víceprací nezbytných pro pokračování stavby. Zdržení v podobě administrace dodatku ke smlouvě o dílo vedlo k nižším fakturovaným částkám oproti předpokladu. Z tohoto důvodu je navrhováno převést nevyčerpané finanční prostředky ve výši 26.013,5 tis. Kč projektu do rozpočtu roku 2026.</t>
  </si>
  <si>
    <t xml:space="preserve">Zastupitelstvo kraje rozhodlo zahájit přípravu projektu, profinancovat a kofinancovat projekt dne 07.09.2023 usnesením č. 13/1370. Jedná se o víceletý zálohový projekt. V průběhu listopadu je očekáváno přijetí zálohy od partnera projektu. Finanční prostředky alokované v rámci projektu jsou určeny k úhradě výdajů v budoucích letech, proto je navrhováno převést nevyčerpané finanční prostředky do rozpočtu roku 2026. </t>
  </si>
  <si>
    <t>Zastupitelstvo kraje rozhodlo zahájit přípravu, profinancovat a kofinancovat projekt a zahájit realizaci projektu usnesením č. 17/1732 ze dne 06.06.2024 a o změně profinancovat a kofinancovat projet rozhodlo usnesením č. 4/204 ze dne 16.06.2025. V návaznosti na prodloužení termínu odevzdání zpracované projektové dokumentace stavby nebyly celkové výdaje určené na přípravu projektu čerpány v roce 2025, a proto je nutné tyto výdaje ve výši 260,30 tis. Kč určené na přípravu projektu převést do rozpočtu roku 2026.</t>
  </si>
  <si>
    <t>Zastupitelstvo kraje rozhodlo o profinancovaní a kofinancovaní projektu usnesením č. 9/884 ze dne 15.09.2022. Stavební práce v rámci projektu byly ukončeny, ale dosud nebylo vydáno kolaudační rozhodnutí. Z toho důvodu bude část výdajů, jejichž úhrada je vázaná na vydání kolaudačního rozhodnutí, hrazena v roce 2026. Proto je nutné nevyčerpané finanční prostředky ve výši převést do rozpočtu roku 2026.</t>
  </si>
  <si>
    <t>Zastupitelstvo kraje rozhodlo profinancovat a kofinancovat projekt, zahájit realizaci projektu dne 07.09.2023 usnesením č. 13/1366 a o navýšení profinancování a kofinancování rozhodlo usnesením č.  15/1624 ze dne 07.03.2024 . Jedná se o víceletý projekt. V současné době probíhá od 05/2025 výstavba stavební části a jsou vyhlašovány veřejné zakázky k interiérům. V souladu s obchodními podmínkami mohou být stavební práce provedené na konci roku uhrazeny až v roce 2026. Vzhledem k uvedenému je navrhováno nevyčerpané finanční prostředky ve výši 26.953,20 tis. Kč převést do rozpočtu roku 2026.</t>
  </si>
  <si>
    <t xml:space="preserve">Zastupitelstvo kraje rozhodlo profinancovat a kofinancovat projekt usnesením č. 15/1623 dne 07.03.2024. Projekt je financován zálohově. V roce 2025 obdržel kraj zálohovou platbu ve výši 22.499.540 tis. Kč, která je určena na financování projektu i v následujícím roce, proto je nezbytné převést nevyčerpané finanční prostředky do rozpočtu roku 2026. </t>
  </si>
  <si>
    <t>Akce byla schválena usnesením zastupitelstva kraje č. 2/22 dne 16.12.2024. V roce 2025 probíhalo stavební řízení, které se opozdilo z důvodů požadavků HZS a stavebního úřadu na doplnění dokladů, další problémy byly způsobeny kvůli nefunkčnímu Portálu stavebníka. V současné době se připravuje zadávací dokumentace na výběr zhotovitele stavby. Z tohoto důvodu je navrhováno převést finanční prostředky ve výši 2.000 tis. Kč do rozpočtu roku 2026.</t>
  </si>
  <si>
    <t>Akce byla schválena usnesením zastupitelstva kraje č. 12/1228 ze dne 08.06.2023. V říjnu 2025 byl vystaven požadavek na vyhlášení veřejné zakázky na zhotovitele stavby s předpokladem samotného vyhlášení do konce roku 2025. Zahájení realizace stavby lze očekávat nejdříve ve 2. čtvrtletí roku 2026. Z tohoto důvodu je navrhováno převést finanční prostředky ve výši 20.208,2 Kč do rozpočtu roku 2026.</t>
  </si>
  <si>
    <t>Finanční prostředky jsou vázány v objednávce (č. 0440/2025/DSH/O) na přípravu výstavby tramvajové tratě Ostrava – Orlová – Karviná, jež zajišťuje společnost MSID, a.s. S ohledem na skutečnost, že předložení dalších stádií investorskou projekčních prací je objednávkou stanoveno na rok 2026, je navrhováno převést nevyčerpané finanční prostředky do rozpočtu roku 2026.</t>
  </si>
  <si>
    <t xml:space="preserve">Finanční prostředky jsou vázány na objednávku č. 0895/2024/EPCH/O na komplexní zajištění realizace veřejné zakázky na realizaci projektu "Dodávka a implementace řešení DDI" ve výši 115 tis. Kč, jejíž realizace byla pozastavena a v současné době probíhá vypořádání již provedených prací ze strany MT Legal. Vzhledem k tomu, že nejsme schopni zaručit vypořádání a následnou fakturaci do konce roku 2025, je navrhováno převést nevyčerpané finanční prostředky do rozpočtu roku 2026. </t>
  </si>
  <si>
    <t>Akce byla schválena usnesením rady kraje č. 78/5734 dne 25.09.2023. V roce 2024 byla zahájena projekční příprava, do současné doby však stavební povolení nenabylo právní moci, jelikož zástupce Řádu německých rytířů si podal stížnost a odvolací orgán doposud nerozhodl. Po vydání povolení bude dokončena projekční příprava a následně bude v průběhu roku 2026 realizována stavba. Finanční prostředky jsou alokovány na úhradu služeb za administraci veřejné zakázky externí společností. Je navrhováno převést nevyčerpané finanční prostředky do rozpočtu roku 2026.</t>
  </si>
  <si>
    <t>Rada kraje usnesením č. 72/5296 ze dne 26.06.2023 schválila finanční prostředky ve výši 300 tis. Kč příspěvkové organizaci Muzeum Beskyd Frýdek-Místek na stavbu přístřešku na hradě Hukvaldy. V roce 2025 došlo k částečnému čerpání finančních prostředků, ale vzhledem k časové prodlevě udělení stavebního povolení a nemožnosti prací v zimním období, u zbývající části finančních prostředků se předpokládá čerpání až v roce 2026.  S ohledem na uvedené je navrhováno převést nevyčerpané finanční prostředky do rozpočtu roku 2026.</t>
  </si>
  <si>
    <t>Akce byla schválena usnesením zastupitelstva kraje č. 14/1454 dne 07.12.2023. V rámci podlimitní veřejné zakázky na výběr  zhotovitele akce odstoupili všichni uchazeči od podání nabídky.  V současné době je vyhlášeno 2. kolo  podlimitní veřejné zakázky pro výběr zhotovitele, kdy předpoklad ukončení soutěže je do konce roku 2025. Z tohoto důvodu je navrhováno převést finanční prostředky alokované na podlimitní veřejnou zakázku ve výši 54,6 tis. Kč do rozpočtu 2026.</t>
  </si>
  <si>
    <t>Akce byla schválena usnesením zastupitelstva kraje č. 14/1454 dne 07.12.2023. V současnosti probíhá zpracování projektové dokumentace. Z tohoto důvodu je navrženo převést finanční prostředky ve výši 95,1 tis. Kč do rozpočtu roku 2026.</t>
  </si>
  <si>
    <t>Akce byla schválena usnesením rady kraje č. 76/6930 dne 09.12.2019. Realizace akce začala v měsíci září roku 2024 s předpokládaným termínem dokončení stavby v měsíci červenci 2025. Vzhledem k rozsáhlým vícepracím a méněpracím, které nebylo možno předem předvídat, došlo k prodloužení doby realizace stavby do listopadu 2025. S ohledem na termíny plnění a platební podmínky, které vyplývají z uzavřených smluv, je navrhováno převést finanční prostředky ve výši 7.503,80 tis. Kč do rozpočtu roku 2026.</t>
  </si>
  <si>
    <t xml:space="preserve">Akce byla schválena usnesením zastupitelstva č. 6/475 dne 16.12.2021. V současné době probíhá realizace stavby s předpokládaným ukončením září 2026. Proto se navrhuje převést finanční prostředky ve výši 7.978,5 tis. Kč do rozpočtu roku 2026. </t>
  </si>
  <si>
    <t>Akce byla schválena usnesením zastupitelstva kraje č. 6/475 dne 16.12.2021. V rámci akce byla zpracována I. část projektové dokumentace z níž vyplynula skutečnost, že konstrukce střechy nevyhovuje ze statického hlediska a bude nutné změnit zamýšlenou variantu stavby. S tím souvisí výrazné navýšení hodnoty díla a je nezbytné náklady posoudit z koncepčního hlediska s ohledem na využitelnost objektu. Z důvodu významné změny rozsahu projektové dokumentace byla stávající smlouva ukončena. Do současné doby nebylo rozhodnuto. Z tohoto důvodu je navrhováno převést nevyčerpané finanční prostředky ve výši 3.970 tis. Kč do rozpočtu roku 2026.</t>
  </si>
  <si>
    <t>Akce byla schválena usnesením zastupitelstva kraje č. 8/794 dne 16.06.2022. V roce 2025 byla zahájena realizace stavby, která dle smluvních podmínek bude trvat do ledna 2026. Vzhledem k vzniklým vícepracím a následné fakturaci dle platebních podmínek vyplývajících ze smlouvy o dílo je navrhováno převést finanční prostředky ve výši 2.252,5 tis. Kč do rozpočtu roku 2026.</t>
  </si>
  <si>
    <t>Akce byla schválena usnesením zastupitelstva kraje č. 8/794 ze dne 16.06.2022 a byla rozdělena na čtyři samostatné etapy. První etapa - "sanace soklového zdiva" byla dokončena v květnu 2025. V září 2025 byly zahájeny stavební práce na 2. etapě – „střechy“ s dobou realizace 150 dnů. Dokončení dle smlouvy o dílo je dne 02.02.2026. Z výše uvedených důvodů je navrhováno převést nevyčerpané finanční prostředky ve výši 24.693,4 tis. Kč do rozpočtu roku 2026.</t>
  </si>
  <si>
    <t xml:space="preserve">Akce byla schválena usnesením zastupitelstva kraje č. 10/948 dne 15.12.2022. V měsíci září 2025 byla zahájena stavební část akce, jejíž realizace bude dokončena v měsíci lednu 2026. Z tohoto důvodu je navrhováno převést finanční prostředky ve výši 146 tis. Kč do rozpočtu roku 2026.  </t>
  </si>
  <si>
    <t>Akce byla schválena usnesením zastupitelstva kraje č. 10/948 dne 15.12.2022. Podlimitní veřejná zakázka na zhotovitele byla zahájená v prosinci 2024 a ukončena září 2025. Vzhledem k délce výběrového řízení došlo k posunu zahájení realizační fáze oproti původnímu předpokladu. Z tohoto důvodu je navrženo převést finanční prostředky ve výši 25.836 tis. Kč do rozpočtu 2026.</t>
  </si>
  <si>
    <t>Akce byla schválena usnesením zastupitelstva kraje č. 12/1277 dne 08.06.2023. V rámci zpracování projektové dokumentace došlo k upřesnění a doplnění předmětu díla.  V současné době probíhá vyjadřování dotčených orgánů k dokumentaci pro stavební povolení a dochází k posunutí termínu odevzdání projektové dokumentace. Z tohoto důvodu je navrženo převést finanční prostředky alokované na zahájení podlimitní veřejné zakázky ve výši 150 tis. Kč do rozpočtu 2026.</t>
  </si>
  <si>
    <t>Akce byla schválena usnesením zastupitelstva kraje č. 14/1454 dne 07.12.2023. V rámci podlimitní veřejné zakázky na výběr  zhotovitele akce nebyla podána žádná nabídka.  V současné době se upravují zadávací podmínky podlimitní veřejné zakázky pro 2. kolo výběru zhotovitele, kdy předpoklad vyhlášení soutěže je do konce roku 2025. Z tohoto důvodu je navrhováno převést finanční prostředky ve výši 2.099,8 tis. Kč do rozpočtu 2026.</t>
  </si>
  <si>
    <t>Akce byla schválena usnesením zastupitelstva kraje č. 14/1454 dne 07.12.2023. V rámci zpracování projektové dokumentace bylo nutné rozšířit předmět plnění o slaboproudé rozvody a elektroinstalaci v části kuchyně. Tato změna vedla k prodloužení termínu odevzdání dokumentace, což následně ovlivnilo celkový harmonogram realizace díla, jelikož práce lze z provozních důvodů provádět výhradně během letních prázdnin. V současné době se připravují zadávací podmínky podlimitní veřejné zakázky pro výběr zhotovitele, kdy předpoklad vyhlášení soutěže je do konce roku 2025. Z tohoto důvodu je navrhováno převést finanční prostředky alokované na zahájení podlimitní veřejné zakázky ve výši 150 tis. Kč do rozpočtu 2026.</t>
  </si>
  <si>
    <t>Akce byla schválena usnesením zastupitelstva kraje č. 14/1454 dne 07.12.2023.  Vzhledem k délce stavebního řízení došlo k posunu termínu odevzdání projektové dokumentace pro provádění stavby. Tento posun následně ovlivnil celkový harmonogram realizace díla, jelikož práce lze z provozních důvodů provádět pouze během letních prázdnin. V současné době se připravují zadávací podmínky podlimitní veřejné zakázky pro výběr zhotovitele, kdy předpoklad vyhlášení soutěže je do konce roku 2025. Z tohoto důvodu je navrhováno převést finanční prostředky ve výši 498,5 tis. Kč do rozpočtu 2026.</t>
  </si>
  <si>
    <t>Akce byla schválena usnesením rady kraje č. 89/6529 dne 19.02.2024. V roce 2025 byla zpracována projektová dokumentace a následně příspěvková organizace vyhlásila výběrové řízení na zhotovitele. Vzhledem k tomu, že se do výběrového řízení nepřihlásila žádná firma, opakované výběrové řízení bylo vyhlášeno na podzim 2025 s realizací o letních prázdninách v roce 2026. Nevyčerpané finanční prostředky jsou alokovány na úhradu služeb za administraci veřejné zakázky externí společností. Proto je navrhováno převést finanční prostředky ve výši 150 tis. Kč do rozpočtu roku 2026.</t>
  </si>
  <si>
    <t>Akce byla schválena usnesením rady kraje č. 89/6529 dne 19.02.2024. V současné době byla podána žádost o zahájení  kolaudačního řízení a čeká se na stanovisko stavebního úřadu. S ohledem na termíny splatnosti faktury za výkon technického dozoru je navrženo převést finanční prostředky ve výši 95,6 tis. Kč do rozpočtu 2025.</t>
  </si>
  <si>
    <t xml:space="preserve">Akce byla schválena usnesením rady kraje č. 94/6822 dne 08.04.2024. Realizace akce bude následovat po dokončení rekonstrukce suterénu budovy školy, která byla zahájena v říjnu 2025. Do rekonstruovaných prostor se přestěhují šatny umístěné v Domově mládeže, které jsou využívány pro odborný výcvik  žáků. Předpoklad provedení demolice je v letních měsících roku 2026. Z tohoto důvodu je navrhováno převést finanční prostředky ve výši 1.068,6 tis. Kč do  rozpočtu roku 2026. </t>
  </si>
  <si>
    <t>Akce byla schválena usnesením rady kraje č. 94/6822 dne 08.04.2024. V rámci zpracování projektové dokumentace bylo nutné rozšířit předmět plněnéní o malý sál, který úzce stavebně souvisí s reprezentačním sálem a dále o podmínky dotace OPST, což vedlo k prodloužení termínu odevzdání. S ohledem na termíny splatnosti faktur je navrhováno převést finanční prostředky ve výši 492 tis. Kč do rozpočtu 2026.</t>
  </si>
  <si>
    <t>Akce byla schválena usnesením rady kraje č. 97/7101 dne 20.05.2024. V rámci zpracování projektové dokumentace bylo nutné rozšířit předmět plněnéní o slaboproudové rozvody, což vedlo k prodloužení termínu odevzdání. V současné době se připravují zadávací podmínky podlimitní veřejné zakázky pro výběru zhotovitele, kdy předpoklad vyhlášení soutěže je do konce roku 2025. Z tohoto důvodu je navrhováno převést finanční prostředky alokované na zahájení podlimitní veřejné zakázky ve výši 150 tis. Kč do rozpočtu 2026.</t>
  </si>
  <si>
    <t>Zastupitelstvo kraje usnesením č. 2/22 ze dne 16.12.2024 (ve znění usnesení rady kraje č. 26/1636 ze dne 08.09.2025) schválilo účelový příspěvek ve výši 800 tis. Kč na projektovou dokumentaci na obnovu vnitřního vybavení a ICT v rámci akce Oprava objektů po požáru. S ohledem na průběh stavebních prací, které budou probíhat i v roce 2026, není reálné vyčerpat finanční prostředky v roce 2025, proto je navrhováno převést je do upraveného rozpočtu roku 2026.</t>
  </si>
  <si>
    <t>Akce byla schválena usnesením zastupitelstva kraje č. 2/22 dne 16.12.2024. Zadávací řízení na výběr zhotovitele projektové dokumentace muselo být vyhlášeno opakovaně, což vedlo k prodloužení procesu. V současné době probíhá zpracování projektové dokumentace. S ohledem na termíny splatnosti faktur je navrhováno převést finanční prostředky ve výši 767,7 tis. Kč do rozpočtu 2026.</t>
  </si>
  <si>
    <t>Akce byla schválena usnesením zastupitelstva kraje č. 2/22 dne 16.12.2024. Zadávací řízení na výběr zhotovitele projektové dokumentace muselo být vyhlášeno opakovaně, což vedlo k prodloužení procesu. V současné době probíhá opakující se zadávací řízení pro výběr zhotovitele projektové dokumentace. Z tohoto důvodu je navrženo převést finanční prostředky ve výši 500 tis. Kč do rozpočtu 2026.</t>
  </si>
  <si>
    <t>Akce byla schválena usnesením zastupitelstva kraje č. 2/22 dne 16.12.2024. V rámci podlimitní veřejné zakázky na výběr  zhotovitele akce nebyla podána žádná nabídka.  V současné době se upravují zadávací podmínky podlimitní veřejné zakázky pro 2. kolo výběru zhotovitele, kdy předpoklad vyhlášení soutěže je do konce roku 2025. Z tohoto důvodu je navrhováno převést finanční prostředky alokované na zahájení podlimitní veřejné zakázky ve výši 79,7 tis. Kč do rozpočtu 2026.</t>
  </si>
  <si>
    <t>Akce byla schválena usnesením zastupitelstva kraje č. 2/22 dne 16.12.2024. Nevyčerpané finanční prostředky jsou alokovány na úhradu služeb za administraci veřejné zakázky externí společností. Z tohoto důvodu se navrhuje převést finanční prostředky ve výši 150 tis. Kč do rozpočtu roku 2026.</t>
  </si>
  <si>
    <t>Akce byla schválena usnesením zastupitelstva kraje č. 14/1499 ze dne 07.12.2023. V současné době probíhá realizace stavby s předpokládaným dokončením 22.11.2025. S ohledem na konečnou fakturaci a lhůty splatnosti faktur je navrhováno převést finanční prostředky ve výši 5.771,9 tis. Kč do rozpočtu roku 2026.</t>
  </si>
  <si>
    <t>Předmětem smlouvy 01433/2025/ŠMS ve znění Dodatku č. 1 je dodání gastro vybavení vč. instalace, montáže a seznámení s obsluhou v rámci modernizace technologie přípravy, výdeje pokrmů, včetně zázemí prostorů kuchyně v objektu Gymnázia Mikuláše Koperníka, Bílovec, příspěvková organizace. Dodání a fakturace proběhne po dokončení stavebních prací. Z důvodu jejich zdržení a plánovaného dokončení v prosinci 2025 je navrhováno převést finanční prostředky do rozpočtu roku 2026.</t>
  </si>
  <si>
    <t>Akce byla schválena usnesením zastupitelstva kraje č. 10/1083 ze dne 13.12.2018. Realizace stavby byla zahájena v listopadu 2023, práce stále pokračují. Délka realizace, z důvodu schválených víceprací, je prodloužena na 787 dnů. Předpokládá se, že dokončení stavby bude v lednu 2026. Z výše uvedených důvodů je navrhováno převést nevyčerpané prostředky ve výši 19.603,1 tis. Kč do rozpočtu roku 2026.</t>
  </si>
  <si>
    <t>Akce byla schválena usnesením zastupitelstva kraje 14/1454 ze dne 07.12.2023. V současné době probíhají práce na 2.části díla (dokumentace pro vydání stavebního povolení). Po vydání stavebního povolení bude možné dokončit dokumentaci pro provádění stavby (předpoklad 05/2026).  Z výše uvedených důvodů je navrhováno převést finanční prostředky ve výši 635,1 tis. Kč do rozpočtu roku 2026.</t>
  </si>
  <si>
    <t>Finanční prostředky jsou vázány na servisní smlouvu č. 07979/2020/KON, resp. objednávku č. 0917/2025/INF/O, konkrétně na servisní a technická podporu systému datový sklad - tržiště školství. S ohledem na termín plnění a platební podmínky (fakturace čtvrtletně za uplynulé období) je navrhováno nevyčerpané finanční prostředky převést do rozpočtu roku 2026.</t>
  </si>
  <si>
    <t>Finanční prostředky v rámci této akce rozpočtu jsou vázány na smlouvu č. 02194/2023/ZDR na poskytnutí technické podpory licencí. S ohledem na postupné čerpání finanční prostředků je navrhováno převést nevyčerpané finanční prostředky do rozpočtu roku 2026.</t>
  </si>
  <si>
    <t>Na základě objednávky č. 0726/2025/KON/O byl u Ing. Petra Čecha objednán výkon služby přezkumu hospodaření územních samosprávných celků. V rámci této služby je plánováno provedení dílčího přezkumu jednoho územního celku v prosinci 2025. Z uvedeného důvodu je navrhováno převést finanční prostředky ve výši 10 tis. Kč do rozpočtu roku 2026.</t>
  </si>
  <si>
    <t>Finanční prostředky ve výši 58,1 tis. Kč jsou vázány na uzavřené smlouvy č. 02942/2025/IM a 02944/2025/IM  v rámci  zajištění připojení k elektrické síti pro budovu bývalého dolu Gabriela (POHO Park Gabriela) v souvislosti s porovozem bezpečnostních kamer, s termínem plnění 31.12.2025. Měsíc prosinec 2025 bude fakturován v r. 2026, a z tohoto důvodu je navrhováno převést nevyčerpané finanční prostředky do rozpočtu roku 2026.</t>
  </si>
  <si>
    <t>Finanční prostředky ve výši 21,8 tis. Kč jsou vázány na objednávku č. 0771/2025/KPP/O v rámci  zajištění ostrahy areálu bývalého dolu Gabriela  (POHO Park Gabriela), s termínem plnění 30.06.2026. Z uvedeného důvodu je navrhováno převést nevyčerpané finanční prostředky do rozpočtu roku 2026.</t>
  </si>
  <si>
    <t>V souladu s objednávku č. 0272/2025/KPP/O na Moravskoslezské Investice a Development, a.s., bude zpracována Studie proveditelnosti rekonstrukce budovy bývalé třídírny uhlí v Dolní oblasti Vítkovic pro realizaci Národního hasičského muzea s dobou plnění do 30.06.2026. Z uvedeného důvodu je navrhováno převést nevyčerpané finanční prostředky do rozpočtu roku 2026.</t>
  </si>
  <si>
    <t>Usnesením zastupitelstva kraje č. 3/180 ze dne 17.03.2025 byla uzavřena smlouva o poskytnutí dotace s příjemci dotací v rámci DP - Program obnovy kulturních památek a památkově chráněných nemovitostí. S ohledem na smluvní podmínky, které stanovují vyplacení dotace do 30 ti dnů na základě předložení bezchybného závěrečného vyúčtování do 19.12.2025, je navrhováno nevyčerpané finanční prostředky ve výši 8.684,9 tis. Kč převést do rozpočtu roku 2026.</t>
  </si>
  <si>
    <t xml:space="preserve">Usnesením zastupitelstva kraje č. 17/1713 ze dne 06.06.2024 byla uzavřena smlouva o poskytnutí dotace s příjemci dotací v rámci DP - Program obnovy památek nadregionálního významu v Moravskoslezském kraji v letech 2024 a 2025. S ohledem na smluvní podmínky termín, které stanovují vyplacení dotace na základě výzev a termínu předložení bezchybného závěrečného vyúčtování do 20.12.2025, je navrhováno nevyčerpané finanční prostředky ve výši 7.997,3 tis. Kč převést do rozpočtu roku 2026. </t>
  </si>
  <si>
    <t xml:space="preserve">Usnesením zastupitelstva kraje č. 5/367 ze dne 15.09.2025 byla uzavřena smlouva o poskytnutí dotace s příjemci dotací v rámci DP - Program obnovy památek nadregionálního významu v Moravskoslezském kraji v letech 2025 a 2026. S ohledem na smluvní podmínky a termín, které stanovují vyplacení dotace na základě výzev,  proto je z důvodu předběžné opatrnosti navrhováno nevyčerpané finanční prostředky ve výši 7.225,8 tis. Kč převést do rozpočtu roku 2026. </t>
  </si>
  <si>
    <t>Usnesením rady kraje č. 30/1893 ze dne 10.11.2025 byla uzavřena smlouva o poskytnutí dotace s příjemci dotací v rámci ID - Soutěže, festivaly a aktivity v oblasti kultury. S ohledem na termín uzavření smlouvy s Pomůžu jak můžu, z.s. ve výši 30 tis. Kč; Ze Mě Země z.s. ve výši 150 tis. Kč; Filmotéka Ostrava z.s. ve výši 150 tis. Kč a Římskokatolická farnost Ostrava ve výši 30 tis. Kč, nelze v současné době jednoznačně zaručit vyplacení do konce roku 2025, proto je z důvodu předběžné opatrnosti navrhováno nevyčerpané finanční prostředky převést do rozpočtu roku 2026.</t>
  </si>
  <si>
    <t>Usnesením rady kraje č. 30/1893 ze dne 10.11.2025 byla uzavřena smlouva o poskytnutí dotace s příjemci dotací v rámci ID - Prezentace kraje v oblasti kultury a zahraniční spolupráce. S ohledem na termín uzavření smlouvy s Hudba nezná hranice Havířov, z.s. ve výši 950 tis. Kč nelze v současné době jednoznačně zaručit vyplacení do konce roku 2025, proto je z důvodu předběžné opatrnosti navrhováno nevyčerpané finanční prostředky převést do rozpočtu roku 2026.</t>
  </si>
  <si>
    <t>Usnesením rady kraje č. 30/1893 ze dne 10.11.2025 byla uzavřena smlouva o poskytnutí dotace s příjemci dotací v rámci ID - Podpora individuálních akcí na obnovu kulturních památek a památek místního významu. S ohledem na termín uzavření smlouvy s winks MJM s.r.o. ve výši 200 tis. Kč nelze v současné době jednoznačně zaručit vyplacení do konce roku 2025, proto je z důvodu předběžné opatrnosti navrhováno nevyčerpané finanční prostředky převést do rozpočtu roku 2026.</t>
  </si>
  <si>
    <t>Rada kraje usnesením č. 86/6388 z 22.01.2024 rozhodla uzavřít rámcovou kupní smlouvu č. 00527/2024/KH s dodavatelem MARLENKA distribuce s.r.o. na dodávání produktů firmy Marlenka v průběhu roku. Z důvodu úhrady faktury v lednu 2026 za zboží dodané v prosinci 2025 je navrhováno převést nevyčerpané finanční prostředky ve výši 150 tis. Kč do rozpočtu roku 2026.</t>
  </si>
  <si>
    <t>Dne 19.08.2025 byla uzavřena objednávka č. 0741/2025/KH/O s dodavatelem Kantor's Creative Club, s.r.o.,  na provedení grafických a tvůrčích prací včetně přípravy a realizace tisku, tvorby digitálních výstupů pro sociální sítě, animací, gifů, prezentací v programu PowerPoint, grafiky pro online i tištěnou inzerci, tvorby a správy corporate identity, designu a programování webových stránek, zhotovování televizních spotů a realizaci online reklamy, s termínem realizace do 31.12.2026. Vzhledem k tomu, že doposud žádné grafické práce nebyly uskutečněny, je navrhováno nevyčerpané finanční prostředky ve výši 387,2 tis. Kč převést do rozpočtu roku 2026.</t>
  </si>
  <si>
    <t>Rada kraje usnesením č. 6/404 ze dne 20.01.2025 rozhodla uzavřít smlouvy na nákup vysílacího času a poskytnutí licence do 31.01.2026 s dodavateli: POLAR televize Ostrava, s.r.o., č. 00331/2025/KH, na Magazín 112 a Moravskoslezský expres, s dodavatelem MEDIA BOHEMIA a.s. č. 00332/2025/KH na rozhlasový pořad Moravskoslezský magazín a Radiem Čas s.r.o. č. 00333/2025/KH na Okénko Moravskoslezského kraje. S ohledem na úhradu faktur za prosinec 2025 v lednu 2026 je navrhováno převést nevyčerpané finanční prostředky ve výši 1.464,4 tis. Kč do rozpočtu roku 2026.</t>
  </si>
  <si>
    <t>Rada kraje usnesením č. 6/404 ze dne 20.01.2025 rozhodla uzavřít smlouvu č. 00331/2025/KH se společností POLAR televize Ostrava, s.r.o., za účelem výroby pořadu Léta běží, aj. Nedočerpané finanční prostředky jsou určené na úhradu faktur za plnění uskutečněné v závěru roku 2025 a lednu 2026. Proto je navrhováno převést finanční prostředky ve výši 112,6 tis. Kč do rozpočtu na rok 2026.</t>
  </si>
  <si>
    <t>V roce 2025 byla uzavřena smlouva na nákup vysílacího času, dodání programů a poskytnutí licence, s dobou plnění do 31.01.2026 se společnosti  POLAR televize Ostrava, s.r.o. (č. smlouvy  00331/2025/KH). Vysílání za měsíce prosinec 2025 a leden 2026 bude fakturováno až v roce 2026. V návaznosti na výše uvedené je navrhováno převést nevyčerpané finanční prostředky do rozpočtu roku 2026.</t>
  </si>
  <si>
    <t>Usnesením zastupitelstva kraje č. 5/304 ze dne 15.09.2025 bylo rozhodnuto o poskytnutí dotací v rámci dotačního programu Program na podporu přípravy projektové dokumentace 2025. První splátky dotací budou vyplaceny až po nabytí účinnosti smluv, což se předpokládá nejpozději počátkem roku 2026. V návaznosti na uvedené je navrhováno převést nevyčerpané finanční prostředky ve výši 3.000 tis. Kč do rozpočtu kraje na rok 2026.</t>
  </si>
  <si>
    <t>Zastupitelstvo kraje rozhodlo usnesením č. 17/2054 ze dne 03.09.2020 o pokračování dalších aktivit k rozšíření zájmového území Mošnov. V souvislosti s tím byly uzavřeny příkazní smlouvy č. 02054/2022/RRC, 02057/2022/RRC a 02059/2022/RRC pro zajištění kvalifikovaného výkonu územně plánovací činnosti. Z výše uvedeného důvodu je navrhováno převést zasmluvněné prostředky ve výši 262 tis. Kč do rozpočtu kraje na rok 2026.</t>
  </si>
  <si>
    <t>Dotační program - Podpora významných sportovních akcí v Moravskoslezském kraji</t>
  </si>
  <si>
    <t>Rada kraje usnesením č. 26/1644 ze dne 08.09.2025 schválila finanční prostředky ve výši 5.000 tis. Kč, s účelovým určením na "Nákup akvizic do sbírek Galerie výtvarného umění v Ostravě", s časovou použitelností do 31.12.2025. Vzhledem k časové náročnosti realizace projektu je možné čerpání finančních prostředků až v roce 2026. S ohledem na uvedené je navrhováno převést nevyčerpané finanční prostředky do rozpočtu roku 2026.</t>
  </si>
  <si>
    <t>Usnesením zastupitelstva kraje č. 15/1677 ze dne 07.03.2024 byla uzavřena smlouva o poskytnutí dotace s příjemci dotací v rámci DP - Podpora návrhu řešení nakládání s vodami pro roky 2024-2025. S ohledem na smluvní podmínky, které stanovují vyplacení dotace 50% po nabytí účinnosti smlouvy a 50% po předložení závěrečného vyúčtování, je navrhováno nevyčerpané finanční prostředky ve výši 590 tis. Kč převést do rozpočtu roku 2026.</t>
  </si>
  <si>
    <t>Na základě usnesení rady kraje č. 6/407 ze dne 20.01.2025 (04836/2024/ÚP). Částka zahrnuje zpracování Aktualizace č. 10 Zásad Územního rozvoje Moravskoslezského kraje. V roce 2025 proběhlo zpracování návrhu aktualizace, úhrada zbývajících etap proběhne v roce 2026. Z tohoto důvodu je navrhováno finanční prostředky převést do rozpočtu roku 2026.</t>
  </si>
  <si>
    <t>Zastupitelstvo kraje rozhodlo o profinancování a kofinancování projektu usnesením č. 4/203 ze dne 16.06.2025. V rámci projektu probíhá aktualizace zpracování projektové dokumentace pro provádění stavby, kterou zajišťuje příspěvková organizace formou stanoveného závazného ukazatele. Investiční příspěvek je hrazen na základě skutečně vynaložených výdajů. Z daného důvodu je navrhováno převést nevyčerpané finanční prostředky na přípravu projektu ve výši 1.145,9 tis. Kč do rozpočtu roku 2026.</t>
  </si>
  <si>
    <t>Celkový součet</t>
  </si>
  <si>
    <t xml:space="preserve">Zastupitelstvo kraje rozhodlo profinancovat a kofinancovat projekt usnesením č. 17/1736 ze dne 06.06.2024. Fyzická realizace projektu započala v květnu 2025. Jedná se o víceletý projekt, alokované finanční prostředky jsou určeny k úhradě výdajů i v budoucích letech. S ohledem na aktualizaci harmonogramu realizace projektu je navrhováno nevyčerpané finanční prostředky převést do rozpočtu roku 2026. </t>
  </si>
  <si>
    <t>Opravy po elektrorevizích (Základní umělecká škola, Rýmařov, Čapkova 6, příspěvková organizace)</t>
  </si>
  <si>
    <t>Krajský úřad</t>
  </si>
  <si>
    <t>Povodňová škoda na silnici II/457 Petrovice - Jindřichov – Osoblaha</t>
  </si>
  <si>
    <t>Povodňová škoda na silnici II/453 Heřmanovice – Město Albrechtice</t>
  </si>
  <si>
    <t>Povodňová škoda na silnici II/450 Karlova Studánka - Vidly - hr. Olomouckého kraje</t>
  </si>
  <si>
    <t>Povodňová škoda na silnici III/48312 Čeladná - Podolánky</t>
  </si>
  <si>
    <t>Povodňová škoda na silnici III/4521 Krásné Loučky - Purkartice - Karlovice</t>
  </si>
  <si>
    <t>Povodňová škoda na silnici III/45814 Bohušov</t>
  </si>
  <si>
    <t>Povodňová škoda na silnici III/45713  Petrovice</t>
  </si>
  <si>
    <t>Povodňová škoda na silnici III/45720 Slezské Rudoltice</t>
  </si>
  <si>
    <t>Akce byla schválena usnesením zastupitelstva kraje č. 2/22 ze dne 16.12.2024. Vzhledem k předpokladu zahájení realizace stavby v listopadu 2025 a jejímu trvání do prosince 2025 dojde k závěrečnému vyúčtování pravděpodobně až v lednu 2026. Z tohoto důvodu je navrženo převést finanční prostředky ve výši 2.190 tis. Kč do rozpočtu roku 2026.</t>
  </si>
  <si>
    <t>Usnesením zastupitelstva kraje č. č. 10/1083 dne 13.12.2018 byly schváleny finanční prostředky na realizaci projektu "Jednotný systém evidence sbírek muzeí a galerie MSK, jehož realizace je plánována na období 2021–2025. V roce 2021 byla uzavřena smlouva č. 04077/2021/KPP na dodání služeb s poskytovatelem Axiell s.r.o. a v návaznosti na to došlo k upřesnění objemu závazku v jednotlivých letech usnesením zastupitelstva kraje č. 6/475 ze dne 16.12.2021. S ohledem na plnění, vyplývající ze smlouvy (odborná a technická podpora) je navrhováno převést nevyčerpané finanční prostředky do rozpočtu roku 2026.</t>
  </si>
  <si>
    <t>Rada kraje usnesením č. 18/1047 ze dne 26.05.2025 rozhodla uzavřít smlouvu č. 01609/2025/KH s dodavatelem Lukáš Souhrada k zajištění marketingové a komunikační podpory Moravskoslezského kraje, cílené na mladou generaci ve věku 15-34 let věku, a to v období od 16.06.2025 do 01.06.2026. S ohledem na stanovené platební podmínky ve smlouvě je navrhováno převést nevyčerpané prostředky ve výši 2.490,6 tis. Kč do rozpočtu roku 2026.</t>
  </si>
  <si>
    <t>Akce byla schválena usnesením rady kraje č. 51/4544 ze dne 27.11.2018. V roce 2025 byla dokončena realizace multifunkčního hřiště pro různé venkovní sporty a aktivity (část akce). S ohledem na probíhající realizaci akce Stavební úpravy tělocvičny s předpokladem dokončení 11/2025 nelze zahájit zbývající část akce "vnitroblok". V rámci části "vnitroblok" je na základě požadavku odvětvového odboru doprojektováváno "hřiště pro mateřskou školu". Po dokončení projekční činnosti bude možné zahájit veřejnou zakázku na zhotovitele stavby, což se předpokládá až v roce 2026. Z výše uvedeného důvodu je navrhováno převést nevyčerpané finanční prostředky ve výši 3.064,1 tis. Kč do rozpočtu 2026.</t>
  </si>
  <si>
    <t>Akce byla schválena usnesením zastupitelstva kraje č. 14/1454 dne 07.12.2023. Dokončení probíhající stavby je plánováno na podzim roku 2025. Vzhledem k předpokládané splatnosti faktur až po dokončení prací se navrhuje převést finanční prostředky ve výši 4.132,6 tis. Kč do rozpočtu roku 2026.</t>
  </si>
  <si>
    <t>Pronájem Nemocnice s poliklinikou v Novém Jičíně byl schválen usnesením rady kraje č. 93/5859 dne 21.09.2011 a usnesením zastupitelstva kraje č. 21/1723 dne 21.09.2011. V souladu s rozhodnutím orgánů kraje byla dne 26.09.2011 uzavřena s nájemcem Radioterapie a.s. (od 01.07.2020 Nemocnice AGEL Nový Jičín a.s.) smlouva o nájmu podniku. Na základě této smlouvy se pronajímatel zavazuje prostředky ve výši 95 %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54.780,6 tis. Kč do rozpočtu roku 2025.</t>
  </si>
  <si>
    <t>Informatika a kybernetická bezpečnost</t>
  </si>
  <si>
    <t>UNIFHY-Unifying policies to support the uptake of green hydrogen to decarbonize Europe - UNIFHY-Sjednocení politik na podporu zavádění zeleného vodíku k dekarbonizaci Evropy</t>
  </si>
  <si>
    <t>Zastupitelstvo kraje</t>
  </si>
  <si>
    <t>Technická údržba, podpora a služby k software v odvětví územního plánování a stavebního řádu</t>
  </si>
  <si>
    <t xml:space="preserve">Akce rozpočtu schválena usnesením zastupitelstva kraje č. 2/22 ze dne 16.12.2024. V průběhu měsíce listopadu bude uzavřena objednávka na provedení řezu stromů a odstranění náletu. Termín plnění bude stanoven cca na období listopad 2025–březen 2026. Z tohoto důvodu je potřeba převést finanční prostředky ve výši 292 tis. Kč do rozpočtu roku 2026. </t>
  </si>
  <si>
    <t>Přehled nedočerpaných výdajů u akcí zařazených v rozpočtu na rok 2025, které budou zapojeny do upraveného rozpočtu na rok 2026</t>
  </si>
  <si>
    <t>Na základě usnesení rady kraje č. 6/407 ze dne 20.01.2025 (01872/2024/ÚP). Částka zahrnuje zpracování Aktualizace č. 9 Zásad Územního rozvoje Moravskoslezského kraje. V roce 2025 proběhlo zpracování návrhu aktualizace a zahájení projednávání, úhrada zbývajících etap proběhne v roce 2026. Z tohoto důvodu je navrhováno finanční prostředky převést do rozpočtu roku 2026.</t>
  </si>
  <si>
    <t>Na základě veřejných zakázek týkajících se zajištění společenské akce DEN RODIN připravované Moravskoslezským krajem pro rok 2026 je navrhováno převést nedočerpané finanční prostředky na úhradu závazků do rozpočtu na rok 2026.</t>
  </si>
  <si>
    <t>Rekonstrukce vzletové a přistávací dráhy a navazujících provozních ploch Letiště Leoše Janáčka Ostrava</t>
  </si>
  <si>
    <t>Rekonstrukce nevyužitých budov obchodní akademie pro ZUŠ Orlová (Základní umělecká škola J. R. Míši, Orlová, příspěvková organizace)</t>
  </si>
  <si>
    <t xml:space="preserve">Rada kraje usnesením č. 12/560 ze dne 24.02.2025 rozhodla na základě veřejné zakázky č. 025/2025 o uzavření celoročních smluv č. 00587/2025/KH s dodavatelem CZECH NEWS CENTER a.s. k zajištění prezentace kraje deníku Blesk ve vydání Severní Morava a formou Blesk Smarticle Floating, č. 00591/2025/KH s dodavatelem MAFRA k zajištění prezentace kraje na zpravodajském serveru www.idnes.cz a v magazínu Náš kraj, č. 00595/2025/KH s dodavatelem Radim Rudzinski k zajištění prezentace kraje ve čtyřech tištěných informačních měsíčnících, a to Bruntálském, Karvinském, Krnovském a Těšínském, č. 00597/2025/KH s dodavatelem Patriot s.r.o. k zajištění prezentace kraje na jedné inzertní straně v tištěném Patriot Programu, č. 00599/2025/KH s dodavatelem Magazín PATRIOT s.r.o. k zajištění prezentace kraje formou 36 PR článků na www.patriotmagazin.cz v rubrice Proměny kraje a v tištěném magazínu PATRIOT. Smlouvy jsou uzavřeny do konce února 2026, proto úhrady faktur za plnění v prosinci 2025 a v lednu a únoru 2026 budou zaplaceny v průběhu roku 2026. Dne 31.07.2017 byl uzavřen dodatek č. 2 ke smlouvě č. 03169/2009/KŘ na poskytování monitoringu médií ve výši 17,1 tis. Kč měsíčně a dne 09.01.2025 byla uzavřena objednávka č. 0030/2025/KH/O s Českou tiskovou kanceláří na zajištění zpravodajské aplikace v mobilu pro jednoho uživatele ve výši 17,8 tis. Kč s termínem plnění do 31.12.2025, s ohledem na uvedené bude faktura za plnění v prosinci uhrazena v lednu 2026.  Z tohoto důvodu je navrhováno převést nevyčerpané finanční prostředky v celkové výši 947,4 tis. Kč do rozpočtu kraje roku 2026.  </t>
  </si>
  <si>
    <t>Na základě objednávky č. 0124/2025/KŘ/O ze dne 30.01.2025 byly u společností PONCZA LEGAL s.r.o., advokátní kancelář, objednány konzultační služby v oblasti veřejného investování s termínem plnění po dobu přípravy a realizace zadávacího řízení na výběr administrátora veřejných zakázek. Vzhledem k tomu, že k dokončení služeb dojde až na přelomu roku 2025 a 2026, je navrhováno převést nevyčerpané prostředky ve výši 117,3 tis. Kč do rozpočtu roku 2026.</t>
  </si>
  <si>
    <t>Rada kraje usnesením č. 25/1466 ze dne 25.08.2025 rozhodla uzavřít smlouvu č. 02584/2025/KON se společnosti PECOSTA, a.s., na zajištění elektronických výběrových řízení v rámci systému sdružených nákupů. Vzhledem k realizaci elektronických výběrových řízení v prosinci 2025 je navrhováno převést prostředky vztahující se k úhradě za toto období ve výši 200 tis. Kč do rozpočtu roku 2026.</t>
  </si>
  <si>
    <t>Akce byla schválena usnesením zastupitelstva kraje č. 5/443 ze dne 16.09.2021. Statutární město Ostrava a kraj uzavřeli Rámcovou smlouvu o spolupráci při přípravě a realizaci významných dopravních staveb č. 03040/2018/DSH, a to „Silnice II/478 Ostrava ulice Nová Krmelínská“ a „Silnice II/478, ul. Mostní, II. etapa“. V současné době probíhá výkup pozemků, přičemž pozemky, jejichž vlastníci neakceptovali návrh kupní smlouvy, resp. kupní ceny, kraj nabude do vlastnictví formou vyvlastňovacího řízení.  S ohledem na prodloužení procesu realizace výkupu pozemků z důvodu vyvlastňovacího řízení je navrhováno převést nevyčerpané finanční prostředky do rozpočtu roku 2026.</t>
  </si>
  <si>
    <t>U subjektu LADASENIOR s.r.o. bylo povoleno splátkování odvodu za porušení rozpočtové kázně. Splácené finanční prostředky jsou dle čl. 3, odst. 1, písm. d) Statutu Fondu sociálních služeb příjmem tohoto fondu. V případě finančních prostředků uhrazených v závěru roku 2025 je za účelem jejich přidělení do Fondu sociálních služeb na lednovém zasedání rady kraje navrhováno převést finanční prostředky ve výši 49,4 tis. Kč do rozpočtu roku 2026.</t>
  </si>
  <si>
    <t>V měsíci listopadu 2025 byla zadána veřejná zakázka č. 183/2025 na zpracování Analýzy příspěvkových organizací zřizovaných Moravskoslezským krajem v oblasti kultury za účelem nastínění jejich dalšího rozvoje  v souladu s dosahováním stanovených cílů Moravskoslezského kraje. Po zpracování podkladů na oddělení veřejných zakázek se předpokládá v listopadu/prosinci 2025 vyhlášení veřejné zakázky, v prosinci 2025/lednu 2026 pak vyhodnocení došlých nabídek, podepsání smlouvy s vybraným uchazečem se předpokládá v lednu/únoru 2026. Ukončené plnění, včetně finančního, vyplývající se smlouvy, je předpokládáno v měsících květen/červen 2026. V návaznosti na výše uvedené je navrhováno převést nečerpané finanční prostředky do rozpočtu roku 2026.</t>
  </si>
  <si>
    <t>Těšínské divadelní a kulturní centrum</t>
  </si>
  <si>
    <t>Zastupitelstvo kraje rozhodlo o profinancovaní a kofinancovaní projektu usnesením č. 7/635 ze dne 16.03.2022 a o jeho navýšení usnesením č. 13/1364 ze dne 07.09.2023. Projekt byl v roce 2023 přijat k financování. V letošním roce probíhaly stavební práce a stavba byla dokončena v 10/2025. Součástí projektu je také dodávka vnitřního vybavení, která bude probíhat v průběhu 11/2025 a úhrada těchto výdajů  se předpokládá v souladu s obchodními podmínkami  uzavřené smlouvy v roce 2026. Proto je nutné nevyčerpané výdaje převést do rozpočtu roku 2026.</t>
  </si>
  <si>
    <t>Dotační program Vouchery pro podnikatele v Moravskoslezském kraji byl schválen usnesením rady kraje č. 82/6075 ze dne 20.11.2023. Jedná se o víceletý dotační program financovaný z evropských zdrojů formou záloh. Realizace dílčích projektů včetně předložení vyúčtování je nastavena do 31.07.2025. Z důvodu neukončeného finančního vypořádání dotace ze strany poskytovatele je nezbytné nevyčerpané finanční prostředky převést do rozpočtu roku 2026.</t>
  </si>
  <si>
    <t xml:space="preserve">Vouchery pro veřejný sektor – příprava projektů v Moravskoslezském kraji </t>
  </si>
  <si>
    <t>Dotační program Vouchery pro veřejný sektor – příprava projektů v Moravskoslezském kraji byl schválen usnesením rady kraje č. 9/8 ze dne 15.7.2024. Jedná se o víceletý dotační program. Realizace dílčích projektů je nastavena do roku 2027. Vyúčtování budou předkládána a proplácena průběžně. Kontrola těchto předložených vyúčtování bude probíhat v roce 2025 až 2027. Proto je třeba převést nevyčerpané finanční prostředky z roku 2025 do roku 2026.</t>
  </si>
  <si>
    <t>Kotlíkové dotace v Moravskoslezském kraji - 4. výzva</t>
  </si>
  <si>
    <t>Dotační program Kotlíkové dotace v Moravskoslezském kraji - 4. výzva byl schválen usnesením rady kraje č. 44/2998 ze dne 9.5.2022. Jedná se o víceletý dotační program. Realizace dílčích projektů včetně předložení vyúčtování kotlíkové dotace je nastavena do 31.12.2025.  V roce 2026 dojde k finančnímu vypořádání dotace vůči poskytovateli (MŽP) a na základě výzvy dojde k navrácení nevyčerpané části dotace. Z toho důvodu je nutné převést nečerpané prostředky do rozpočtu roku 2026.</t>
  </si>
  <si>
    <t>Kotlíkové dotace v Moravskoslezském kraji - 5. výzva</t>
  </si>
  <si>
    <t xml:space="preserve">Dotační program Kotlíkové dotace v Moravskoslezském kraji - 5. výzva byl schválen usnesením rady kraje č. 72/5316 ze dne 26.6.2023. Jedná se o víceletý dotační program. Realizace dílčích projektů včetně předložení vyúčtování kotlíkové dotace je nastavena do 31.12.2026.  Vyúčtování jsou předkládána a proplácena průběžně. Kontrola těchto předložených vyúčtování a proplácení dotací bude probíhat v roce 2023 až 2026. Proto je třeba převést nevyčerpané finanční prostředky z roku 2025 do roku 2026. </t>
  </si>
  <si>
    <t>Výtah budova V (Nemocnice ve Frýdku-Místku, příspěvková organizace)</t>
  </si>
  <si>
    <t>Akce byla schválena usnesením zastupitelstva kraje č. 2/22 dne 16.12.2024 ve znění usnesení rady kraje č. 14/789 ze dne 31.03.2025. V současné době probíhá realizace díla s předpokladem dokončení do konce roku 2025. S ohledem na termíny splatnosti faktur je navrhováno převést finanční prostředky ve výši 2.000 tis. Kč do rozpočtu 2026.</t>
  </si>
  <si>
    <t>Rada kraje usnesením č. 31/1943 ze dne 24.11.2025 rozhodla o poskytnutí dotace subjektu PERAS - ski s.r.o. na realizaci projektu Úprava lyžařských běžeckých tras (dále jen LBT) v Moravskoslezském kraji v zimních sezónách 2025/2026 a 2026/2027 ve výši 231,2 tis. Kč. V souladu s podmínkami smlouvy bude dotace vyplacena v roce 2026. V souladu s uvedeným je navrhováno převést nečerpané prostředky ve výši 231,2 tis. Kč do rozpočtu kraje na rok 2026.</t>
  </si>
  <si>
    <t>Usnesením rady kraje č. 31/1938 ze dne 24.11.2025 byl vyhlášen dotační program Podpora obnovy a rozvoje venkova Moravskoslezského kraje 2026. Část alokace dotačního programu byla dokryta z úspor vykázaných v odvětví regionálního rozvoje. V souvislosti s uvedeným je navrhováno převést finanční prostředky ve výši 2.250 tis. Kč do rozpočtu kraje na rok 2026, kdy proběhne jejich rozdělení na jednotlivé příjemce v rámci dotačního programu a výplata.</t>
  </si>
  <si>
    <t>Usnesením rady kraje č. 31/1949 ze dne 24.11.2025 byl vyhlášen dotační program Podpora znevýhodněných oblastí Moravskoslezského kraje 2026. Část alokace dotačního programu byla dokryta z přeplněných příjmů a úspor v odvětví regionálního rozvoje. V souvislosti s uvedeným je navrhováno převést finanční prostředky ve výši 5.750 tis. Kč do rozpočtu kraje na rok 2026, kdy proběhne jejich rozdělení na jednotlivé příjemce v rámci dotačního programu a výplata.</t>
  </si>
  <si>
    <t>Radě kraje  rozhodla svým usnesením č. 31/2042 ze dne 24.11.2025  o udělení titulu "Mistr tradiční rukodělné výroby MSK". V  měsíci lednu 2026 bude poskytnuta finanční odměna v celkové výši 50 tis. Kč. Na základě výše uvedeného je navrhováno převést finanční prostředky ve výši 50 tis. Kč do rozpočtu na rok 2026.</t>
  </si>
  <si>
    <t>Usnesením rady kraje č. 29/1842 ze dne 29.10.2025 byla uzavřena smlouva č. 03128/2025/ŽPZ o poskytnutí dotace s příjemci Zoologická zahrada a botanický park Ostrava, p.o. v rámci ID - Podpora výukového centra EVVO. S ohledem na termín uzavření smlouvy, nelze v současné době jednoznačně zaručit vyplacení do konce roku 2025, proto je z důvodu předběžné opatrnosti navrhováno nevyčerpané finanční prostředky převést do rozpočtu roku 2026.</t>
  </si>
  <si>
    <t>Usnesením rady kraje č. 29/1842 ze dne 29.10.2025 byla uzavřena smlouva č. 03062/2025/ŽPZ o poskytnutí dotace s příjemci Moravský lesnický klastr, z.s. v rámci ID - Propagace v oblasti životního prostředí. S ohledem na smluvní podmínky, nelze v současné době jednoznačně zaručit vyplacení do konce roku 2025, proto je z důvodu předběžné opatrnosti navrhováno nevyčerpané finanční prostředky převést do rozpočtu roku 2026.</t>
  </si>
  <si>
    <t>Na základě objednávky č. 1046/2025/KPP/O se subjektem Institut regionálních informací, s.r.o., byly objednány konzultace a úpravy vyhodnocení SEA (hodnocení vlivu dokumentace na životní prostředí) ke změně č. 10 Zásad územního rozvoje Moravskoslezského kraje. S ohledem na termín plnění je navrhováno převést nevyčerpané finanční prostředky do rozpočtu roku 2026.</t>
  </si>
  <si>
    <t>Rada kraje usnesením č. 31/2008 ze dne 24.11.2025 rozhodla poskytnout neinvestiční účelovou dotaci statutárnímu městu Třinec, IČO 00297313, ve výši 960 tis. Kč na realizaci projektu „Příspěvek na úhradu dopravní obslužnosti linky 866716 v části města Třinec-Guty“. Dotace bude vyplacena do 60 dnů od předložení závěrečného vyúčtování. Na základě výše uvedeného je navrhováno převést finanční prostředky do rozpočtu roku 2026.</t>
  </si>
  <si>
    <t>Rada kraje usnesením č. 31/2008 ze dne 24.11.2025 rozhodla poskytnout  účelovou dotaci příjemci Česká lodní společnost, z.s., IČO 17559006, ve výši 200 tis. Kč na realizaci projektu „Třinec jede domů - kotva“. Dotace bude vyplacena na splátky, a to 50% dotace po účinnosti smlouvy a doplatek do 30 dnů od předložení závěrečného vyúčtování. Na základě výše uvedeného je navrhováno převést finanční prostředky do rozpočtu roku 2026.</t>
  </si>
  <si>
    <t xml:space="preserve">Celkový objem převáděných účelových finančních prostředků ve výši 2.566.327 tis. Kč je uveden ke dni 1.12.2025. Do konce roku 2025 mohou orgány kraje rozhodnout o vyčlenění finančních prostředků na nové akce, případně mohou být zapojeny do rozpočtu kraje další přijaté dotace, zálohové platby a vratky, čímž může dojít k navýšení objemu účelových prostředků k zapojení do upraveného rozpočtu na rok 2026. </t>
  </si>
  <si>
    <t>Rekonstrukce obálky budovy - akce byla schválena usnesením zastupitelstva kraje č. 6/475 ze dne 16.12.2021. V říjnu 2025 došlo k opětovnému vyhlášení veřejné zakázky. Finanční plnění do konce roku 2025 se nepředpokládá. Z tohoto důvodu je navrženo převést nevyčerpané finanční prostředky do rozpočtu roku 2026.
Výměna střešního pláště - akce byla schválena usnesením zastupitelstva kraje č. 2/22 ze dne 16.12.2024. V červenci 2025 byla uzavřena smlouva na zhotovení projektové dokumentace. Ta by měla být hotova koncem roku 2025 a následná realizace by měla proběhnout v roce 2026. Z výše uvedených důvodů je navrhováno převést nevyčerpané finanční prostředky do rozpočtu roku 2026.
Vybudování zasedacích místností na budově G - akce byla schválena usnesením rady kraje č. 112/7825 ze dne 07.10.2024. V závěru roku byla zahájena příprava veřejné zakázky metodou Design &amp; Build, tak aby realizace proběhla v roce 2025. Z důvodu požadavku stavebního úřadu na vydání povolení záměru byla realizace započatá až po nabytí právní moci povolení 10/2025. Z výše uvedených důvodů je navrhováno převést nevyčerpané finanční prostředky do rozpočtu roku 2026.
Zřízení nabíjejících míst - akce byla schválena usnesením zastupitelstva kraje č. 14/1454 ze dne 07.12.2023. V květnu 2025 byla uzavřena smlouva na realizaci dobíjecích míst metodou Design &amp; Build, tak aby realizace proběhla v roce 2025. Z důvodu požadavku objednatele na doplnění dobíjecích stanic integrovanými kabely, se předpokládá jejich dodání a instalace v 11/2025. Z výše uvedených důvodů je navrhováno převést nevyčerpané finanční prostředky do rozpočtu roku 2026.
Úprava kanceláří - v září 2025 bylo zadáno zpracování studie interiéru prostor vybraných kanceláří. Do konce roku 2025 bude vyhlášena veřejná zakázka na zpracování projektové dokumentace provádění stavby a v roce 2026 by měla proběhnout realizace. Z výše uvedených důvodů je navrhováno převést nevyčerpané finanční prostředky do rozpočtu roku 2026.
Pasportizace budovy "F" - na konci roku 2025 bude uzavřena smlouva na zajištění pasportizace budovy "F" Krajského úřadu MSK, dokončení pasportizace je dle smluvních podmínek v roce 2026. Z výše uvedených důvodů je navrhováno převést nevyčerpané finanční prostředky do rozpočtu roku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</si>
</sst>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Arial CE"/>
      <charset val="238"/>
    </font>
    <font>
      <sz val="11"/>
      <color theme="1"/>
      <name val="Calibri"/>
      <family val="2"/>
      <charset val="238"/>
      <scheme val="minor"/>
    </font>
    <font>
      <sz val="12"/>
      <name val="Tahoma"/>
      <family val="2"/>
      <charset val="238"/>
    </font>
    <font>
      <b/>
      <sz val="12"/>
      <name val="Tahoma"/>
      <family val="2"/>
      <charset val="238"/>
    </font>
    <font>
      <sz val="10"/>
      <name val="Tahoma"/>
      <family val="2"/>
      <charset val="238"/>
    </font>
    <font>
      <b/>
      <sz val="10"/>
      <name val="Tahoma"/>
      <family val="2"/>
      <charset val="238"/>
    </font>
    <font>
      <b/>
      <sz val="11"/>
      <name val="Tahoma"/>
      <family val="2"/>
      <charset val="238"/>
    </font>
    <font>
      <sz val="10"/>
      <color rgb="FFFF0000"/>
      <name val="Tahoma"/>
      <family val="2"/>
      <charset val="238"/>
    </font>
    <font>
      <sz val="10"/>
      <name val="Tahoma"/>
      <family val="2"/>
    </font>
    <font>
      <b/>
      <sz val="10"/>
      <name val="Tahoma"/>
      <family val="2"/>
    </font>
    <font>
      <sz val="10"/>
      <name val="Arial CE"/>
      <charset val="238"/>
    </font>
    <font>
      <sz val="12"/>
      <color rgb="FF0070C0"/>
      <name val="Tahoma"/>
      <family val="2"/>
      <charset val="238"/>
    </font>
    <font>
      <sz val="10"/>
      <color rgb="FF0070C0"/>
      <name val="Tahoma"/>
      <family val="2"/>
      <charset val="238"/>
    </font>
    <font>
      <sz val="11"/>
      <color rgb="FF000000"/>
      <name val="Calibri"/>
      <family val="2"/>
      <charset val="238"/>
    </font>
    <font>
      <sz val="10"/>
      <color rgb="FF0070C0"/>
      <name val="Tahoma"/>
      <family val="2"/>
    </font>
    <font>
      <sz val="10"/>
      <color rgb="FFFF0000"/>
      <name val="Tahoma"/>
      <family val="2"/>
    </font>
    <font>
      <sz val="12"/>
      <name val="Tahoma"/>
      <family val="2"/>
    </font>
    <font>
      <sz val="10"/>
      <color theme="1"/>
      <name val="Tahoma"/>
      <family val="2"/>
      <charset val="238"/>
    </font>
    <font>
      <sz val="11"/>
      <name val="Tahoma"/>
      <family val="2"/>
      <charset val="238"/>
    </font>
    <font>
      <sz val="10"/>
      <color rgb="FF000000"/>
      <name val="Tahoma"/>
      <family val="2"/>
    </font>
    <font>
      <b/>
      <sz val="10"/>
      <color theme="1"/>
      <name val="Tahoma"/>
      <family val="2"/>
      <charset val="238"/>
    </font>
    <font>
      <sz val="8"/>
      <name val="Arial CE"/>
      <charset val="238"/>
    </font>
    <font>
      <i/>
      <sz val="10"/>
      <name val="Tahoma"/>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s>
  <borders count="3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0" fontId="1" fillId="0" borderId="0"/>
    <xf numFmtId="0" fontId="10" fillId="0" borderId="0"/>
    <xf numFmtId="0" fontId="13" fillId="0" borderId="0"/>
  </cellStyleXfs>
  <cellXfs count="169">
    <xf numFmtId="0" fontId="0" fillId="0" borderId="0" xfId="0"/>
    <xf numFmtId="164"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4"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center" wrapText="1"/>
    </xf>
    <xf numFmtId="164" fontId="0" fillId="0" borderId="0" xfId="0" applyNumberFormat="1"/>
    <xf numFmtId="0" fontId="6" fillId="0" borderId="0" xfId="1" applyFont="1"/>
    <xf numFmtId="0" fontId="4" fillId="0" borderId="3" xfId="0" applyFont="1" applyBorder="1" applyAlignment="1">
      <alignment horizontal="center" vertical="center" wrapText="1"/>
    </xf>
    <xf numFmtId="164" fontId="0" fillId="0" borderId="0" xfId="0" applyNumberFormat="1" applyAlignment="1">
      <alignment vertical="center"/>
    </xf>
    <xf numFmtId="0" fontId="0" fillId="0" borderId="0" xfId="0" applyAlignment="1">
      <alignment vertical="center"/>
    </xf>
    <xf numFmtId="0" fontId="2" fillId="0" borderId="0" xfId="0" applyFont="1" applyAlignment="1">
      <alignment vertical="center" wrapText="1"/>
    </xf>
    <xf numFmtId="0" fontId="6" fillId="0" borderId="0" xfId="1" applyFont="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164" fontId="5" fillId="0" borderId="2" xfId="0" applyNumberFormat="1" applyFont="1" applyBorder="1" applyAlignment="1">
      <alignment vertical="center" wrapText="1"/>
    </xf>
    <xf numFmtId="0" fontId="5" fillId="0" borderId="8" xfId="0" applyFont="1" applyBorder="1" applyAlignment="1">
      <alignment vertical="center" wrapText="1"/>
    </xf>
    <xf numFmtId="164" fontId="5" fillId="0" borderId="6" xfId="0" applyNumberFormat="1" applyFont="1" applyBorder="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0" fontId="0" fillId="0" borderId="0" xfId="0" applyAlignment="1">
      <alignment horizontal="center" vertical="center"/>
    </xf>
    <xf numFmtId="0" fontId="4" fillId="0" borderId="2" xfId="0" applyFont="1" applyBorder="1" applyAlignment="1">
      <alignment horizontal="left" vertical="center" wrapText="1"/>
    </xf>
    <xf numFmtId="0" fontId="8" fillId="0" borderId="4" xfId="0" applyFont="1" applyBorder="1" applyAlignment="1">
      <alignment horizontal="justify" vertical="center" wrapText="1"/>
    </xf>
    <xf numFmtId="165" fontId="8"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0" fontId="8" fillId="0" borderId="3" xfId="0" applyFont="1" applyBorder="1" applyAlignment="1">
      <alignment horizontal="center" vertical="center" wrapText="1"/>
    </xf>
    <xf numFmtId="164" fontId="9" fillId="0" borderId="2" xfId="0" applyNumberFormat="1" applyFont="1" applyBorder="1" applyAlignment="1">
      <alignment vertical="center" wrapText="1"/>
    </xf>
    <xf numFmtId="164" fontId="5" fillId="0" borderId="2" xfId="0" applyNumberFormat="1" applyFont="1" applyBorder="1" applyAlignment="1">
      <alignment horizontal="right" vertical="center" wrapText="1"/>
    </xf>
    <xf numFmtId="164" fontId="4" fillId="0" borderId="9" xfId="0" applyNumberFormat="1" applyFont="1" applyBorder="1" applyAlignment="1">
      <alignment horizontal="center" vertical="center" wrapText="1"/>
    </xf>
    <xf numFmtId="0" fontId="8" fillId="0" borderId="0" xfId="0" applyFont="1" applyAlignment="1">
      <alignment horizontal="left" vertical="center" wrapText="1"/>
    </xf>
    <xf numFmtId="164" fontId="5" fillId="0" borderId="10" xfId="0" applyNumberFormat="1" applyFont="1" applyBorder="1" applyAlignment="1">
      <alignment vertical="center" wrapText="1"/>
    </xf>
    <xf numFmtId="0" fontId="5"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applyAlignment="1">
      <alignment vertical="top" wrapText="1"/>
    </xf>
    <xf numFmtId="0" fontId="11" fillId="0" borderId="0" xfId="0" applyFont="1" applyAlignment="1">
      <alignment horizontal="center" vertical="top" wrapText="1"/>
    </xf>
    <xf numFmtId="164" fontId="11" fillId="0" borderId="0" xfId="0" applyNumberFormat="1" applyFont="1" applyAlignment="1">
      <alignment vertical="top" wrapText="1"/>
    </xf>
    <xf numFmtId="1" fontId="4" fillId="2" borderId="2" xfId="0" applyNumberFormat="1" applyFont="1" applyFill="1" applyBorder="1" applyAlignment="1">
      <alignment horizontal="center" vertical="center" wrapText="1"/>
    </xf>
    <xf numFmtId="1" fontId="0" fillId="0" borderId="0" xfId="0" applyNumberFormat="1" applyAlignment="1">
      <alignment vertical="center"/>
    </xf>
    <xf numFmtId="1" fontId="4" fillId="2" borderId="6" xfId="0" applyNumberFormat="1" applyFont="1" applyFill="1" applyBorder="1" applyAlignment="1">
      <alignment horizontal="center" vertical="center" wrapText="1"/>
    </xf>
    <xf numFmtId="1" fontId="2" fillId="0" borderId="0" xfId="0" applyNumberFormat="1"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center" wrapText="1"/>
    </xf>
    <xf numFmtId="1" fontId="8" fillId="2" borderId="2" xfId="0" applyNumberFormat="1" applyFont="1" applyFill="1" applyBorder="1" applyAlignment="1">
      <alignment horizontal="center" vertical="center" wrapText="1"/>
    </xf>
    <xf numFmtId="0" fontId="8" fillId="0" borderId="0" xfId="0" applyFont="1" applyAlignment="1">
      <alignment vertical="center" wrapText="1"/>
    </xf>
    <xf numFmtId="0" fontId="8" fillId="0" borderId="11" xfId="0" applyFont="1" applyBorder="1" applyAlignment="1">
      <alignment horizontal="justify"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4" fillId="0" borderId="2"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0" xfId="0" applyFont="1" applyAlignment="1">
      <alignment horizontal="justify" vertical="center" wrapText="1"/>
    </xf>
    <xf numFmtId="164" fontId="5" fillId="0" borderId="0" xfId="0" applyNumberFormat="1" applyFont="1" applyAlignment="1">
      <alignment vertical="top" wrapText="1"/>
    </xf>
    <xf numFmtId="0" fontId="16" fillId="0" borderId="0" xfId="0" applyFont="1" applyAlignment="1">
      <alignment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165" fontId="4"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xf>
    <xf numFmtId="0" fontId="10" fillId="0" borderId="0" xfId="0" applyFont="1" applyAlignment="1">
      <alignment horizontal="center" vertical="center"/>
    </xf>
    <xf numFmtId="0" fontId="18" fillId="0" borderId="0" xfId="0" applyFont="1"/>
    <xf numFmtId="0" fontId="18" fillId="0" borderId="0" xfId="0" applyFont="1" applyAlignment="1">
      <alignment horizontal="right"/>
    </xf>
    <xf numFmtId="164" fontId="18" fillId="0" borderId="18" xfId="0" applyNumberFormat="1" applyFont="1" applyBorder="1"/>
    <xf numFmtId="164" fontId="18" fillId="0" borderId="4" xfId="0" applyNumberFormat="1" applyFont="1" applyBorder="1"/>
    <xf numFmtId="0" fontId="6" fillId="0" borderId="14" xfId="0" applyFont="1" applyBorder="1"/>
    <xf numFmtId="0" fontId="18" fillId="0" borderId="15" xfId="0" applyFont="1" applyBorder="1"/>
    <xf numFmtId="164" fontId="6" fillId="0" borderId="20" xfId="0" applyNumberFormat="1" applyFont="1" applyBorder="1"/>
    <xf numFmtId="164" fontId="9" fillId="0" borderId="3" xfId="0" applyNumberFormat="1" applyFont="1" applyBorder="1" applyAlignment="1">
      <alignment vertical="center" wrapText="1"/>
    </xf>
    <xf numFmtId="0" fontId="4" fillId="0" borderId="11" xfId="0" applyFont="1" applyBorder="1" applyAlignment="1">
      <alignment horizontal="justify" vertical="center" wrapText="1"/>
    </xf>
    <xf numFmtId="0" fontId="8" fillId="0" borderId="5" xfId="0" applyFont="1" applyBorder="1" applyAlignment="1">
      <alignment horizontal="justify" vertical="center" wrapText="1"/>
    </xf>
    <xf numFmtId="0" fontId="4" fillId="0" borderId="19" xfId="0" applyFont="1" applyBorder="1" applyAlignment="1">
      <alignment horizontal="center" vertical="center" wrapText="1"/>
    </xf>
    <xf numFmtId="165" fontId="4" fillId="0" borderId="10" xfId="0" applyNumberFormat="1" applyFont="1" applyBorder="1" applyAlignment="1">
      <alignment horizontal="center" vertical="center" wrapText="1"/>
    </xf>
    <xf numFmtId="1"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164" fontId="5" fillId="0" borderId="23" xfId="0" applyNumberFormat="1" applyFont="1" applyBorder="1" applyAlignment="1">
      <alignment horizontal="right" vertical="center" wrapText="1"/>
    </xf>
    <xf numFmtId="164" fontId="5" fillId="0" borderId="10" xfId="0" applyNumberFormat="1" applyFont="1" applyBorder="1" applyAlignment="1">
      <alignment horizontal="right" vertical="center" wrapText="1"/>
    </xf>
    <xf numFmtId="0" fontId="3" fillId="0" borderId="0" xfId="1" applyFont="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left" vertical="center"/>
    </xf>
    <xf numFmtId="0" fontId="4" fillId="0" borderId="3" xfId="0" applyFont="1" applyBorder="1" applyAlignment="1">
      <alignment horizontal="left" vertical="center" wrapText="1"/>
    </xf>
    <xf numFmtId="0" fontId="4" fillId="0" borderId="19"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165" fontId="8" fillId="0" borderId="10" xfId="0" applyNumberFormat="1" applyFont="1" applyBorder="1" applyAlignment="1">
      <alignment horizontal="center" vertical="center" wrapText="1"/>
    </xf>
    <xf numFmtId="164" fontId="9" fillId="0" borderId="10" xfId="0" applyNumberFormat="1" applyFont="1" applyBorder="1" applyAlignment="1">
      <alignment horizontal="right" vertical="center" wrapText="1"/>
    </xf>
    <xf numFmtId="164" fontId="9" fillId="0" borderId="2" xfId="0" applyNumberFormat="1" applyFont="1" applyBorder="1" applyAlignment="1">
      <alignment horizontal="right" vertical="center" wrapText="1"/>
    </xf>
    <xf numFmtId="0" fontId="4" fillId="0" borderId="24" xfId="0" applyFont="1" applyBorder="1" applyAlignment="1">
      <alignment horizontal="center" vertical="center" wrapText="1"/>
    </xf>
    <xf numFmtId="0" fontId="4" fillId="0" borderId="17" xfId="0" applyFont="1" applyBorder="1" applyAlignment="1">
      <alignment horizontal="left" vertical="center" wrapText="1"/>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 xfId="2" applyFont="1" applyBorder="1" applyAlignment="1">
      <alignment horizontal="center" vertical="center" wrapText="1"/>
    </xf>
    <xf numFmtId="0" fontId="6" fillId="0" borderId="0" xfId="1" applyFont="1" applyAlignment="1">
      <alignment vertical="center" wrapText="1"/>
    </xf>
    <xf numFmtId="0" fontId="0" fillId="0" borderId="0" xfId="0" applyAlignment="1">
      <alignment vertical="center" wrapText="1"/>
    </xf>
    <xf numFmtId="0" fontId="4" fillId="3" borderId="2" xfId="2" applyFont="1" applyFill="1" applyBorder="1" applyAlignment="1">
      <alignment horizontal="center" vertical="center" wrapText="1"/>
    </xf>
    <xf numFmtId="0" fontId="4" fillId="0" borderId="4" xfId="2" applyFont="1" applyBorder="1" applyAlignment="1">
      <alignment horizontal="justify" vertical="center" wrapText="1"/>
    </xf>
    <xf numFmtId="0" fontId="7" fillId="0" borderId="0" xfId="0" applyFont="1" applyAlignment="1">
      <alignment vertical="center" wrapText="1"/>
    </xf>
    <xf numFmtId="164" fontId="9" fillId="0" borderId="10" xfId="0" applyNumberFormat="1" applyFont="1" applyBorder="1" applyAlignment="1">
      <alignment vertical="center" wrapText="1"/>
    </xf>
    <xf numFmtId="1" fontId="8" fillId="2" borderId="10" xfId="0" applyNumberFormat="1" applyFont="1" applyFill="1" applyBorder="1" applyAlignment="1">
      <alignment horizontal="center" vertical="center" wrapText="1"/>
    </xf>
    <xf numFmtId="0" fontId="8" fillId="0" borderId="17" xfId="0" applyFont="1" applyBorder="1" applyAlignment="1">
      <alignment horizontal="left" vertical="center" wrapText="1"/>
    </xf>
    <xf numFmtId="165" fontId="8" fillId="0" borderId="17" xfId="0" applyNumberFormat="1" applyFont="1" applyBorder="1" applyAlignment="1">
      <alignment horizontal="center" vertical="center" wrapText="1"/>
    </xf>
    <xf numFmtId="1" fontId="8" fillId="2" borderId="17" xfId="0" applyNumberFormat="1" applyFont="1" applyFill="1" applyBorder="1" applyAlignment="1">
      <alignment horizontal="center" vertical="center" wrapText="1"/>
    </xf>
    <xf numFmtId="0" fontId="17" fillId="0" borderId="2" xfId="0" applyFont="1" applyBorder="1" applyAlignment="1">
      <alignment horizontal="justify" vertical="center" wrapText="1"/>
    </xf>
    <xf numFmtId="0" fontId="17" fillId="0" borderId="4" xfId="0" applyFont="1" applyBorder="1" applyAlignment="1">
      <alignment horizontal="justify" vertical="center" wrapText="1"/>
    </xf>
    <xf numFmtId="164" fontId="20" fillId="0" borderId="2" xfId="0" applyNumberFormat="1" applyFont="1" applyBorder="1" applyAlignment="1">
      <alignment horizontal="right" vertical="center" wrapText="1"/>
    </xf>
    <xf numFmtId="0" fontId="8" fillId="0" borderId="11" xfId="0" applyFont="1" applyBorder="1" applyAlignment="1" applyProtection="1">
      <alignment horizontal="justify" vertical="center" wrapText="1"/>
      <protection locked="0"/>
    </xf>
    <xf numFmtId="0" fontId="8" fillId="0" borderId="19" xfId="0" applyFont="1" applyBorder="1" applyAlignment="1">
      <alignment horizontal="center" vertical="center" wrapText="1"/>
    </xf>
    <xf numFmtId="0" fontId="7" fillId="0" borderId="0" xfId="0" applyFont="1" applyAlignment="1">
      <alignment horizontal="left" vertical="center" wrapText="1"/>
    </xf>
    <xf numFmtId="0" fontId="4" fillId="0" borderId="28" xfId="0" applyFont="1" applyBorder="1" applyAlignment="1">
      <alignment horizontal="center" vertical="center" wrapText="1"/>
    </xf>
    <xf numFmtId="0" fontId="17" fillId="0" borderId="27" xfId="0" applyFont="1" applyBorder="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9" fillId="0" borderId="7" xfId="0" applyFont="1" applyBorder="1" applyAlignment="1">
      <alignment vertical="center"/>
    </xf>
    <xf numFmtId="0" fontId="9" fillId="0" borderId="8" xfId="0" applyFont="1" applyBorder="1" applyAlignment="1">
      <alignment vertical="center" wrapText="1"/>
    </xf>
    <xf numFmtId="0" fontId="8" fillId="0" borderId="8" xfId="0" applyFont="1" applyBorder="1" applyAlignment="1">
      <alignment vertical="center" wrapText="1"/>
    </xf>
    <xf numFmtId="164" fontId="9" fillId="0" borderId="6" xfId="0" applyNumberFormat="1" applyFont="1" applyBorder="1" applyAlignment="1">
      <alignment vertical="center" wrapText="1"/>
    </xf>
    <xf numFmtId="164" fontId="8" fillId="0" borderId="9"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4" fillId="0" borderId="4" xfId="0" applyFont="1" applyBorder="1" applyAlignment="1">
      <alignment horizontal="justify" vertical="center"/>
    </xf>
    <xf numFmtId="0" fontId="19" fillId="0" borderId="4" xfId="0" applyFont="1" applyBorder="1" applyAlignment="1">
      <alignment vertical="center" wrapText="1"/>
    </xf>
    <xf numFmtId="0" fontId="5" fillId="0" borderId="7" xfId="0" applyFont="1" applyBorder="1" applyAlignment="1">
      <alignment vertical="center"/>
    </xf>
    <xf numFmtId="0" fontId="5" fillId="0" borderId="8" xfId="0" applyFont="1" applyBorder="1" applyAlignment="1">
      <alignment horizontal="left" vertical="center" wrapText="1"/>
    </xf>
    <xf numFmtId="0" fontId="4" fillId="0" borderId="8" xfId="0" applyFont="1" applyBorder="1" applyAlignment="1">
      <alignment vertical="center" wrapText="1"/>
    </xf>
    <xf numFmtId="0" fontId="4" fillId="0" borderId="30" xfId="0" applyFont="1" applyBorder="1" applyAlignment="1">
      <alignment horizontal="center" vertical="center" wrapText="1"/>
    </xf>
    <xf numFmtId="0" fontId="4" fillId="0" borderId="23" xfId="0" applyFont="1" applyBorder="1" applyAlignment="1">
      <alignment horizontal="left" vertical="center" wrapText="1"/>
    </xf>
    <xf numFmtId="0" fontId="4" fillId="0" borderId="26" xfId="0" applyFont="1" applyBorder="1" applyAlignment="1">
      <alignment horizontal="justify" vertical="center" wrapText="1"/>
    </xf>
    <xf numFmtId="0" fontId="4" fillId="0" borderId="31" xfId="0" applyFont="1" applyBorder="1" applyAlignment="1">
      <alignment horizontal="center" vertical="center" wrapText="1"/>
    </xf>
    <xf numFmtId="0" fontId="6" fillId="0" borderId="0" xfId="1" applyFont="1" applyAlignment="1">
      <alignment horizontal="left" vertical="center"/>
    </xf>
    <xf numFmtId="164" fontId="9" fillId="0" borderId="17" xfId="0" applyNumberFormat="1" applyFont="1" applyBorder="1" applyAlignment="1">
      <alignment horizontal="right"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2" xfId="0" quotePrefix="1" applyFont="1" applyBorder="1" applyAlignment="1">
      <alignment horizontal="left" vertical="center" wrapText="1"/>
    </xf>
    <xf numFmtId="164" fontId="5" fillId="0" borderId="23" xfId="0" applyNumberFormat="1" applyFont="1" applyBorder="1" applyAlignment="1">
      <alignment vertical="center" wrapText="1"/>
    </xf>
    <xf numFmtId="0" fontId="4" fillId="0" borderId="7" xfId="0" applyFont="1" applyBorder="1" applyAlignment="1">
      <alignment horizontal="center" vertical="center" wrapText="1"/>
    </xf>
    <xf numFmtId="165" fontId="4" fillId="0" borderId="23" xfId="0" applyNumberFormat="1" applyFont="1" applyBorder="1" applyAlignment="1">
      <alignment horizontal="center" vertical="center" wrapText="1"/>
    </xf>
    <xf numFmtId="0" fontId="4" fillId="2" borderId="23" xfId="0" applyFont="1" applyFill="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164" fontId="5" fillId="0" borderId="6" xfId="0" applyNumberFormat="1" applyFont="1" applyBorder="1" applyAlignment="1">
      <alignment horizontal="right" vertical="center" wrapText="1"/>
    </xf>
    <xf numFmtId="0" fontId="17" fillId="0" borderId="35" xfId="0" applyFont="1" applyBorder="1" applyAlignment="1">
      <alignment vertical="center" wrapText="1"/>
    </xf>
    <xf numFmtId="164" fontId="5" fillId="0" borderId="0" xfId="0" applyNumberFormat="1" applyFont="1" applyAlignment="1">
      <alignment vertical="center" wrapText="1"/>
    </xf>
    <xf numFmtId="0" fontId="4" fillId="0" borderId="17" xfId="0" applyFont="1" applyBorder="1" applyAlignment="1">
      <alignment vertical="center" wrapText="1"/>
    </xf>
    <xf numFmtId="0" fontId="4" fillId="0" borderId="32" xfId="0" applyFont="1" applyBorder="1" applyAlignment="1">
      <alignment vertical="center" wrapText="1"/>
    </xf>
    <xf numFmtId="0" fontId="3" fillId="0" borderId="0" xfId="1" applyFont="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4" fillId="0" borderId="10" xfId="0" applyFont="1" applyBorder="1" applyAlignment="1">
      <alignment horizontal="left" vertical="center" wrapText="1"/>
    </xf>
    <xf numFmtId="0" fontId="8" fillId="0" borderId="3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7" xfId="0" applyFont="1" applyBorder="1" applyAlignment="1">
      <alignment horizontal="left" vertical="center" wrapText="1"/>
    </xf>
    <xf numFmtId="0" fontId="8" fillId="0" borderId="10" xfId="0" applyFont="1" applyBorder="1" applyAlignment="1">
      <alignment horizontal="left" vertical="center" wrapText="1"/>
    </xf>
    <xf numFmtId="0" fontId="22" fillId="0" borderId="0" xfId="0" applyFont="1" applyAlignment="1">
      <alignment horizontal="left" vertical="center" wrapText="1"/>
    </xf>
    <xf numFmtId="0" fontId="18" fillId="0" borderId="21" xfId="1" applyFont="1" applyBorder="1" applyAlignment="1">
      <alignment wrapText="1"/>
    </xf>
    <xf numFmtId="0" fontId="18" fillId="0" borderId="22" xfId="0" applyFont="1" applyBorder="1" applyAlignment="1">
      <alignment wrapText="1"/>
    </xf>
    <xf numFmtId="0" fontId="18" fillId="0" borderId="1" xfId="1" applyFont="1" applyBorder="1" applyAlignment="1">
      <alignment wrapText="1"/>
    </xf>
    <xf numFmtId="0" fontId="18" fillId="0" borderId="2" xfId="0" applyFont="1" applyBorder="1" applyAlignment="1">
      <alignment wrapText="1"/>
    </xf>
  </cellXfs>
  <cellStyles count="4">
    <cellStyle name="Normální" xfId="0" builtinId="0"/>
    <cellStyle name="Normální 2" xfId="2" xr:uid="{A4F61B9B-7688-4811-999E-8A82A674B868}"/>
    <cellStyle name="Normální 2 2" xfId="3" xr:uid="{28769D3F-B7A5-4D32-A6C0-779C5AD86ED1}"/>
    <cellStyle name="Normální 3 2 3" xfId="1" xr:uid="{56D51842-E31E-4EF5-B7C0-6227D2BAB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9525" cy="9525"/>
    <xdr:pic>
      <xdr:nvPicPr>
        <xdr:cNvPr id="1602" name="Obrázek 1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F603D0-6118-46E1-8DED-C746618F4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2DDBD9-0931-43BE-9CF3-F9AD5155B3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4" name="Obrázek 1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955E28-A97A-492D-B56E-CDC8BB5438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F07960-BA7B-4E3E-947D-C169687667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6" name="Obrázek 1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36453A-0530-49BF-A58C-F14753550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E3E3DB-6D39-4BCC-9C67-9B87476C1D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08" name="Obrázek 1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26B5CE-AC6A-4590-937D-32F4D2267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F68859-6A51-4CD2-B62E-A5FB970EC9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0" name="Obrázek 1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9A7889-3DCB-4049-8DC5-045011D35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3DEC74-C428-4BB6-AF84-FDD6C52FAC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2" name="Obrázek 1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351067-2D25-462E-B27E-FA3D6555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F881AD-FA16-4EEA-BC93-4468F64D62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4" name="Obrázek 1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E4F5BC-9CE6-4ADB-8EE3-72C4EBD61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568BF7-7ACB-484A-B75B-CD685E77813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6" name="Obrázek 1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F567BF-B6B8-4C06-92CD-D30ADFE72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78CEF5-3AB0-49F1-A7C5-C70DAF18FB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18" name="Obrázek 1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40469B-F67F-49DA-B646-808AFA54E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97A709-70D9-4E7D-A76E-C865C93940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0" name="Obrázek 1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1521BC-0DF0-4620-A133-C1F6765EE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CE3E1E-DB9C-4FB3-AA66-83458BF254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2" name="Obrázek 1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BDB8FA-8AB4-4D64-8F6E-92737F350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DF4111-EED3-40AD-9AE7-4C525387A9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4" name="Obrázek 1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B27132-B921-4191-8BA9-97B1C1F4C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A2C0CB-4A0D-49A5-AD3D-E67F55E46E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6" name="Obrázek 1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A928B9-FC5D-4F2E-B371-BB8327876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7FBA96-A9B7-4681-B8FA-C1B7DB2F48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28" name="Obrázek 1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5C9D24-72AF-4080-BA91-7FC647E35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E856B6-6A5F-4558-AFE4-6235E4CE552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0" name="Obrázek 1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214F0A7-67FC-43B8-888B-F9E3DC533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51264F-9BC7-4142-8083-024D9549A8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2" name="Obrázek 1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8DD180-A36D-4186-82FA-2BCE0941D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485566-4E19-4731-A8B7-17377323A1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4" name="Obrázek 1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9D8783-3394-4A7D-A351-1881DC2FBC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909EAC-4A73-4617-A138-6467138DE34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6" name="Obrázek 1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44114E-9AD8-4CD6-AD8C-33B0C389C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1BD008-7B93-4ED5-A284-E07CF50526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38" name="Obrázek 1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3D33B8-65B8-4473-82C8-78FB784E0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4FF667-CE4C-4400-A383-EFCAA4E92D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0" name="Obrázek 1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92FA11-1201-4FBC-86AC-72A7BE084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A7BD047-B670-41A7-BAAA-364DABB2A4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2" name="Obrázek 1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B65401-7EE8-4217-BB47-448EF79DF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136DDF-D448-4D8B-8E48-7ACEBA7045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4" name="Obrázek 1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CE9BEB-5421-45DE-9E64-F5A246928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14D112-4208-488F-A413-84A222CCA2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6" name="Obrázek 1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57A959-7921-4999-A8D2-31D68EDAB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8FA74C-390D-4BC5-9350-E50A1A0844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48" name="Obrázek 1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07AD9D-8CF5-40B2-AEA6-774DFF698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B29CFA-B072-4D92-B15F-279BA53607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0" name="Obrázek 1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BC4BFF-B725-4C1A-BC9A-3C79C3D66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B45CCA-6693-4DF8-B483-3CDAA31F5F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2" name="Obrázek 1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ADAA08-E6E2-4F04-92AE-911ABB891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0C9428-A492-40FA-9A64-BBB950A55C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4" name="Obrázek 1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ED7D35-BCAB-4E81-A05D-0AE5BA0F5A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93E452-BCE5-4DE2-A590-0AC0A22955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6" name="Obrázek 1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99A953-74CC-46A0-8C81-B0783C93D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DE0212-15F9-44CB-8394-416298AA0F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58" name="Obrázek 1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23884A-0B1B-4444-B52D-CE2DA1CD2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3D7D7B8-C0EC-4B04-B9B9-56C841F8B5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0" name="Obrázek 1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3E922D-388C-4B77-A256-26E97AEAC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47EC322-7C2A-4FC4-8963-11E30E9A8D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2" name="Obrázek 1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B0D36F-640D-4A52-8B73-650EB6BB0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50DDEB-3271-4E37-9B04-22BC4143A5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4" name="Obrázek 1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4024EF-5690-450A-B15E-B54C39BE0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4E4F29-2166-4689-B5B8-F20B64DDA7C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6" name="Obrázek 1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78FE96-51E1-4BD8-93EA-821562745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57836C-E7CA-4F06-A521-8862620DA03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68" name="Obrázek 1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B1E79C-CA3A-409E-830F-1B3113793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53F27A-D3A9-4ABF-BD8C-3B5CA3E2F0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0" name="Obrázek 1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2C834FC-0790-43AF-BED1-FD96D8424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ACAB60-33DA-4340-B9E2-8EFBB31E73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2" name="Obrázek 1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CF7F83-A820-4DBA-A494-78DCDBD71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30BA66-6A88-4997-B719-00C157DDB1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4" name="Obrázek 1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50BF6E-2A7F-43C8-93C1-FFE69D323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9DDDA3-D689-4663-B451-BEC46105AB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6" name="Obrázek 1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691B2E-66E4-411B-870B-F04647FA6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B98B99-C3C3-42ED-8610-B36B12F39B2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78" name="Obrázek 1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CD26C9-05EB-41BF-BD1C-F729E6FEF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9799A4-D938-43E2-8117-BE4990FCF4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0" name="Obrázek 1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270236-F6FC-419E-AFD1-695BE9403D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2D8BB5-C1B2-4DE5-89AD-F2A1F180DB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2" name="Obrázek 1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875E9D-7046-4EE8-BC8E-CDE6BBEE2B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76C125-1E44-4263-8428-2DF6B39CE4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4" name="Obrázek 1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E4E4E4-06C9-432E-A315-B3109CC51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8437D6-F6E8-44C4-91FC-08258CC914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6" name="Obrázek 1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3E2849-89E8-4FF9-A3C0-B0307CC20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C4429E-52A0-4534-8F94-35C23AED06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88" name="Obrázek 1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FF589A-DB32-434E-BB09-2DD20EF6B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B3BB95-9CB1-4BC2-9F12-31D3AC5724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0" name="Obrázek 1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4A933A-7ADC-4427-909B-A39D655CE1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00C98E-6C61-4445-9DCC-97640C5846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2" name="Obrázek 1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9B4B47-38F1-4918-AB68-3B2A42172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4C20A6-E7D8-4B80-9DCA-664A3A867C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4" name="Obrázek 1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9CCA77-1D57-4807-B4CD-D4814819E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C965F3-144A-44BB-BBFD-8A5BDAF6ECD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6" name="Obrázek 1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9898B6-5582-4C1B-8D12-BFD9F317C5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0A60C6-7752-4CAC-99FC-E4A6AA2F89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698" name="Obrázek 1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3A4C5A-7D58-4ED0-832A-139F0F17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61A128-01C2-4756-AE4A-AA1691DCBE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0" name="Obrázek 1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20509A-DB2F-4212-9660-1E2AF17D8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83EDB5-5084-4B67-8BCB-0D6FE68029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2" name="Obrázek 1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240812-133A-4254-8BF6-DC9450CEC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3D5C28-247A-482E-B3F2-844E10351D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4" name="Obrázek 1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9CF300E-2506-4829-8267-6D0BE4F55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640236-9FFE-4167-A85B-058F5DBF61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6" name="Obrázek 1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62E3C-72D1-4D34-9D6E-6DC78BCC95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E6E61E-567B-4EB2-BF12-FABDF4F3B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08" name="Obrázek 1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F154CF-0CDE-4C13-A6A6-BC5CC080F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A0934F-DA2D-47FB-A43D-B931F217AD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0" name="Obrázek 1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55884F-FB54-4AC8-90F5-F5CB6C074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9C10FA-42CF-44A9-9D09-B68587917F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2" name="Obrázek 1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C04511-6EB1-45B6-AF1B-0ECAB4D81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2707DD-48B3-406A-8DDC-86D39A1867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4" name="Obrázek 1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FBE120-C752-4E6A-8EAC-CB9A40263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C778FB-7848-4E39-89A2-E81C9717EC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6" name="Obrázek 1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B999E5-D2C3-4692-9418-A0DC60569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3F4277-69EB-4221-9EC2-6AA079D366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18" name="Obrázek 1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E30794-ACC9-4D8B-8E63-8E5CD3786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430C04-55A5-4791-9A66-9F6B1C1294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0" name="Obrázek 1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778265-0355-40DF-8F36-6ECF5AD80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F331E7-BF0D-4E47-B9B7-AA9DE77D38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2" name="Obrázek 1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0B8EEE-7907-41A0-987F-EF8579FA8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4476DF-439B-4FAB-9E27-6B5CB33DF6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4" name="Obrázek 1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61BC49-EC75-483C-8299-55F33D52E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8FE79C-31BF-43D1-82EA-7AFC879C57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6" name="Obrázek 1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39532F-ACAD-4B0A-B1D1-B6F9803CF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F83907-AC32-4D49-AEC4-6847CED89E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28" name="Obrázek 1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E7CD33-9C8B-485C-8874-AB1EDE928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B08EB8-AA4B-425E-80F7-E0CEB2A00A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0" name="Obrázek 1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EDFD0C-5562-410B-AEE6-0C1FB67C3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BB3EF1-BCCD-405C-A6E3-887DBF2F2DA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2" name="Obrázek 1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C3B72F-C741-4B05-8B5A-822CC58EB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444249-3CE4-49E7-BD41-077D75DA6A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4" name="Obrázek 1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42AF18-7F14-4C9E-B006-B6149991C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CC6A53-375F-4341-B983-746695D594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6" name="Obrázek 1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1685BA-6EC6-480C-B788-2ECD5174A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1D9773-2FE6-41D0-AC7D-DCA2A4A89E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38" name="Obrázek 1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D831DA-BCF8-4546-97DF-6E871F345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2EE543-1F0F-47C6-A2C7-4A1A028664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0" name="Obrázek 1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67464D-DCA2-43AB-97B1-9C7BFA585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10226F-C708-462F-9BC4-FF89B35D09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2" name="Obrázek 1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15A787-CB5C-416A-8A1B-55BB65742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78C141-C87A-4801-8249-42D3C11CBC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4" name="Obrázek 1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B4ECC6-334F-4C5F-9A0F-650D0A04C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9DC895-4B2E-4F01-B7B0-06B3E20D0A7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6" name="Obrázek 1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669027-7471-4635-94AC-191F96B58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9EC36D-94AE-4616-88B1-952E3799A8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48" name="Obrázek 1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3712BE-AD62-4D05-A7A3-36BA6B014F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01325F-680E-4866-9B47-A6464F0B94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0" name="Obrázek 1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ABC644-6069-4C79-B33A-382179C726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ED2BF3-A828-41B7-80EE-A7BC9A4410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2" name="Obrázek 1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E83C7F7-D471-4D19-9DE6-31C9C031E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C96644-6963-4AF3-AAC2-0B9DBAFA90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4" name="Obrázek 1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1E3B64-D1FA-496B-A87B-510083F69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2C5E28-7261-4B79-A442-BA84B6825A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6" name="Obrázek 1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C12B1A-5B09-4AE5-B4E8-AC85033B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2F9334-C253-4A21-886F-6E75FB1C69E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58" name="Obrázek 1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13E229-0E18-41BA-B3CA-95FD7EEDF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F09277-A924-4418-AFF6-5CBBE506E6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0" name="Obrázek 1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D7A598-DC3B-4D4E-8BE4-5574FDB08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F90F26-54C4-43DA-98F7-8406F8DB5F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2" name="Obrázek 1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0F4E02-56FA-4937-98E4-40BCD9214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3D416F-BA5A-4C4E-B20B-116D11BA08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4" name="Obrázek 1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349967-40F2-4083-8EFE-23ECDF116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F861AA-CBBD-4B27-8B87-80A2D2F2C6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6" name="Obrázek 1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BE11AC-0AAD-4349-AEAF-6C685EDF7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230F20-9474-428E-AB97-18029D108AD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68" name="Obrázek 1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3AF56C-D565-4C2D-9EFB-1ED1CA031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926B5C-83DE-498A-8B62-36F77E8516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0" name="Obrázek 1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6E3C91-D872-43C2-8E91-E7A1B6126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76CFF9-DF25-469D-98AD-ECD5DEB7B1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2" name="Obrázek 1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F8D4B6-19E8-47CD-BEA8-6CC70A8BF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7B7795-FDF4-4ABA-8694-268DA38BBD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4" name="Obrázek 1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FAFC2F-C8FB-4142-BF09-58F4F0781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8141B0-C3D6-468B-8779-9F8E18C066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6" name="Obrázek 1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5A753F-8123-4AB2-BF47-3100123DC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662F76-A973-4074-8291-1961A658B2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78" name="Obrázek 1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6AD57D-463F-4694-9357-CB9BEB5FD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2AD9F9-2D76-4D55-8584-9167B5F52C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0" name="Obrázek 1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D2A554-80BF-4DEB-8D0C-D07BE76D7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29FD95-E3D9-45EF-AA94-347CE224E5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2" name="Obrázek 1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A3EEC6-2336-4FA9-855D-165AFC5C6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7F5EE1-EED4-46F9-8716-F53B183CC8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4" name="Obrázek 1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CD427F-B3F7-4FF2-A7CC-51D15F429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9270517-5598-4BC5-A6C7-3DF7722B18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6" name="Obrázek 1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882ECA-D705-4252-AF81-FE533A195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155223-93B7-47BA-A853-79AE2CBA41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88" name="Obrázek 1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D7144E-835F-4823-B016-48653E921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DD2D9F-4860-4F23-B697-39D0351158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0" name="Obrázek 1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CB7B3E-0723-42F8-987D-C636FE92C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64BDB2-5F4F-41B2-90BC-BF320B38A0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2" name="Obrázek 1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C03153-7E94-4A7C-A716-B93BFB762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B376E5-2153-4C59-9D31-E27777BF4C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4" name="Obrázek 1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701B8B-6AC3-479B-875F-CD06D047A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612503-243D-4717-8739-39B7C5FDA7F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6" name="Obrázek 1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4E84B4-C15D-4571-98AA-F208EDE1D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EAA02C-1765-4664-A902-7F55A36051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798" name="Obrázek 1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AF8C4D-98ED-4887-8A51-1C14F37F6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0B46D7-06DB-49E8-A515-4037F17632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0" name="Obrázek 1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5BF388-8B8A-4521-9F97-797130570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5D7C00-E2E1-4704-9064-FC9B93E687E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2" name="Obrázek 1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2EA7DC-BBA9-4F56-9D59-269F6E964A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F5B40E-671F-40F7-951F-BF9B53F545D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4" name="Obrázek 1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51F7B6-91CF-4461-BBD3-C912D4D20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1326BF-875B-4551-92A6-05F75C7277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6" name="Obrázek 1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918EFE-4E49-46AA-A859-E9D9730B2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670C6F-675F-4300-A30D-2050A4575C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08" name="Obrázek 1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6D2307-6E2C-45F6-8A1C-2670B241E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952395-2CD9-4E6C-88D6-5B4CC06BB8E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0" name="Obrázek 1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8C9FB6-1236-4D74-8B9F-022E8351BD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D0F1CF-5D8A-447A-ACF7-7BF1759699F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2" name="Obrázek 1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F985BA-781F-47AD-8941-BAF1DBCC4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E3457B-775D-4DD8-8D81-D90499C06B3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4" name="Obrázek 1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6D49E7B-F6A6-4BB1-8999-B08045E14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8AC703-7145-4D63-9D36-0B6DC302A7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6" name="Obrázek 1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F81819-76BD-4FEE-9CB9-181391E1F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C713E4-0F05-410C-A659-09E335E720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18" name="Obrázek 1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4D7327-D7FD-4F80-B85A-12513EAFA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45FB102-DD53-4924-B0C2-DF872C4EBA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0" name="Obrázek 1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BD94FD-BAAD-4630-A79A-5198BA975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AB48AB-7F77-4D84-BE3D-51410EE641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2" name="Obrázek 1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C59F95-68CA-451F-9EAA-E2E001C9D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612C68-51A8-4A54-9453-BC72EE374D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4" name="Obrázek 1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45935F-5750-4883-B68D-A104698F3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A48ED6-1AFC-4634-969F-3646DA0EC2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6" name="Obrázek 1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9C7922-1145-486F-A637-1B4FB81A1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B7B070-8AED-4C66-9A1F-2F375BD1F5E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28" name="Obrázek 1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4650CF-218A-437F-9D49-1169855693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A9E854-CEE9-4C34-AEDF-B953DE9D20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0" name="Obrázek 1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BA027C-3900-4042-9FB2-12EDF0A2AA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B803EA-C81B-4F3C-8858-15051B1F808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2" name="Obrázek 1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AC43E4-C2D9-4D87-9F57-E34783B30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7B668C-0A87-46DA-BED7-318770D708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4" name="Obrázek 1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3F7FA6-CB61-4FC5-8C7E-1810E6B42D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84BBD7-DF16-413B-BA23-299CEE9599E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6" name="Obrázek 1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8FE9D0-E957-47C2-90A3-06E4AC0D6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9A53BE-7B0F-4B9C-AB72-7ECD7A1114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38" name="Obrázek 1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7F3A5-4671-459E-AE79-5A3CD2477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8B7F65-EBE7-4B70-B5F8-3F9A909003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0" name="Obrázek 1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DFEAF0-9A44-4E84-81D1-97EAC47798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97816B-430C-4EE3-9716-94A3803BF0B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2" name="Obrázek 1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8E311B-FD1D-4FA3-A013-3D664D923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F647A3-8AB2-4D69-894C-1F50A603DE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4" name="Obrázek 1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A87A5D-F2E8-49C4-B1A7-67AA44B1A2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D2E830-E107-449D-9D83-A6D0DB6287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6" name="Obrázek 1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0C4A25-C994-45ED-AE44-37C33F6DF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24F26F-BC75-471F-A572-4F8255DA71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48" name="Obrázek 1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ABD70F-3366-4362-ADFC-2CFC97E8D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C2C9FB-FCFD-4548-95F3-72C3F0E01D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0" name="Obrázek 1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06A751-1B76-4579-B544-4D827AECC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3EAF37-2F0E-4F56-BFB9-FDA46BED26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2" name="Obrázek 1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5AB1CA-3A1C-4550-A20A-7F37A5668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B77C42-27BC-456D-9C9F-7DECFBA0D2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4" name="Obrázek 1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360D67-3561-4D5E-ADD4-A1F50F614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05AE73-C347-47E0-9198-409B67CE47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6" name="Obrázek 1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C2CF9DD-A036-4ED6-AE3E-33A3197737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CE2779-F180-4679-8912-2616EDC3F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58" name="Obrázek 1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BA6BF5-140B-4025-9BE7-C328C2F91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D13FF5-D733-490D-B82F-646926B4A3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0" name="Obrázek 1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90E11C-96C8-40A7-9FA1-C0BBD6619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382DE1A-F65C-4A53-9B44-7A2DA3768E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2" name="Obrázek 1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E2410C-0827-479C-A14B-78FADDBA2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E5C1E3-8255-47BB-B6A8-3DD3F05FE7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4" name="Obrázek 1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AA3731-347D-4DCB-AFA9-3EBF9EAFA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21CCCC-971E-48E9-9652-61220E79205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6" name="Obrázek 1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1E2EF1-2E1C-433B-8EB5-1CE34FB946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CAC9D1-A6FE-48C3-A7E7-A2662BAE6E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68" name="Obrázek 1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A11911-8115-408F-953E-69F209BC2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CB7713-A842-42F6-BDC1-E48F564BA6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0" name="Obrázek 1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1000CBB-A96C-45E3-A75B-907443AFA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9981C2-4C82-440D-9675-77CE4C989B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2" name="Obrázek 1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168F37-3DC8-4972-BFC8-4ABBE6CC6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3D8238-4D17-4AA9-A094-C9B2EACC0E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4" name="Obrázek 1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837D10-3481-44C2-BFD6-A9E53D5918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4D14B7-7AE7-4E62-B945-2FA3D41ACD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6" name="Obrázek 1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E15DB7-C913-4415-9F0E-384687AC3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7FC5FD-CAEC-4DD0-B1A4-A443AA3EC7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78" name="Obrázek 1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0C4C2B-9EB6-403E-ACCB-AC6DCD12CE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63569F4-9B4C-4BF3-A7C9-F1087B1932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0" name="Obrázek 1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43921D-4387-422B-BCA3-F832C3921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FD0511-D88A-4AF6-B523-C10B116B93D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2" name="Obrázek 1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49BF65-2F8C-41D9-8070-1AD6AD7E7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13B499C-2184-457B-AD21-AEE46335C1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4" name="Obrázek 1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2CEC98-8A0D-4F4F-AFB0-28EAA80EC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649959-1B3A-4BED-AF8A-3CA8D479B6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6" name="Obrázek 1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4836753-E985-4718-B616-760EE0273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ACA3AE6-B1F5-4FFB-87BF-42484DDFDF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88" name="Obrázek 1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1E90F4-A4FA-4893-A08D-314466865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B07663-E228-4BC9-BADF-C159B19341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0" name="Obrázek 1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2F60F-C6EB-433C-AB95-A36896B5B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DD798A-E1D7-4BBB-8717-BC1B8A2E0B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2" name="Obrázek 1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704957-7E3C-45DA-976F-E33CF4DB6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A3C394-23D9-48F2-87D0-B930BC8889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4" name="Obrázek 1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5819C3-6CE9-4CBC-B5E9-C711FA2D6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262DC6-8953-4B65-8CB3-678792228B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6" name="Obrázek 1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54BCE1-F0B1-4D30-A09D-B9D424F93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2AFC3D-6EC6-49E0-BFF5-310B419C30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898" name="Obrázek 1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11DD20-E7F9-4CBD-A8CE-F2CC306E4E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EE5F5F-CC62-4040-A9A5-3D49A3C1BAE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0" name="Obrázek 1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1AC2F-958E-44DC-8BA5-F4DA5DE46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E5FDF1-DCAD-4F7C-858A-EF14A3B4A6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2" name="Obrázek 1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3DCD7B-D60E-4CA1-B1E2-736A6B20D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D67C28-C31B-4D42-8ED3-B4135B81EB9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4" name="Obrázek 1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652AAA-661B-46EF-BABD-615FAF629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A67C59-B8C3-4759-9D15-398B771EA01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6" name="Obrázek 1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676FB3-650A-4819-BFFC-2D661F0B6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551D80-6FBA-4620-8E6A-BC5263AC79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08" name="Obrázek 1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01010E-9112-4108-A846-97BA8C74A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AECA06-8570-4326-90B0-D539A21FEC3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0" name="Obrázek 1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936126-BF0E-48F7-B5FF-20EDB57D9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700799-0ACD-4C43-9246-070D51D911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2" name="Obrázek 1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80BDF1-141C-4CC9-BCB8-E23904264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23A5BD-4234-45D0-99D5-C7F4C251BC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4" name="Obrázek 1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626395-40BB-47EE-8065-DD5E8FE582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93E83FD-C142-43CB-9D21-16F0181888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6" name="Obrázek 1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A031FD-FD42-487A-9332-B88963ED6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C457A1-7623-4BC9-BB22-050E3DDB2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18" name="Obrázek 1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DA1CDC-AF87-4499-9D98-FC358085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F5E426-45FE-4D24-8B66-5428179B3E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0" name="Obrázek 1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7E95D9-3B2F-4B3E-BF22-02ABA04C5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91D98F-85E5-4A92-80A8-C2A653F9757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2" name="Obrázek 1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7D172A-2E23-4F40-925B-974613808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AD51A5-FD87-44EF-8699-C2415F10BB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4" name="Obrázek 1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0B5887-BEFB-4D53-BD98-5A749825D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A5C96F-4C95-4258-86DF-111E54D6B30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6" name="Obrázek 1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B91816-F22B-4FA6-89BB-AA2E5D44D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4F27BD-D4CC-47F0-896A-33D5F2DE34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28" name="Obrázek 1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94BC90-F6A8-402A-8AE2-82B200F51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571A05-17AF-495C-A0B3-4B76736BC4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0" name="Obrázek 1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169EF5-557D-4FB5-93F6-085ABDD05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FF8C02-5D3A-40A1-AB3E-809A8B245B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2" name="Obrázek 1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269FBB-2034-4B9F-BA4A-C35F06FF3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D50981-108D-4CCB-B3B5-781312B2B6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4" name="Obrázek 1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8965C9-E862-47F4-A807-E162369572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96E6EE-5BA1-47EB-91CB-45CF2E5789A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6" name="Obrázek 1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7D6646-9411-4C94-B147-E59FA3852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846638-5912-4E14-A2B6-5A99C4DE0BD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38" name="Obrázek 1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BBCC5-B7E5-42F3-BB30-5F79B26A8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58C5C4-3AF1-4964-A17F-E79C060899D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0" name="Obrázek 1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7288B5-B896-4AA7-B9B0-D8CAEF358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E02C236-C7EE-4F41-9BF8-AB46529F03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2" name="Obrázek 1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D1E00B-B55F-49FF-A3DD-E5EF2964AA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4DAD07-6E7C-4EBB-9D31-6519515372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4" name="Obrázek 1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75F849-521C-4F95-9D91-2EF61141EB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5D81E6-1A53-4E2C-BD87-45981FB858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6" name="Obrázek 1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715F58-B329-41DC-A03C-D1B820AF9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122E01-0315-4C9F-B2BF-FCC2EE6F57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48" name="Obrázek 1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6551E5-6389-4DAC-B965-BF5C3CF23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52E727-F031-44CC-9CBE-F1304BE98B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0" name="Obrázek 1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B05F25-4328-4ADC-A83B-AE56A3A05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38DFAA-33A0-4B48-9C81-87219C77B7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2" name="Obrázek 1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B97B04-FD0B-4229-9370-A40564EB0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E57D6D-D556-4850-AB56-17318EBF2F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4" name="Obrázek 1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908F83-331E-4008-B737-7521ABB11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476910-71EA-42D5-98BE-B92B5BE2FE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6" name="Obrázek 1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08393B-51FC-4466-A26D-96547BFEAB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1DFEB5-0A90-4A21-AB90-6BF7176D3E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58" name="Obrázek 1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80A65D-D820-44F3-89F5-0C955D9F5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588195-3418-49A2-9CA3-7DC14F9C0B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0" name="Obrázek 1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E92A29-43C0-496E-B1A0-E1D3AA366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AFEDA2-5AFE-4924-856E-CA9CC9CA2C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2" name="Obrázek 1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3612E9-8D97-45D3-B686-27011F7DF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EA1E20-2CE1-4076-B4D9-22DE0EF42A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4" name="Obrázek 1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D8F7A1-A759-486E-A5D9-45B23ED12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62F0F5-9046-4651-A58A-B560C31A40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6" name="Obrázek 1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F16327-1299-4EFB-8F47-996E9FF4E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731750-446A-4CF2-A6F0-7DCD6EA34B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68" name="Obrázek 1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1AA731-BCED-41D7-A8C5-59D7AA404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CA652A-3A29-4415-8517-9FB468C89E6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0" name="Obrázek 1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328229-0760-49A9-98A3-CF30B06644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42CC49-2CF4-45C6-A90B-8C633B47A0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2" name="Obrázek 1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A33478-FC68-48CB-A844-109432531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007196-1636-4ED5-9E9B-B7864D520A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4" name="Obrázek 1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956CCC-3C8B-4D30-8479-8BC5C1CE68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F47BCF-D783-4ABF-9A4E-FDE96AEEEE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6" name="Obrázek 1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A3BC34-07C8-437A-894F-3C1F889FA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32AABB-EF27-4F12-B546-F8F7290FF9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78" name="Obrázek 1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EBB767-FDFB-43A6-8AD9-8295C60DF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2D2823-0800-44A2-937D-79B89774DF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0" name="Obrázek 1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B8BD4C-8DC3-49C2-BAC6-0071277E8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C18F33-37CB-4E02-ADF9-E6804B0BDA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2" name="Obrázek 1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2E09D4-37D6-4F1B-ABCD-A7EE7F0C8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844FD-7724-4525-87A7-E6717F504E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4" name="Obrázek 1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752B07-AC65-40C1-8688-D70C9B4D73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EF76F4-663F-4E83-8B28-A13E658D2DA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6" name="Obrázek 1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E56DF9-2C1F-4313-BC09-34D05F001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9B94AB-873A-449E-975A-E24FDC2D499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88" name="Obrázek 1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24199D-9F9D-4BE7-8723-AEFE86426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EBAF3C-8D5A-4009-87F5-11B44B9E78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0" name="Obrázek 1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413A34-7292-4291-B22A-8E6EE92B1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54B87-520C-4453-9BB8-75EA0FB9F0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2" name="Obrázek 1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E2F334-D3A9-48E2-87F3-AA1085A33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035893-BCA9-4E44-B05E-CCF486A27CB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4" name="Obrázek 1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26075-834F-4688-8343-B707A3586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89B578-B614-4F1F-A843-23700C4EA6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6" name="Obrázek 1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DCCE7-DFB4-4D6D-AD04-1C3B6B510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EA94AD-6043-43C6-A750-A60C86B463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1998" name="Obrázek 1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951E07-B384-4D45-A342-96EB37616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1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A97A372-8B8E-4942-B31C-48A9A3E04C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0" name="Obrázek 1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E972A7-855F-4812-91C6-985B80894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14213C-F7CD-4AA1-8BDA-1FE2FF39EE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2" name="Obrázek 2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FF7920-A333-4638-8EAB-F9B22F317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E229CF-098A-408E-971D-736DF77D40A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4" name="Obrázek 2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3F41E2-17D4-4C55-BB64-9DA59604F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7917AE-A016-4E23-83AC-ED331515F7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6" name="Obrázek 2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2B093E-BB98-4016-94BE-E06C34B5E7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BAA66C-14E8-4AB4-ADAF-068AFECD48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08" name="Obrázek 2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EDF5C4-E923-4120-B4F0-FA787037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26CD52-28DC-46AC-8FD3-3ACAE37F65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0" name="Obrázek 2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BDBE92-6AAF-4FB7-AB36-DF60EDE14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1471C8-9288-4881-85C6-3286B9C92A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2" name="Obrázek 2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68E490-B8C2-48F6-B8F5-4E544B3AB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516E09-FD79-4729-8E9C-CA70BCE80E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4" name="Obrázek 2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214123-EFED-4384-82A1-5D97322167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D3226F-06F4-4C24-ABC8-1EF30737BB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6" name="Obrázek 2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AD8995-0887-4E94-80E5-953D5A05F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833E30-A666-48F4-8147-3C819BC2F7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18" name="Obrázek 2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26B14A-4EB5-4CEF-BD5D-F54A09075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D1742A-8CA1-43BC-9CE0-AE6C3622663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0" name="Obrázek 2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640936-E732-4084-A046-6F5D49582F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AF4D01-1D31-4344-96CF-08E8DCBFB6E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2" name="Obrázek 2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5D2CA8-16AC-448D-BB76-8B8B843CA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B0A447-EC28-47DB-90B9-BAC193D707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4" name="Obrázek 2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F15DDAF-6299-4153-95CE-275C44EB7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09565F-A898-49E6-A5DD-BA284E9E3B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6" name="Obrázek 2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F8B59B-0413-444D-8984-3E43152D6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7E8B32-2B48-4B10-8FF4-B3A1E0FD1A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28" name="Obrázek 2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EFED19-C54F-43AA-B2E2-608A14685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233CA8-0D13-44E7-818B-531FEEEE8C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0" name="Obrázek 2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C16841C-47BC-452B-B088-66427EC5D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911DB3-C41A-4CD9-80CF-5ABE099D50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2" name="Obrázek 2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91D8364-170C-44EE-8698-F12F9C316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0AFB98-2597-450A-9911-838F4921DF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4" name="Obrázek 2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B60F87-8B1E-4D23-B23D-81E34AFC5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BC7351-59E6-41CE-AE73-DDCE87EFB31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6" name="Obrázek 2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D7067E0-BA15-4CA2-A67A-430EFC4F9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ECE3AF0-FA0C-4ECD-A67D-85B7C38B27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38" name="Obrázek 2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5D056A-966E-4A2A-97BA-53C6EA60F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2E8DF0-5C2F-4F98-B9EC-0716C6A0DC8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0" name="Obrázek 2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A0293C-0386-4F4E-A5EA-9702484431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52428C-DF8F-4222-8DF3-E3C22AC1D8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2" name="Obrázek 2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849DF0-2A3B-4078-B500-1DDCE8899F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2BDABE-3A12-4B17-B1F5-9A5260A9EB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4" name="Obrázek 2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C5C1991-1ED6-4DFC-968F-CFFBC9688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FAC043-7835-4C83-8D03-C8B0B4495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6" name="Obrázek 2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94E144-33C7-4A7B-8531-7396F409A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C33127-7316-46A4-B6A3-A01C544A9B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48" name="Obrázek 2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5E3BC3-3770-4B93-9915-38D45E610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99F19B-E0C2-4EA0-96E2-18036E9DF9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0" name="Obrázek 2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5D28FB-2F0B-478F-B7AB-F8694A938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9DB2F9-BC30-41C7-A71B-CAA405F3E8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2" name="Obrázek 2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1845D2-360F-4317-B202-43BC0B231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C23422-4192-42F8-B166-4A6954FF577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4" name="Obrázek 2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1D327FF-4836-4D6E-9B3A-DEE429B84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0DF2CE-388E-451D-B499-2E6DBB72957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6" name="Obrázek 2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43697D-A409-454D-BDD1-699210A5A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212562-475A-4F09-9212-B3DE385972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58" name="Obrázek 2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7A72186-8230-40BA-AF2E-4F5888EABF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67D6BB-9AF8-4CA4-BDD5-87A88AD3B59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0" name="Obrázek 2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48BA7A-CB35-409E-80F7-7225491E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69881F-3127-4CAA-A1DF-5FDD2D9EEF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2" name="Obrázek 2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EA34D0-35D0-47C1-AB4A-2A80E1E9CB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9C7EE5-73C1-465F-865E-A4CCF9753A5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4" name="Obrázek 2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0B84C4E-EE30-45F3-8798-A2A6E4520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9F6A1A-F7ED-4172-8E82-DD14609525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6" name="Obrázek 2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0F4F32-EC81-4AEC-9904-430ADE343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D2ABC4-2FA4-4151-8656-C5B5FBCDB5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68" name="Obrázek 2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DA72C1-5E45-4ED7-B9C0-39F2E2018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BBAAD4-D8FE-47F4-9C4D-6468DF2CFB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0" name="Obrázek 2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41BC95-C449-4C6D-B5D3-3DED271EF2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5E3B3F-008D-48B2-B012-DD1DD491B2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2" name="Obrázek 2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CDABBF-3536-4398-B639-6AF310BD6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EAA4C7-79FA-44E8-A0B4-34094F8AF9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4" name="Obrázek 2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B670FD1-2FF6-48C6-8731-2EF345520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BE6697-36B8-434E-86E2-13EA1D26D0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6" name="Obrázek 2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B1B8BC-9C6C-46A7-B8EF-75E157600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4490259-D06C-4974-8078-19C1F98E4EA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78" name="Obrázek 2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6EAF55-2027-467F-9FB3-5DAD4778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59303E6-2C96-43E5-8D40-AC673CF820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0" name="Obrázek 2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4768AE-F66C-4911-A628-C0006BCE2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CD1ADF-54C7-49C6-AE29-EC0CDF6F571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2" name="Obrázek 2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0A36CBC-94AE-4A39-B55C-3B874C5B7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BED380-7CA3-4EAF-BB8D-1B58558F9DD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4" name="Obrázek 2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025E9-2808-467C-8FF7-C44CF329D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63A46A-CA29-4C57-B236-62F1CE53422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6" name="Obrázek 2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88AFEA-7C0B-4B8E-AA69-9D23983AC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22FE54-6347-45BA-A902-B34A02830D5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88" name="Obrázek 2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004620-0CF2-48ED-AAB2-C62878D9D8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DCAA1A-7D10-4510-93D3-27CCB19866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0" name="Obrázek 2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3F84C5E-600C-4621-B17D-CAFC4F097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E2F5F5-8F06-4269-9DC2-AC5E0A6632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2" name="Obrázek 2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50467F-B0F0-49A6-933C-A532D2E6C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1D0C30-3EB4-4A0F-B2FA-2586065BA7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4" name="Obrázek 2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D83052-C6D2-493B-9662-E6594C985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AF6814-80E4-48EF-9EE8-F594DE70EB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6" name="Obrázek 2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DF3E74E-2C7C-4A8A-9E72-2C652EF9D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9B6986-2874-4B58-A819-2AF78D6FB2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098" name="Obrázek 2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C8CAE5-4C33-4535-9F49-1FA7BD829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FB6F46-DC95-4C08-9207-D516711650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0" name="Obrázek 2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AA91BA-EF28-43FA-823D-00C0149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23B1EF-CF8D-4B01-BF61-060823E3CE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2" name="Obrázek 2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9083B3-8073-494A-89AF-472979802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55AE15-DE8C-41CB-899F-BFA84F4F236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4" name="Obrázek 2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36F4B2-3E9B-4B75-AE71-0190B7CF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FB42D0-9D42-48DC-B2BF-E4818E834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6" name="Obrázek 2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E092B8-D4BB-4793-B100-C52471F34B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510FD2-68C2-48CB-A6C4-11D462A075B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08" name="Obrázek 2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2F0AA1-2DAE-44CF-9850-A5048DF93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90EBDB0-40D9-4A65-9C55-DF218353F3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0" name="Obrázek 2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19DA102-1947-406B-87FA-BE890E2E6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D4A1E2-F1FA-4056-B705-BED0129D02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2" name="Obrázek 2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A5A442-E08F-401E-B13A-E33F1D7CB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6AF742-6502-4241-A1A9-9B5B0CCF97E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4" name="Obrázek 2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831DA2-5EB6-46C0-8979-7555647D4B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D20688-1EE4-4CD7-8BB5-242DBDC3D5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6" name="Obrázek 2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D1B68E-C935-4A9F-9FB6-FD708CFFD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A43135-8798-4EDC-80F5-6C50BD62AB9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18" name="Obrázek 2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073EF-5D21-44ED-B6FC-B5324503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BD4AE93-739D-407C-ABE2-EEA3E9BBDE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0" name="Obrázek 2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FD1F09-0845-41C7-88D3-9D0E66544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689834-F1D5-46DD-8D73-0DBC5260CD0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2" name="Obrázek 2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997DDD-9BB5-4CA1-88CE-2E21C7888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3938A5D-3FB3-4662-ACCB-97D48B185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4" name="Obrázek 2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3A27B7-B0A2-4213-A8B8-7C4C5B014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35DEA4-CF8E-4CEE-ADBE-C2C9DECAA4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6" name="Obrázek 2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A07FA2-0A69-428E-8C4A-8876C4589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C61388-12F3-424A-956D-4A3EEE3E88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28" name="Obrázek 2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E351A-8025-4F2A-B44C-41881B56C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316C2-4FA9-45E9-8566-5C75A0A8AB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0" name="Obrázek 2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0E7221-B8C5-4CAD-A76C-5AC0241B2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3A7FC5-204B-4906-AE22-4FE8A2D51C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2" name="Obrázek 2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86F662D-ED4C-4DB5-8D84-6D606FCFE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CAAE94-41F9-4F71-8C90-3F394E7428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4" name="Obrázek 2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DA268E-C6CC-47B2-A6FC-E5D7D9095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4BB66A-27F7-4F9C-AADC-8E3F3AAFD80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6" name="Obrázek 2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D94140-034B-4DC0-BE21-29587E222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4E6BA6-CF38-445F-B2BB-D056FACDDC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38" name="Obrázek 2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281469-EC7C-4CDE-A72A-B19BFCC55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A81EA5-B710-4E22-A54C-71E3F8C33E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0" name="Obrázek 2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D44B8C-EB00-4338-BD95-AA8FFD22F6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BC8F09-FCA8-40E4-BFAF-E499741B20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2" name="Obrázek 2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3FE3E2-FA22-4B3D-9FF5-FD92864FC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3DA21F-26A1-40DE-88E7-242E3DFCD1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4" name="Obrázek 2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BA449E-3E5C-4711-A3D1-170695133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656678F-5A6C-4C43-BCFB-2DFD78CFFB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6" name="Obrázek 2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759FE7-8F40-4838-8FA4-6875E2AD6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4520D7-DA4C-476F-8C39-FA0C15D91C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48" name="Obrázek 2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3699E3E-0CD1-4541-9D8A-F65218664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0AC16B-8684-417B-A630-D39A2D0DBE0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0" name="Obrázek 2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2CA772-A831-4720-B715-9C5D5096B3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749C0F-5E36-4553-9CC3-EB96C45BA56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2" name="Obrázek 2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2A606D-01E9-4D88-8D27-4F7F615FFB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BB5247-0A3B-4723-82A2-6503EFC644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4" name="Obrázek 2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DED2FD-5193-46BE-8B2A-7B5926640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CB0744-F6CD-485A-A100-C022B720D7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6" name="Obrázek 2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9DE6DC-3075-4FCD-9802-EA556ADB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5A7792-F5D0-4E91-B5D1-F120C95A94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58" name="Obrázek 2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483404-E43E-4252-8C25-D85E318A9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E41D85-6BC2-4112-82BE-BC31AD4660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0" name="Obrázek 2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39984F-B2A2-4A0D-B0D1-AD5AF8BF6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725FF3-A274-423B-BD2F-D60DE9D762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2" name="Obrázek 2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5AE212-D51B-4972-B33F-66BE00B7D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6E3883-6AFD-4F93-B590-3787F08203C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4" name="Obrázek 2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B6D2B6-EA2F-4184-909A-C7729BEC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9A1B88-2B99-4434-AA07-87514C646A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6" name="Obrázek 2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0D0CFEF-E0DD-4ABD-A9CD-9CA363BDF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84DC83-E6D6-44EF-BF33-9B928F94687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68" name="Obrázek 2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CBF9B-CBD2-4AD1-9FCF-599D1D7F1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B51259-880C-475F-8D98-9F40C22016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0" name="Obrázek 2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E277A6-FC1F-4B1B-8716-A5E78DB01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92CBD9-8DF2-49E4-9EE5-9305F94C78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2" name="Obrázek 2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E0D486-310F-4783-8CB6-58A700CA8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F49B93A-B75A-4B5A-8C03-EA3AEEBE11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4" name="Obrázek 2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007682-6B81-41DB-BFD5-BC2E4272E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170B5B-9A36-4E72-AD07-20D185C95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6" name="Obrázek 2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29DC66-7A2E-4994-BCBE-65078039A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C6E7CF-D0F7-4B74-919B-64257F77F4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78" name="Obrázek 2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46BCA9-F333-4C19-A725-7F2A52656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61C90C-F663-4453-8D53-0BDF5F8BF8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0" name="Obrázek 2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C7134C4-730C-4151-A055-48B0484EC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60B66C-69A9-48B4-B0F0-8B946BEB74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2" name="Obrázek 2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5D1080-C660-4313-931A-A08C39A3B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3ED0A2-D3D1-4E03-93D7-2BC402C666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4" name="Obrázek 2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9D794E-33C9-4420-907D-9CAC133B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D0A9C18-6E52-4B33-9385-79EB22E692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6" name="Obrázek 2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6C3A9A-7EBF-4222-94A5-F7ADF7D46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A63F1F-D8D3-4C0B-AF27-833177CA38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88" name="Obrázek 2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666234-C9E3-46F9-90EB-FEF03E03C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238748-7736-4E22-BCEE-162DBA5E6E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0" name="Obrázek 2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FBC90E-A7E3-4661-877C-E0E0984B4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B6B8E6-C833-49D9-B9A0-4C1F63DD3E6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2" name="Obrázek 2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71CCA4-776A-4E1B-8079-28CE837B2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FD1177-64DB-4084-A440-8D62819C86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4" name="Obrázek 2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E23F1C-9959-4EA4-8955-E8731B360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750C6F-1DC3-4FB4-8A80-6DA60D3118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6" name="Obrázek 2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A0C765-C113-4B3A-A375-4AEB37963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08F9DD-F31B-447E-97D6-0F9E635723F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198" name="Obrázek 2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D3BD0F-ED80-481D-BD5C-813EF1638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9D5429-A827-47EB-8D15-752C970C76B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0" name="Obrázek 2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9BE907-B021-4042-A104-E4199FFCD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7F3EA81-7E85-4DF2-A8A6-28864EE05D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2" name="Obrázek 22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F93C38-E3EC-4A01-B8BA-0EEE87B866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858237-0BD0-4BAE-9147-C90627236B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4" name="Obrázek 22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8DC395-6118-4B7A-BE74-A4A911D25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4D86CC-DCF2-433B-B678-BF5D9BB020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6" name="Obrázek 22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B453F3-3255-410C-9E48-148A673D3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F1AF3F-18AE-440D-A4D9-0E33EE6F83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08" name="Obrázek 22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3866B49-94C6-4FD2-BCD2-3EB6D157B7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15A60D-EA47-4539-ABA3-D6DA954BC2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0" name="Obrázek 22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6420AA-D3C6-497A-B54A-D768E38EA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89BA7B-2D64-49CA-A513-3B7058DCE4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2" name="Obrázek 22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98EC66-892B-403B-B296-3C3DCE877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2FED64-7784-4F80-AE15-323B7B1506A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4" name="Obrázek 22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3AAEF1-9F42-4618-9DB7-23D500863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628A455-6900-4E69-B4AF-637135BD14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6" name="Obrázek 22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415894-13CD-4C8D-A956-0BA6810BA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AE18C0-EE81-4F8E-A92A-01E316744A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18" name="Obrázek 22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3D00E9-B9A6-4114-9C65-A6002ACBC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46C701-A97F-4E37-99A6-96EAEFF74E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0" name="Obrázek 22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8A1DB4-C5C7-4D5A-A3C4-495658C3C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4B69EF-C7E1-4FCE-A896-1D232F7EBD0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2" name="Obrázek 22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2D3342-44C7-4D87-9DFF-BEEFBDB8D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9A72C24-B2DB-4F31-9FF9-9CC75665DD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4" name="Obrázek 22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595147B-D0B6-4B1A-8F96-DC0B88EBA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A38143-0083-4C02-A5AC-4F42BB838E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6" name="Obrázek 22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ACAD91-D651-400F-8827-BCD65033F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E22722-9265-412E-8255-ACD6A3E7A2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28" name="Obrázek 22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39462-67E5-419D-BBCF-B61E37EAC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EB4B00-5D58-40C9-9C33-2D0CF10C02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0" name="Obrázek 22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1B8F3F5-D19A-4999-BBBF-1F8A69B63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FCD2ACA-8A9D-4630-8424-E0F2497279E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2" name="Obrázek 22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C26224-4DE9-49DE-B28D-21916A6F7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562A4C-5523-441D-9ADA-6C5B45FC02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4" name="Obrázek 22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89DD02-A5FC-434C-9258-F92B73F5C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E7A85B-E732-463B-ABDA-ED2D1A5184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6" name="Obrázek 22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71C9DB-B855-4F8A-A9CA-E14D70C8E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8A4C5D-77AE-4CC9-A5AC-F7A857F988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38" name="Obrázek 22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3FF5FA-4E5A-49C4-B1D6-9E4A7A3B0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E77E0D-17E1-4E36-8B06-3BE0FD6A28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0" name="Obrázek 22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63C7B6-AE30-4328-96BC-FA54FF5E2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B1AA30-068E-463C-8CDE-FFFB9D10E4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2" name="Obrázek 22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8F882A-B3D7-4A86-9853-C92838315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D9C850-4C7E-458D-8F7E-B90120E257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4" name="Obrázek 22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463EED-333F-4887-BFC4-BB7D1201C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BDB580-3BD6-4E3F-B397-1671CFF5A1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6" name="Obrázek 22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10BDEB-1BBC-4712-8DC6-D4B6EA70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E464A3-BBA6-48AF-8949-742CD1B0DA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48" name="Obrázek 22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8B89C1-AF18-4576-B324-70982623C6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6D14A63-C364-47D4-AF53-7D983C0885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0" name="Obrázek 22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F909E3-29BD-416D-97E0-206C539F6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288FE8-1704-46C1-8BB9-455E04E6CE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2" name="Obrázek 22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CF108F-2B0E-4C04-B05F-4BD9E8529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592B18-3A00-4380-9277-369F7A9CA8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4" name="Obrázek 22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343A0F-8065-4E48-896C-F8875C9D0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AE821E-475E-48DA-B6B7-A3F5160C17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6" name="Obrázek 22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83DE89E-EFF0-4FE7-9167-9387FA4E9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269FB7-C736-4EA3-BD86-48616E36A9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58" name="Obrázek 22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477FB8-528E-4BB7-B461-154DC8737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4D31B8-0438-40A7-B050-7428D1A6FF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0" name="Obrázek 22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04A5B4-5DB7-4BDD-A08C-B6C6332D9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16731B-AA1D-4123-8634-E6F95C2D73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2" name="Obrázek 22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0D5D2D-EB10-4613-BF9E-E878D19F0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278D40-E6D4-41C6-81D1-FBC81192A4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4" name="Obrázek 22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E3EA58-C93B-43E8-9F7F-B0A4EA9FF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F03053-B7C4-4EE1-A852-94941B10B2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6" name="Obrázek 22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0206D9-6C32-4187-A11C-A580816D9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8A54D8-35BA-404A-9D42-A6B4F062F71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68" name="Obrázek 22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AFBE08-8CDC-4B8D-B454-0A6C538E1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D764FF-72E6-4727-BEFD-73952CF1D7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0" name="Obrázek 22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69CBE5-2616-4ED3-AAAA-F1061EEEA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E0C2DD-1C46-46EB-A330-DA152258B7F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2" name="Obrázek 22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EDA16E5-FCB7-4786-88F8-0AA96518B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6F7D91-27DF-4463-AB52-F2F83EAFF2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4" name="Obrázek 22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CFDA53-2CC7-454D-85F4-81FDA5E10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0F1D15-BD7F-4599-88D8-7EAA9B4FD5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6" name="Obrázek 22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C1E95B-C46C-4B85-A694-D1EE3197C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9D3A06-F874-44F2-A7D4-9E3F12855A6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78" name="Obrázek 22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2299FF-48DF-432F-BD58-CB1819D3D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DE4ACE-CCD3-4F7C-A586-693C3CB142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0" name="Obrázek 22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CD78DC7-7516-478E-818D-9555040A7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8E6E7DA-9F4E-49F1-8990-74B282CC6E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2" name="Obrázek 22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44A740-1933-4E5B-9E0A-FA3CB24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F640326-17DE-4653-B79A-DDCAF5B39F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4" name="Obrázek 22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E02DA8-9AA1-4885-84A5-287702E1D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222A4C-4FC1-4AA8-A417-989E7EA616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6" name="Obrázek 22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23D5A4-BE6B-47CA-98B7-A617E8BEF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0C8C55-F76D-40ED-8307-F8EEDB4984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88" name="Obrázek 22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3849C8-030E-4318-B2CE-8DBD601DC9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C5C7E5-B2AE-4A54-8BC8-1692146AF9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0" name="Obrázek 22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E95BA8-B06D-4B4F-94DF-E44073F4CB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27D3D81-729A-4A93-8130-E22B8FF7DB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2" name="Obrázek 22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E0771F-7121-41B4-9318-0C35DDA43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F8F9FC3-A8B5-40E8-B75B-ACE3246AAE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4" name="Obrázek 22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BD1EDC-84D5-4F94-82A4-1B2FE788A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751D638-0434-456D-8CA3-8056AFB7D4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6" name="Obrázek 22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06711FD-BDD3-4465-97EA-6FDB05D32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AA30FB6-8CA6-4D09-8CD9-1EC87F476D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298" name="Obrázek 22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EA323D-5E39-4E4A-83F9-FB55442B8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2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431031-B650-43FE-9CA6-C5E292CECC7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0" name="Obrázek 22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B3556A-C950-498B-8460-08993E4512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1726AB9-F7A5-4DFD-93C4-8A53D1DBAB7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2" name="Obrázek 23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003A3B2-1592-4E42-A1A1-25C262C4E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C9FA29-1B80-4F8D-A369-97663BB011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4" name="Obrázek 23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93F846-5D9E-4A3A-858A-348DA9A19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23B451-2C8D-43F4-9E45-18ECC680A3E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6" name="Obrázek 23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EFE593-AA57-4F60-BE28-B79928E2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B1E879-313F-456D-B8E8-47244D50BA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08" name="Obrázek 23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5ED07C-C6FA-4797-BC2D-D00467A98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1A0BAE-BE7B-4CA1-9B03-7E72A45C7B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0" name="Obrázek 23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0EE74C-449D-40C7-A3D0-C5A0714C5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655463-2B2A-4FA4-8E97-78F51273F61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2" name="Obrázek 23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A4E4423-FC79-4BDB-A050-5ED6B18FF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01F5715-BE79-4395-ADB7-25EB1FA58C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4" name="Obrázek 23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2E37CD-A497-4C16-8A57-C76799F83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9E8ECD-3900-4EAB-83E5-3B0E061C8B9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6" name="Obrázek 23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A70B441-9D1D-4BB6-A3F1-2740A7069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1E364C-2C69-4E6B-8182-D98452F3BE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18" name="Obrázek 23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F7E946F-A3DC-4879-A970-AAE531F43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DF37FAD-7EA0-41FA-AD13-B2B00DA4EE3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0" name="Obrázek 23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E32570-F1B6-43C1-9B02-248BDA190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07D146-603B-4DEE-8CEC-59CBF1EDED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2" name="Obrázek 23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4B6556-B8D3-43C3-8773-7875BD280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A69312D-8919-4ECB-AB3F-68FC82A423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4" name="Obrázek 23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2AC408-E0B3-4510-BA53-620CE4302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946547-F8A7-44A0-8481-96082582159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6" name="Obrázek 23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00AF916-ADE3-4717-AA4E-D8793DB72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1B7F51E-15AD-41F5-8C31-F6BEDD859D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28" name="Obrázek 23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41A17C-F62C-4826-AB3C-24EB0919D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AABD3F-32E9-44E5-B861-4D759DE6294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0" name="Obrázek 23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673DD6-AEB4-42A4-A8D6-ED1B46A47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A44D30-0269-42EE-A35B-8815E4C960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2" name="Obrázek 23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90648E-EEB5-4CAC-9E5D-7C2080782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965D8C-4E7D-46D5-9981-B129D0A855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4" name="Obrázek 23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A14E78-CB73-4423-9BF7-8BE051566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0FBD46-0AFF-4C8E-9363-45C5C35561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6" name="Obrázek 23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5C9E102-8077-4350-8C5A-2ECEDDE86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32E86B-C6FF-4939-996E-CFE5F854541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38" name="Obrázek 23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67C267E-25B9-4396-A6EC-8BA2B4FC9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256FCF-1CF4-4698-8D3E-221CF2CEC4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0" name="Obrázek 23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075837-1DAA-4225-82CD-67F7858A4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A88882-F310-48A4-A551-F542397E5E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2" name="Obrázek 23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4C4E1B-6E2D-4933-911E-58E61165A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1D2242-BDA0-4102-A451-B4D8CB8491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4" name="Obrázek 23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B0FC8D-BA06-4CB6-812C-BA96F79CF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4B0836-23D7-432C-80A5-F5D428FB13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6" name="Obrázek 23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5F1DB3-E9E8-4459-8898-2A0156AE8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EE6A43-27C5-4EC4-B5DE-F5B8172318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48" name="Obrázek 23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CB1E296-FBEE-4F03-B361-EEBA9FFC2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3C2637-3A84-46F8-B84F-E56B0DC5AE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0" name="Obrázek 23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1BAC1B1-EFA6-401E-8B46-3260A3A54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73C057-B571-4A8B-8904-2819AD7E73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2" name="Obrázek 23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FBFDB67-AF5B-4C01-96D0-BAC115E60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96FACE-273B-4B09-AD70-91B983EEDC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4" name="Obrázek 23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FC20A-A5E5-4E18-AFE0-91430EA4D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CB4A106-B0A1-44F0-9ED7-C9E26FB75B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6" name="Obrázek 23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8A4BD1-B3D2-4113-AF83-2496713B9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E39147-2083-485B-94A9-71B96E8B5E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58" name="Obrázek 23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74108B-7F0C-4C21-AB82-8F9EE68FA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085DD7-E5AA-4EAE-AEA1-1F90E48866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0" name="Obrázek 23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1F7F1D4-398B-49D3-9449-C35D1883E9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D0DEEC-9C3A-40D6-B472-F3C3422B3BA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2" name="Obrázek 23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CF40F9-563D-4128-839A-70E9934CE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B0829F-2554-4BE6-B2CE-B6C83AB4F1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4" name="Obrázek 23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422DA7-0922-4ED7-8986-679BB9993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0E2C4A-7F49-4DD5-83C7-E2BC4812F1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6" name="Obrázek 23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662132-14C0-4250-9748-8E989EF16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D825CF-E5BB-4CE9-9969-E1E3AC3FE5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68" name="Obrázek 23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B59419-3BC0-4AE1-9959-7AE66AD5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79A8336-B23A-4644-BB63-9CC298A94C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0" name="Obrázek 23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299B74-E994-41E5-B40D-7D070D6A6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B79FDCA-46A8-4C53-949C-0FE6CB186BF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2" name="Obrázek 23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1815B4-A202-441D-8375-1B0C7A274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748ACB-AA75-4851-B900-AD877AED65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4" name="Obrázek 23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7918A8A-A89D-49A3-BB50-557F43F30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E16E50-32C1-4387-8388-6B4F855EAD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6" name="Obrázek 23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A8A824A-8BFE-49D9-BD7F-F27EFB0B7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B64D10-0617-4F0A-BF05-0E442FC003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78" name="Obrázek 23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F4F803-7070-46D5-AFAE-88224B36F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547707-8202-4AF2-A966-816F8A9262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0" name="Obrázek 23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3D11AC-843B-453B-8F43-D43299262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5ED20B-52B2-4623-B4F6-B3F29429E82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2" name="Obrázek 23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60BB9E-173F-4B58-9D48-72D938513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D70D66-2841-4F11-BB69-00FC2E1571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4" name="Obrázek 23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CF9548-9FEE-4B1E-A26D-9FB122003B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93C3AF-32C6-4612-8C53-BC832A2556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6" name="Obrázek 23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DEB3D1-0A7A-45B1-96E8-77F74EA13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7E1611-9B45-454E-BFCE-BCA280BC486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88" name="Obrázek 23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046C480-10A9-4DC4-8287-52749D59F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56DA90-6D7F-44D1-99FC-B7606CDC94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0" name="Obrázek 23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3D0228-DD0C-4B9E-861A-93D7880F2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A4BA4E-E9B7-4139-B84E-5A4291E6C9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2" name="Obrázek 23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BC81D00-A019-4854-ADAD-17B3A1186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0413C3-A383-4A32-9940-9DA307694A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4" name="Obrázek 23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3FEDD0-3974-4A0A-A02A-3B8EFF089D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89AA50-570A-47E2-836B-4E9ABEDD66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6" name="Obrázek 23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5A85033-F450-4D06-B894-99ED1C8A4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E39A20-3723-49D7-A95A-E96DD8395A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398" name="Obrázek 23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84B569-9BBC-4C1A-8F31-314954BB6E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3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2983FC-2497-472F-8E98-E1B6C6FE56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0" name="Obrázek 23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2DE98D-7AC4-4F65-A416-AFC73C7B0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866B21-30EA-4528-BA26-5D33005747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2" name="Obrázek 24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8FB122-64DC-4BE2-B7B5-6A202D5068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7485A2-2FA1-409C-BF4E-AA6AE95B95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4" name="Obrázek 24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8DEE48-C0B6-4978-9126-CBAE310B3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788DA6-9A04-4697-B1E5-24666AC0CE6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6" name="Obrázek 24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204492-2CC0-4112-B53B-DCED98FB6F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CC628A-2594-444F-A9F2-6F536EE83D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08" name="Obrázek 24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3C7E43-BB61-48C7-B70E-F49BD3BA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24960C-9127-4ECE-9797-E7EA9AD2F71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0" name="Obrázek 24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9DE2B0-B481-4D28-BBEF-8470E65D03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A8D4B0-1069-43EE-A14D-BD2A425BF7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2" name="Obrázek 24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DBA067-1BEF-448E-8417-0EDE1AE4A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E9026F-E082-4BA1-A0FC-465431E96B9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4" name="Obrázek 24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891125-2BFB-4B91-AE59-59AC4C744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B1B244B-F3B2-46B5-8561-4C17AB8323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6" name="Obrázek 24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C06716-F5C5-46B8-A037-6C76A9FED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C8ADDE-C090-40B7-8754-8B485C5B9C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18" name="Obrázek 24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8FB055-C029-49D1-A089-D6327EA74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5AC189-A3A3-436C-8A6B-85A2A583CA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0" name="Obrázek 24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E8B9CAA-BCD2-4B3F-BC06-7AC058396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E0A88D-A6DC-41C8-B693-5DCAC4E9C6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2" name="Obrázek 24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5C12F6-3B48-46DE-800A-3ACE7E1D5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B4EE92-6804-41F7-8F3E-3BC55707AF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4" name="Obrázek 24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D1A935-385B-437C-A45E-00A74EB5E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1122F3-BAFF-4E62-BD9E-28FDFBDDCC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6" name="Obrázek 24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09BE2F-4745-475C-9306-1873BC62E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BA42759-EF25-4B28-8CD9-08E8B03B4F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28" name="Obrázek 24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ACFA95-32CF-48C2-83F1-6A593B499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57C05E-6053-4445-A31F-1CB9653FCE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0" name="Obrázek 24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B3D900-8E73-4D8D-923F-48160D524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9689E6-9AAA-4410-A1BD-18CD056EC2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2" name="Obrázek 24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648DF2-BC46-484E-8E36-C87E70FC7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DE0D57-3198-46F2-8EEA-CF9643E6409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4" name="Obrázek 24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D92CAB-CA84-4AAA-B272-F959E8961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0B7017-ED08-481D-A315-EC6496E73AC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6" name="Obrázek 24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FE6192-053F-44A2-953E-CAB4313C6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BEB4B3-96F3-4E1B-99A2-BAA15CA4E7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38" name="Obrázek 24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0D4E68D-4EC1-4F82-B2F2-232CD06F9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A78215-76C8-4EDB-BC78-8537A77A95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0" name="Obrázek 24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60AB5C-9B8B-46EA-9E3D-9802797A14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B53B24-2B26-4D7C-9CC0-FAD8F09EB8C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2" name="Obrázek 24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07D700-332D-4E71-A403-F8ABFACF0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8F9BC7F-46E2-474F-BDEC-662C986079D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4" name="Obrázek 24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BFB01D-1D0C-4C66-B435-80EA453E3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69966B1-8208-4C7A-B80C-6DC737EA50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6" name="Obrázek 24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57C583-A3C0-40B6-A988-5055F7BC7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1F9EAE-1788-42A4-81E8-1B4160E08B3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48" name="Obrázek 24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C644632-A1E7-4C9C-8692-250985742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397D52-A615-4105-9884-3245901C5C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0" name="Obrázek 24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D8B638-D389-4A56-B7DE-3F8379C22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2D207A-D125-4E9C-AAAF-7A8B417546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2" name="Obrázek 24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49F1A6-3D5C-43E2-9900-C4D8326C5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7DB847-B4AF-4C8D-8E15-B0C900026D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4" name="Obrázek 24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7B9C2EB-395D-4EEB-A00A-0EC159A14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A7E78B-8FAE-47AC-A7E4-343690C0FF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6" name="Obrázek 24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9698C2-E5F1-4D71-81D6-906C6501BF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7B10A0-B002-4BCC-9D7E-A1FFB9C621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58" name="Obrázek 24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4C7CBA-D920-46CD-AC5A-890D1D3E5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628E5B-D758-4EDB-8A64-9A04A18E3A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0" name="Obrázek 24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466158-502B-4AD2-A42F-EDB2E4DA9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33C406-7946-41DB-BE79-8156A7AF4E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2" name="Obrázek 24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57542C4-16CC-403B-9E7C-F5AFBD1CD5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F82A8E-9707-4417-AFA3-B4C0A2CD30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4" name="Obrázek 24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79DD09-53D0-41DF-BDDF-CA03103303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03989A-FE7B-4B74-984D-8C483C7875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6" name="Obrázek 24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6EEB2B-30C0-4B03-B0E0-A5C3A925D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CA04A6-7FDB-400B-A095-AEDF79CC67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68" name="Obrázek 24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9A51CB-9A55-4F31-90BD-EC8E52EFD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42CB188-AF40-4C47-9710-3BF2A7FBDB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0" name="Obrázek 24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E386C3A-1A6C-47BD-8291-ADC2FF0E0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DA7394D-EDDD-46DA-9C71-36C717AB28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2" name="Obrázek 24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C2FD32-CFCC-4818-911B-ED4736733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1818AF-2D5F-4619-AB44-A93ACAD5B3D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4" name="Obrázek 24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9EE68D-DB8E-4A84-8E55-4A06EBBE11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45A7952-AA07-402B-88B0-9B4D460787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6" name="Obrázek 24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0E0AE6-4A56-4014-915D-2104A0E257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75FDA1-D75B-4EF6-BAE7-0B5B393B4F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78" name="Obrázek 24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36D5B3B-A5C7-4242-A98F-0B7B9AF77A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E880EB-2016-4D2C-9FE1-E770C9827A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0" name="Obrázek 24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492929-6320-49CA-B48D-AD6F26316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2B560B4-ADDF-41DB-9C10-A787B065D5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2" name="Obrázek 24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346DC1-CA16-4B99-9327-129F94927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63FF60-6463-4FD2-91B7-83666AB3B6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4" name="Obrázek 24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1F2801-4289-4D1A-AB17-07D0DDE8C7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1FFF2-CB82-4592-9065-7D10909EB99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6" name="Obrázek 24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CE81905-D027-488B-84F8-2DDFC1845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FFA22A5-3D81-4EAF-80E0-0D3352F331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88" name="Obrázek 24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556AAFE-3E3F-48A7-9125-14897A0FB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22FD4-7B81-42E8-8C23-EE22DAF1C0F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0" name="Obrázek 24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8B91D2F-67EB-4140-B073-40BB0E99A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44FAE5-5107-4A52-A598-E4F368DF53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2" name="Obrázek 24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671E39-D1E5-448E-8F32-77F5277CC2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771DBC-1B56-48E7-A890-4FA08D6E62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4" name="Obrázek 24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9F8439-A7CF-491F-91FC-FE340040F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EFD08E-F5A6-48DE-97A1-0E346F50FB4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6" name="Obrázek 24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471385-C503-49DA-B514-E1BBB3690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3901D6-2B73-4DDA-B3FD-69312CEEAD2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498" name="Obrázek 24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6B4DD5-52C8-47D3-A607-95D008B2D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4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E7A822-9B3A-40D8-A7ED-E842D4B1A05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0" name="Obrázek 24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6D1DB2-84BE-4DA2-A652-1B2A2C292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86533A-CA96-4A89-98F9-CD2A46D46C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2" name="Obrázek 25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83EC2D-F45F-4402-AFA0-165563C3F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D20C3A-02A2-4F30-9861-84C4369A2B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4" name="Obrázek 25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D315AAE-FAD9-4FFE-A4CF-5C691189A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956857F-1012-4E6E-8DD1-1DC7C4D1C42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6" name="Obrázek 25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F2E027-FCFF-41AD-9CB0-7C02E05DC0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DD929AE-4EA3-4D43-BD00-47ADECE87F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08" name="Obrázek 25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93C13F6-7A3E-4458-8AD3-978F3688F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E988D4-AB7C-414B-B8EA-49F622469E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0" name="Obrázek 25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B614CB-9EEF-4D74-A1B2-9211ABA2AE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50DBD6-25C0-436B-AE54-4DE64CC33A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2" name="Obrázek 25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6B4E74-1B79-4EF0-8BE5-9EA9BF167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DFE5645-CA4B-4EB3-90BE-7327398AAD8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4" name="Obrázek 25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B77F3B-4196-419A-BFA4-F0120BD95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E6374E-64D2-4D67-9774-AE8D78A310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6" name="Obrázek 25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AD8C62-53DF-438A-BBF8-69C0A3D175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91B937-CEAB-4198-93B8-7FDDF3541A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18" name="Obrázek 25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DF517E7-4FAF-4171-80BB-7E3509644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769663-C2FF-4EB6-906D-793729E06C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0" name="Obrázek 25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FA8F5C-9032-4293-BCB8-6FD3AFD4B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288407-93FC-499D-B0A1-C46F5D28E2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2" name="Obrázek 25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742F278-91FE-43B1-AD46-958DF45CD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96C371-FB3B-4CCA-84CB-8A32DBBC77D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4" name="Obrázek 25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34E94E-42C4-4FFD-B5FC-3F8BBE9542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0F91BD-7532-4960-8A36-62576BF4724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6" name="Obrázek 25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A9E1E-2A15-4502-B80F-4B507E285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BF7F9E-1C78-4F5D-9A87-785EC58A2C9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28" name="Obrázek 25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1E0435-2032-4447-B7C9-D18598B70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6901319-3552-46F2-8B78-D870AB1FA7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0" name="Obrázek 25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51CC2A-66EC-46BF-B1EA-5E6034095C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EE1649-7F02-4B6D-A1C6-E7464E361C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2" name="Obrázek 25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A40F85E-1D91-42D8-B44A-42D73AFA9B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AB544E-FA7E-4D9C-98F1-8E38CC1514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4" name="Obrázek 25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DC68A4-7915-4721-8DCE-BC791C20C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575DAD-2D9B-4A7D-AF54-2AA089562C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6" name="Obrázek 25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0A401C-FF17-4D4A-A57C-EC790B6DE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835D70-3738-4F50-8D2B-0952FEE36A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38" name="Obrázek 25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6B4DDD9-0971-4C0F-8D5A-CFD24A6C3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39B9CC-49F1-4A34-8485-A41EBAB1E0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0" name="Obrázek 25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6C2ED0-0636-4A74-B8BE-799684197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9616E2-AC45-4E4A-AB37-6E347CE606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2" name="Obrázek 25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96F68B-1F12-466F-AA85-B29BB8B23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61B209C-3918-4E04-BE21-C551BF50EC0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4" name="Obrázek 25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7825EC-BC57-416E-85A0-C8A2F622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2FDC46-3F8C-4C14-8472-2FF37E8EC0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6" name="Obrázek 25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BF6649-92F1-4420-BD50-1E0273A07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41DF51-377B-48B1-92B8-4A9FAC071B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48" name="Obrázek 25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C0A6529-09FB-4759-BEF5-BD1D22DAD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ECBDBFA-FD38-49C8-9406-A06E301F2C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0" name="Obrázek 25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DBEF79-AD1F-43FB-89E4-551E16F509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704CF6-C337-47B6-943C-B338A145F35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2" name="Obrázek 25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2DD340-5BF1-4E7A-AF28-47969B877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AEC1057-B49F-4DCE-A0EE-53BD488169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4" name="Obrázek 25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7626BB-EA76-49F8-8C30-2F8BD9361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1DD05C3-F209-40A8-85A5-A0CC30DC0B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6" name="Obrázek 25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431BD5-C705-46C1-966C-8FEB5C6BE2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52EB3B-3874-49BD-81F1-CC4440E29A2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58" name="Obrázek 25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EF4D78E-B7DD-4809-8FC6-1138C4FFE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F573EB-DFB8-4ADD-B6B8-FB23DCEF64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0" name="Obrázek 25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5D594D-4FDD-46C3-99F4-04FFB48C4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7D079A-C04A-413B-A362-BE33D7F7CCC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2" name="Obrázek 25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D94A71-4D2B-41D3-B645-7FF9977561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C352451-9C85-4C23-B0B6-829E5928C4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4" name="Obrázek 25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2EEDF3-4F04-4F2E-BBF4-5638321E68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7FCAA5-9FC7-4625-9D50-4FA09E4207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6" name="Obrázek 25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58E879B-C52C-4CCA-92E0-69B4E3264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BBD513-55C5-46B2-BDCA-D7F18D92DF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68" name="Obrázek 25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97CE18-2CEE-4714-B294-FC5DEB743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13401F-FF65-41A3-B07E-3E20333402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0" name="Obrázek 25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A73744-440C-49B6-A518-79B5F776E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2E5C7F2-B3D7-4A0A-9578-D033C75012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2" name="Obrázek 25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672106-F16E-452F-BD8D-942E3A8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50C367-E01B-4D2F-8CA2-5F0829B2658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4" name="Obrázek 25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29C2DA8-78A7-4844-9864-E8CBCC5AF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1A7EC11-0FD2-4FB3-8AD2-7432C87E73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6" name="Obrázek 25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C9C4090-FB4C-46F1-AFB2-60D1CB4F6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BD01604-45B6-487F-BD84-E65BEA37D5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78" name="Obrázek 25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B4011F9-7F0A-4BB4-A49E-88CE7FF9C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C3F575C-DE65-4665-9F08-6D06ABBBE8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0" name="Obrázek 25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A50F7A-351F-401C-95A5-48D667E6C6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BF7CF97-59E4-419A-AD73-C791AF17CF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2" name="Obrázek 25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41C44F0-B1FC-48A5-84C4-BF944677D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3A766C-1F38-4369-BF64-2E42A323457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4" name="Obrázek 25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C8E0E2-178B-4D0E-94B6-D3B0CDF5EC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7D3E69-C980-4196-B849-273DC27A67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6" name="Obrázek 25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2DC05C-38F9-4760-9B18-EBC8085A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DD331A0-1059-4D47-B653-4ED6216DBD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88" name="Obrázek 25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A2A437-0EBD-4AE0-AAA5-47C7365D7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B37EA5-10D6-4178-B4D3-1202B1650E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0" name="Obrázek 25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B776F0D-BEC0-441E-9822-27D856311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CDBDED2-7AC8-4800-8595-0987B9466A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2" name="Obrázek 25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59669CC-A7DA-433C-B696-8D9890F72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29C4C5-1451-403E-A19E-3F381D59C79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4" name="Obrázek 25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EF46C2-2D07-4BD8-B67A-D1E4198AC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7F8DE3D-606D-441E-B20B-0AFCBD749A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6" name="Obrázek 25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CD876F-3083-4BCB-9B11-E49496192B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5EB925-027B-4DE9-B33F-C33E19CD60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598" name="Obrázek 25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8E255A-0876-492A-85A5-A8BD40C6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5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A988B3-0D82-445F-AC26-6E0FE6C2CD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0" name="Obrázek 25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96BE50-C24A-439E-B0F5-6F451DC4C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D254C0-36AB-4F7A-80E3-02ABD672C5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2" name="Obrázek 26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22CFF2-BB64-4E1D-8B61-878305D53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308027-B7B6-4B25-8583-4192CEC2A11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4" name="Obrázek 26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B4D491-FF58-4DD2-83E7-9DDB0EADC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18909D-3C31-4C91-961C-BE9DC64A678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6" name="Obrázek 26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D3E0488-F6C4-46D6-891A-0FACC3B6A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21B870-96E6-4136-9595-8E38BF588C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08" name="Obrázek 26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8C1A0B-FF41-4F76-8393-2FB573A4B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2549FF-5627-4D89-8137-CC73D2F042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0" name="Obrázek 26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018F17-DB8F-4E44-8357-CE6B62C67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B4960A-125F-41C7-BE44-3E6E8BB16DB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2" name="Obrázek 26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9C9D0B-A8A5-4779-A5EE-8ABD21B67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451B6D-27F1-4357-A688-916DDE60A8E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4" name="Obrázek 26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AE1EB3-04D7-4886-ADD3-F1E757C57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A43E3C-4765-4695-92A4-A8B318DF6D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6" name="Obrázek 26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97C40D-FA39-4E9B-AAFC-E77A30334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0BFA773-3175-428E-8BC8-C6B6CFBAAC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18" name="Obrázek 26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ECA01F-CC0D-40BF-A07D-23A2C0CB8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2FA2192-31C3-4477-95FF-4606BA2F0BD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0" name="Obrázek 26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A0B964-DB8A-4034-A6A8-B18A79CEC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57B2AF-6D40-4E55-BB86-8495FD411C3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2" name="Obrázek 26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2FFF22-3A57-4F0B-835B-B66B24E97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8601FF-6911-406E-904F-D17EF4B4D43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4" name="Obrázek 26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9EE4A4-F603-4AC0-97E0-ABEDB28AA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A7D1AB-EFB4-4E49-B242-0F4178AAD25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6" name="Obrázek 26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0A820AB-7E0E-4DE4-A378-25C7E03670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CCD0928-4A5F-4DA9-8D9D-EF8AFCB686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28" name="Obrázek 26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02FC2F-A990-48C5-A5B6-3BA61555E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8E2C52-177F-4A7F-9B6B-8F301128E95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0" name="Obrázek 26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DC17EA-924D-4523-B9B1-95A53A6A1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7F2227-259A-4F8C-AB53-A6B0655ABE2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2" name="Obrázek 26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D406831-1E1A-4BA5-86F7-497B3F6D6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1DBAE37-CFFD-4D8B-B0B1-AC4D6578E8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4" name="Obrázek 26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60E1D4-F414-4B58-81DD-263750504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DF5FE5-2925-449F-913F-A9FA74166A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6" name="Obrázek 26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54C134-01B5-45B6-A86B-BFAC56A02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DA54271-BF36-40DC-9EC9-AF070884D83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38" name="Obrázek 26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27A1546-6195-4A4B-AC05-DB4F8916B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1E2B9A-401D-4E23-AFAD-0E5E584B340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0" name="Obrázek 26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14441B-70C0-416D-8EBD-90CC83D05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F7A07C7-476F-487A-A229-A234A79B74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2" name="Obrázek 26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8695BB-C56B-4639-9617-9FCA816312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881D46-34FC-42E3-9759-7FC04BEBA0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4" name="Obrázek 26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20F071-2AB2-48F5-ADDC-26DB8022A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03EC967-6561-47E3-AAE9-9E11E613F8B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6" name="Obrázek 26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9245D4-77FC-4E2D-8B18-C85890E5F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CF6067-F1F8-4F5E-A768-2E0E5CC09E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48" name="Obrázek 26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66C34F-2E43-4A00-9C7D-89E020FB8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324BEC-58C3-41E7-8D96-64FD12C1058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0" name="Obrázek 26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82B1937-5084-4700-B437-F8BA7D2E9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1D7155-8A16-430C-BA6B-CC1711ED88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2" name="Obrázek 26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A7EBA9E-56B1-4600-B2BE-79C534BD1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62F642-299B-419F-905E-D68FF0C998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4" name="Obrázek 26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EBDCA7-E7B0-400A-8131-B2B9945F2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D77D2C-FD37-46CE-BD25-78C47E5909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6" name="Obrázek 26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594B4A-9AB6-4579-87E8-17A259CD03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837C54-BA9E-4E08-A677-376D258097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58" name="Obrázek 26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2A5DF0-CD3A-4A5A-A5C6-E2A23313A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027B46-2AAC-480B-98A4-C4DB2FB0B16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0" name="Obrázek 26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C0CD6-06F7-40FB-85A7-EAA24C5ECA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9B283F8-B6B1-4189-B950-1694D4A059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2" name="Obrázek 26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BCCE904-C3DC-4E1B-B166-2EC543C1B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69BAAFE-0E4E-488A-9076-4DACF477922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4" name="Obrázek 26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840EA3-D21C-4126-8BE3-D8C7DDFE7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13F67E9-B5B9-4089-A024-B65476D6FA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6" name="Obrázek 26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8BEA4A-9755-40FE-9E99-C4AF61F06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E86801-3912-4F98-903B-71CFDBC941C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68" name="Obrázek 26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E38B0E8-DD37-4747-853F-7B1A7EF977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A3C4DA-05F7-4B18-A9B8-C7509539AD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0" name="Obrázek 26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646F5D-1F37-4363-84EA-1C17D91A8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9EABCF-C8C4-43C3-BDF8-35E3C08EE86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2" name="Obrázek 26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555D59D-B8D6-4517-BF82-45BBFC4AE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C74614-26D7-494A-BAE9-9BA88BCB417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4" name="Obrázek 26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703115-5339-4322-BB1E-B60257BAEA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0AA968F-FC79-4703-B34F-04C8AF6237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6" name="Obrázek 26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CEDEAC-4FB6-46FE-B95E-AD2F5A839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A13014-D4DA-4C27-877F-CFC360A93D8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78" name="Obrázek 26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BFEBBC6-85B7-47E4-9EEB-A56B107F4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8A9DA5-CABD-4BBF-A4BB-BB65013F84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0" name="Obrázek 26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3D8B9D-FF97-45A9-8E78-6C3CD95AD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3EB6F51-642F-4D9A-A4EA-ED43B80322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2" name="Obrázek 26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B6B8620-E6BB-47BE-B1CE-409501AE00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DC4241F-1488-4738-83AA-CD00A427A6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4" name="Obrázek 26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C3DC23-EDE8-403A-AAE7-37C226134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2A1A18D-08AD-4974-A563-7F239C5AE37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6" name="Obrázek 26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C6D840-C297-4B61-87D8-4DA2A9D9D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452359C-4125-4FA4-A670-0DFDF15FC8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88" name="Obrázek 26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DA939C-7430-411A-808B-A5C57FFEB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2E30A6-FDC4-4856-839F-7BDB5C6504B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0" name="Obrázek 26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7294B1-361B-42EA-B1FA-F0486259B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D0F75D-6664-4C30-BA86-A5CCC6810D3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2" name="Obrázek 26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BEC0597-DFAF-4C1B-B859-67A8663E0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3BF7D5-1DA7-4250-AF43-0068E7C2121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4" name="Obrázek 26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9E2588-1774-4665-9D31-68844A2925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05953F3-2890-4165-8C04-6BA4C870A5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6" name="Obrázek 26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DFB160B-8FC9-46BB-8536-8CF61013B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8E5C222-1D36-41EE-BC73-AC65043C3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698" name="Obrázek 26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4423E4-F2E5-4BCA-804A-54CD7E3F86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6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30DE7DF-C2DA-48A5-BE8E-6B95DC82EF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0" name="Obrázek 26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F26AAF4-E12F-4E1C-999E-06F3CD97D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E7BF9C-AF1B-4D02-BD80-2B9DCBA71C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2" name="Obrázek 27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87FA17-BAF6-4726-97BF-2240C3D79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46D475-C17C-42E9-9A37-1B6258B749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4" name="Obrázek 27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C236E1-0380-4FD3-86F1-BF0CFFA786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76E82BE-8A0D-4F42-8D8F-3ACB5CFBBD3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6" name="Obrázek 27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3129BF-C843-4737-BA09-A8FD33F019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0C4012-640A-4FB1-9709-54D135AB5F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08" name="Obrázek 27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C3A7A88-9DAF-4CE5-B8DA-58D1C9A76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595536-38CA-444C-9E10-513B83DDB3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0" name="Obrázek 27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969513-6626-4CE0-A21C-5EB1C5D9F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2FFDB9F-7491-4874-B55B-DB3CD72DBDC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2" name="Obrázek 27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CDAE74-3E62-429B-95B8-D26BA632D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6D3BCD-172B-4938-AC2A-6AE0D2F320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4" name="Obrázek 27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90E8711-A70D-44A3-A936-057165DCA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707585-1468-4AE7-92FA-3C85539B8F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6" name="Obrázek 27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BC03AE-B74D-4E1B-84FF-4F18E1651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71B1D28-C7F0-44BA-A2DA-E5C662655F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18" name="Obrázek 27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4A9720-D5A1-4AFC-B3B2-D143484B8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37CAB6-205C-4287-A466-4AFA387F843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0" name="Obrázek 27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64CE52-F3A1-40DC-8F47-AC7C0FAB9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2E1F1F1-689A-4470-A11D-C67F56193F3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2" name="Obrázek 27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C1E778-B212-49C1-BF21-5DF51D126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ED914FC-E9AD-4A9A-B172-C25EBD8B57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4" name="Obrázek 27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5CA3652-B073-4FB6-B61D-62567E0CE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8A9C0DB-00F6-4DCA-8660-186EF05AC2E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6" name="Obrázek 27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F30413-A864-49A1-B1BE-4A2932C0A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F6A80D-0F94-4133-9480-3ED199071E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28" name="Obrázek 27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BB19EFE-94E8-43BC-A76A-F0BA34BEB0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004B32-B2E6-4613-A698-6787F23BFE0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0" name="Obrázek 27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83AEB3-798A-4059-9E0E-70962976D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523679B-6707-4CEF-B0F0-96982C4F580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2" name="Obrázek 27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E9B5A7E-45E3-4A9F-8109-2F244B072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29279FD-26F2-483B-8C83-0E1A17F46CC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4" name="Obrázek 27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E5397C2-DC46-4FC8-8BA2-132D7B404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11859F-1D3D-49F7-8145-2FAF93F2458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6" name="Obrázek 27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287B08D-A21D-4CAF-B722-EABE39E8A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904973C-ED86-4335-886E-211E4C75DB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38" name="Obrázek 27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6D77F59-22B6-43AD-BE30-168C8AF9ED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4F1E518-DE70-450D-A399-3E34030D6B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0" name="Obrázek 27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836849D-DCBB-45A4-9B7D-B099070CC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B314EC2-07A8-4A79-B06D-12AD349F62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2" name="Obrázek 27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BE84ADE-932A-4762-AE98-DF09C6C96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6BFBBD-B422-4B62-AE2B-403A688FEA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4" name="Obrázek 27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411412-FB69-487D-AD86-5723B76D4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CFBD7B9-6F5F-4B62-80EB-D854DDBD759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6" name="Obrázek 27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C976665-5FC6-43B1-964A-A10D558FB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4287B8-99DB-4DF6-89A3-26ACEF3FB12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48" name="Obrázek 27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C3337F-86F9-4D6D-8AC2-282FC576B7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01EA04-9D27-4C3A-B7A9-31D7FCADE0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0" name="Obrázek 27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161D46D-8ECC-4FFA-8841-E5C3F891A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06014F8-7B56-4121-BD7E-1E07EE4A122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2" name="Obrázek 27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A87D69-8061-41DF-9510-4911AE823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4A63A40-FA3F-417E-9C2F-A793A7632EF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4" name="Obrázek 27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6F529AE-C042-492A-8D1E-E0455E307E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2A77B3-029D-4510-9D4F-127A93A98F4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6" name="Obrázek 27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9405B0-3F8A-4697-9AD7-C22AB0764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CA9422-2611-4A19-952A-320B06D5C5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58" name="Obrázek 27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6B1DD2-D2D2-4F57-A54F-BE5ED0F34E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F354A3D-91A6-476C-AE6C-5FA08103E8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0" name="Obrázek 27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AE70FDF-9E22-42EF-9BAC-DAB0C859C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89009A-8F25-457C-B35B-6A5F3FC5333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2" name="Obrázek 27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A4F510-8A49-4598-97F6-8E1DB45DD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A0A9BC-7D5B-4D2F-AF2E-5E475545FD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4" name="Obrázek 27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133D9E-57CD-400C-AF60-CE72016CA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03C0F1-992E-4CE6-A8DD-63513A4475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6" name="Obrázek 27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B70E58-F58B-4B12-A74B-2BD79BF803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D75A13-ED5A-47E9-B03D-E4B662B94E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68" name="Obrázek 27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CFA06B-65CA-4F7F-A6A6-ABDC7FD61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0F0D03-A401-40F4-A3AA-80EB93CF04B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0" name="Obrázek 27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9187288-7F9F-49E9-A72D-38D6911D9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2E4F15-A024-44C8-9876-C7C782FE32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2" name="Obrázek 27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6C1DFB-F800-4BBB-BA7A-5C10BF63C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709045-22EA-4941-A131-92F845D0D3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4" name="Obrázek 27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8C739C-DDE3-49A1-A13F-A9C3A354A2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869543-417C-4683-BC61-682C52D2386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6" name="Obrázek 27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2DAAD5E-E9E7-43B0-A53F-66E30E1B9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539CDD4-F489-4731-9D6E-C679E1F54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78" name="Obrázek 27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6336D9-0F36-4EBD-A6FF-66E0D98710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3C3B32-6A3A-4042-AD5D-CBAE8FF037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0" name="Obrázek 27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B02BB3-872B-4FE6-8F37-BBC7F2E23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C339A4-E86D-47F6-ACF1-7F0B0A5EE34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2" name="Obrázek 27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9B56BF-23C9-4215-B0B7-D08DCA20C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1B7A3F8-8444-483B-B96E-5E4BFF9977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4" name="Obrázek 27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689979C-5CBE-44BE-8956-0E33C30F0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17998B-55B6-4696-9671-05855BA76A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6" name="Obrázek 27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543967-E379-42CA-8B1C-1B810353A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65F29-A406-4342-8171-FFED383C74F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88" name="Obrázek 27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795EEB-C1F1-469C-806A-0A7DA05C0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4AA90D6-6F1D-401A-8370-C4AE0DD36F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0" name="Obrázek 27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966638B-A088-496E-9AAC-9DDE4F27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1A07672-D759-4283-AEF9-B1A21F9C74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2" name="Obrázek 27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C1E78BB-52AB-4A9E-AA55-231A5586A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5D1E5A4-84DC-4BAF-8CBB-9E0607C26F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4" name="Obrázek 27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2FD5C3-E1FE-476B-8BBE-ED0945047E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F1A00B9-2FA2-40FF-9981-C28E46658B2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6" name="Obrázek 27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BAA9DC-805C-4C67-A31A-0136474BEE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C06692-AEA5-43F7-BE6B-3A8AF0C95E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798" name="Obrázek 27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AB938B8-4B7E-42A6-AA71-9E706840B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7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62B46D8-2E3E-4DD0-A463-1FBDB09210D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0" name="Obrázek 27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0E72FF6-E974-4F0D-A443-8B574AD193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714345-203C-45E7-B727-33C28F45E1B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2" name="Obrázek 28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9EF1C04-B01A-4C11-A8AF-A3F37E186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EA5C3F-5B43-4703-A8A3-048BAF1912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4" name="Obrázek 28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309D003-A097-4226-B6A0-B4F6068E6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0916E81-B53E-455F-95AB-756FAA13004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6" name="Obrázek 28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B7CD12-29CF-442E-9F98-4AC57A34D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A04F40-3435-4819-B41A-C3561CB5A72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08" name="Obrázek 28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F5B219D-2FE1-4FD2-964A-2393161473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3A9CA5C-B718-4804-B084-12479AD2BC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0" name="Obrázek 28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B4688D6-2B31-4AE3-8B38-28B8D7C2D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98685A-828A-4B75-9C59-012C7A7D92B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2" name="Obrázek 28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4431005-9F66-4B5A-ABD7-9FB3ADF42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8A5A175-D356-4CDE-A3D3-587D4D484A7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4" name="Obrázek 28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1D7A845-B084-4B26-B235-9E9EC9046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14C0F9-FCAC-4AC7-B550-2CABE987F7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6" name="Obrázek 28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2FA82EC-8214-44A3-8C3D-6AB3B1804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AD938DD-466E-404E-8F36-10458459694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18" name="Obrázek 28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A12BB2E-1B24-4822-9616-F7A9A7EFC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EAA0BA-FB9B-49DB-9E51-DBBD225F110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0" name="Obrázek 28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B6D694B-0657-4ACC-9EB2-B787D8D55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317798D-8403-430F-9F44-C233EDA99C9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2" name="Obrázek 28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F04C1A-1A2F-41B6-A1AE-4F052B552E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5BE439-6A44-4E00-92D6-FB3F1FB7BC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4" name="Obrázek 28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985BE3-0EEF-4FC1-A0CE-FA1D17BD1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BC6531F-5F36-4691-BD16-2A0ABC12D2A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6" name="Obrázek 28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1928A2-DEFB-48DC-AC8F-3E0799B63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84689B0-5EFB-45E0-AF40-870C7270C39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28" name="Obrázek 28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45BDB17-DD42-40ED-9295-378C5E338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825E58-15A7-4B62-8563-8155535FA4D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0" name="Obrázek 28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921954-65F1-4DC0-8537-6642FCB66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0F88E44-A8D0-4420-8A69-56CD3F92862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2" name="Obrázek 28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7BD29F-2B52-4270-AD26-E0C600417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B31AE2A-DF30-43AD-B392-2249DCEFDA7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4" name="Obrázek 28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7454A6-95AA-456A-BC37-8C9596074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E25D281-7F15-471F-ADDA-10D3716A208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6" name="Obrázek 28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14E6B3-C274-427E-AB9B-10C11B2766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5F3D74-00F6-4C92-91E4-86AAA8D0E42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38" name="Obrázek 28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D30758D-4174-4FC0-9E63-713C553C9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2B3DC3-B348-4E5F-B582-00AFC708B3D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0" name="Obrázek 28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3219560-D4A1-4E09-89C3-B6A0220CD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3DDEDF-8F95-4FE2-8D1A-8BD771A2D4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2" name="Obrázek 28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A8D26B-9D79-4770-A1CF-A392C007BD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69B9870-7682-4233-A10A-105985AAF4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4" name="Obrázek 28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2B2ABD5-E999-4B96-AF58-C2322D513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25AE87-ED63-48A2-828E-FFB8723331B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6" name="Obrázek 28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198E23C-1A24-46F2-BFFD-6A1CB3103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1FE7E0A-2583-4E52-A0F8-85A07DFEFD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48" name="Obrázek 28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9E0833F-E9FE-4699-8404-E9DBE35A5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1F066AE-AE1C-4459-B9B3-770C521FF8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0" name="Obrázek 28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8D391D8-F121-498A-A412-552A8C444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3D87739-5F54-49CB-855C-26EC46CB9CA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2" name="Obrázek 28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53E9C02-1573-4AD5-B85D-88B79FE36C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DD4AAA-3614-4399-BA63-00B00489C2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4" name="Obrázek 28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34A2C8-8D73-417B-BA04-C5CB20C1E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3E3B2A-1BEC-4364-B36C-A8081FF7FE1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6" name="Obrázek 28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C22886-ADBC-47C9-9658-43C5B7CEBB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8C303B-0E09-49EB-AD91-C331E1BEFEB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58" name="Obrázek 28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33CDF7-9823-4ECE-B0F4-9429BF60D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BC33CB7-BFE1-41BF-A123-36C7888F733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0" name="Obrázek 28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6585C1D-75EB-43B6-8AE8-D1B3694DA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8F131DF-2E12-490F-831C-91E7891018E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2" name="Obrázek 28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66B9AA9-97BB-4AF9-A7E1-0DEDF90FE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203B50-9B57-4CDF-A674-51DA6DBB46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4" name="Obrázek 28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1976F9A-6233-4F77-AB8A-40BFDA933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554F10-B400-4B58-8215-902521BAE41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6" name="Obrázek 28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7FCE58-1824-4289-BD3E-D507339CFD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1D277A7-CD59-4196-90D3-40F3365918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68" name="Obrázek 28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1B72EB0-12B8-4147-8158-5FB7589C3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4F701C9-B052-4EA0-9253-FE393BBBF99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0" name="Obrázek 28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02D62B-3CD7-486F-9763-FC6F1A74A8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9EE097-E1F9-460D-A832-F44FE8E960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2" name="Obrázek 28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A0F6C80-E186-4DE3-AAD9-AC078F4E1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A3819A9-B161-4931-934E-30F1155271A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4" name="Obrázek 28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CCB427-33DC-4649-9816-CD698F4D9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FC3378-2980-49D0-97CE-BCAA10D6DEF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6" name="Obrázek 28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60CEF57-90A5-4643-8ADF-AEAE6F2D4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8C188E-D3DD-4D44-9B04-0E1DDA9035E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78" name="Obrázek 28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7BFEDC6-94E7-4F67-94D3-F0F54AC29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8E8F81-E5B1-4115-87AC-6D9383F11D7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0" name="Obrázek 28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DBC51D0-A373-4A58-9F81-3B488B493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733720D-755B-44B9-B425-2DEB9C1EA9D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2" name="Obrázek 28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4E6E36E-8E34-4AFF-ACEB-19F9DAC655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CAF5B3-F8B4-4C11-B1D7-7FF4E6939E4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4" name="Obrázek 28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F5CDB3-6159-421C-97CD-27C9218D2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03E12B-9C65-4DCD-B406-3073B2494F2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6" name="Obrázek 28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1F5CDF7-85B1-4106-B8CE-2EF0E85AA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66BFCB-8C64-4F14-AF40-48DCE6C197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88" name="Obrázek 28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9F78F7F-460D-4D9C-AACB-9B6FF21E43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A1F11D8-5651-44A6-8B99-561EC74D19C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0" name="Obrázek 28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1335C7-7860-43B1-B675-BE7D0E997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76D3532-FE9C-499B-A4F7-8A7CF50F74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2" name="Obrázek 28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DFA9B0-94CB-4709-BD62-DBB1E6DA3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ECC3EF2-D0F9-4033-BA0F-0B2351F9DD9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4" name="Obrázek 28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FFDE0B-2E36-460C-9CFA-B94420C8D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BAB8BF0-3F1A-42CF-BE5F-4B71656F29D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6" name="Obrázek 28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B937AE-4736-41D5-B305-3C1678F8C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0E1F81-DBDB-4873-A14A-4A2D50ECC0B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898" name="Obrázek 28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16DDF3F-8F95-4A8E-8ADC-CE051ECC2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8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CF20AAE-CA04-43EB-897B-6444908477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0" name="Obrázek 28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7C2210-406E-4EF7-B245-B830665A8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0D4F26-E8A8-4DAE-8A4A-4E5DD2CFA1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2" name="Obrázek 29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DA8DB4-7C8E-43A8-95BE-DD28339B5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E6FDBA3-A80E-4E47-AC9C-7E848CB9EFD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4" name="Obrázek 29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931B686-FAC2-410C-BE41-577560AD1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38CCC8D-A49A-422D-BA7E-5D1FA86C9CC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6" name="Obrázek 29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838BBA-2504-452F-98D1-6638F6E0E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942EB1-7C76-4FFD-94D6-4D4E4FFE92E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08" name="Obrázek 29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CD31BB-6078-4A51-8704-46C31546C7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DC662C-53DA-41D3-B9ED-3DA8FBB5B36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0" name="Obrázek 29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4C2B0D6-8A62-428B-AA81-3951C0A5A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9FC6F0-46F3-4FF3-A90A-0FE77DDE386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2" name="Obrázek 29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980592A-FF47-4C35-AECC-79F4C783B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079322A-AD41-40B5-BC59-A5FA50EBE3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4" name="Obrázek 29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D3B3331-5D22-46DA-B7CE-D032BFEEB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E3BE67D-2979-43D1-82E8-B5539ABF80F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6" name="Obrázek 29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CE3D05A-790B-4BDF-8F16-F35B0869B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6D9434C-85F1-45A0-A507-CBE7A8EE5DF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18" name="Obrázek 29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288888C-3DDF-4A08-BAB8-EFDB0D1BA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D797851-EB04-4B57-9318-4D295872404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0" name="Obrázek 29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6A9FB1-7888-4770-8E53-AAD593003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0AB657-A34B-4E4B-9704-81A9100118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2" name="Obrázek 29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A2599C-ED0E-4AD0-BE0E-CAF20FA92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9ED729A-5AF0-4D6D-8739-8AE6A9CD21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4" name="Obrázek 29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804C475-76B6-48F0-9A6E-7FB2B4F8A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EC4FBC-1D3F-4730-8A99-9867AEC6E9E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6" name="Obrázek 29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45AF830-EFD8-4C01-96AE-62F05F62A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CF869C-D206-41F0-A258-601F0D0DD20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28" name="Obrázek 29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B72DAD3-5800-4829-8A22-F74ED96F4D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C05EE25-E099-4607-8712-6B87A9463D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0" name="Obrázek 29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34233CA-26E2-49BB-B3DC-37A72BEDD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D128B3-3DD4-4F83-BE96-732240508F5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2" name="Obrázek 29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71D1A2A-5683-4D3F-95E8-37F11B46A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C80F5A-C2D4-4D3C-9D89-638C4A5BD86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4" name="Obrázek 29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C14F6B-8202-40EE-8257-F55E0167A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C4D76F-C61F-4531-BC95-B302BBD18E9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6" name="Obrázek 29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6EC57A1-09CA-4ECB-A487-6BF9FBFBB8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9510F65-658B-4794-A675-4327026383D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38" name="Obrázek 29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25FCBAF-2F3C-42B5-A422-0B9EA80C9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DAB3378-CA78-4203-B2C1-070C5F40B0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0" name="Obrázek 29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57A13FF-0B58-4504-84CC-AF3134B25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3AAFE57-57E7-44FE-A8AC-904C2CD8F1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2" name="Obrázek 29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FAA24DC-D883-43B1-A6A6-C4F568B7C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1B9F73A-177E-4FFA-BFDA-E81E68E2F4F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4" name="Obrázek 29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66B8E8-374C-4754-8923-8B86E05036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9B78012-F643-45A9-983E-AF4BB699766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6" name="Obrázek 29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4CD5724-7CBE-4688-A141-2B8A11D73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A6B5B88-1D38-4F32-A030-A68A07299E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48" name="Obrázek 29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A956D4-C932-4C97-AC85-AB24333A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3750AB-2B0E-4B11-A06D-A660280D51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0" name="Obrázek 29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B41BFA-CD86-42E4-892B-479224EA1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09C4571-21E0-4062-9014-C023C77B75B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2" name="Obrázek 29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231D3CB-4ADB-4963-B231-4930AAAC1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9299C78-1161-44EC-A00F-6AC93DCFF2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4" name="Obrázek 29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3DA933-E998-4173-B9D8-32065BEDF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E47B8B-26F6-4DD3-8F93-49E990CC5F0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6" name="Obrázek 29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31ADCBA-5EFD-41D3-8A97-F054A9EC0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90C232-6953-4277-BAD0-FB4880ED971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58" name="Obrázek 29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8C7DCB-8B11-4504-94C2-E890B22F9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6373E91-E0CB-4BA4-B808-CCD51B3CB4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0" name="Obrázek 29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72BB54-D28B-424C-BBD4-3BA6AAE81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773158-39D5-49BF-80E0-172D4C7EC8C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2" name="Obrázek 29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1649A42-33E1-4788-B274-DF094A59F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D384431-5DE1-43A3-B1F5-3CE1454061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4" name="Obrázek 29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6D8595-CD6F-4F91-B1FA-DD7BFA520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F195F1E-DFBC-4FD2-ADDF-DB24A878D78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6" name="Obrázek 29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39B0753-0826-4647-8F02-6286DC4E9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73CDD9-C671-40B1-9719-9E18874450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68" name="Obrázek 29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471AF2-2302-4B4B-8BDA-625060384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96721A1-037C-41AC-B483-55016C3C3EC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0" name="Obrázek 29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D52B592-9F0D-4B45-B6D1-F613CBAB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0B2E253-A01E-4B50-A15C-A50255A799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2" name="Obrázek 29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8DC52F6-2801-4C4E-9A2F-BDDFDC349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8F7E8B6-F314-429D-AF8D-C66E0CA54B3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4" name="Obrázek 29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6A2576D-8154-430B-880E-0112B8C4F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288012F-08E1-4604-964B-C7E39242D3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6" name="Obrázek 29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E73B8FC-2DA9-49EA-BFBB-5205D90A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9693510-A09F-4432-A9CD-656046FC651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78" name="Obrázek 29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2B55B7-5DF8-4270-A258-BDBFF5965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C2EDF3F-5F6E-4402-B5E7-5B75F3FAD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0" name="Obrázek 29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ACD1A0-36A9-40D2-875D-7B9E729B7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4750A3D-8D1B-468B-8224-C4DAD8C84D4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2" name="Obrázek 29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96D9DF-0D11-4772-A2D6-EA0C1E0B3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07F64B3-C1C9-44D5-80B6-F8D65758AE9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4" name="Obrázek 29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76F17A7-9180-436B-99F9-B9CC7E1ABF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8FD7A16-555B-4ABD-A781-F93434494DC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6" name="Obrázek 29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7BE9B9-5899-40BE-9D4F-C591C2403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96FBDC9-EE6A-4A92-BD6B-01319EB9093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88" name="Obrázek 29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97B824-24C8-453E-81EB-D66520E07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93E3E8-F74D-43DF-B1E2-64BDA020325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0" name="Obrázek 29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2F66EF3-74B1-4EA3-B997-E90C83C09F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09E122E-5BDC-4411-B71F-B6B25BB67F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2" name="Obrázek 29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0DF7FF-3EF7-41A0-AC29-2F02D4219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1C1F49-C7B4-4EAB-998C-F4BE7723A51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4" name="Obrázek 29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8D4ADCC-BFE9-4815-9815-7F5CB40E56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B946B93-EB80-4998-AB97-3765ADB1E4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6" name="Obrázek 29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53AD2D-4DF5-48A8-9E65-9A6F623260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46FB0A-36CD-4A41-AF9A-6A5FF3D9F9A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2998" name="Obrázek 29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B15AA6-11A3-4EC2-A78C-82FD6A444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29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9F5736-1F71-4541-9B15-7F543904B85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0" name="Obrázek 29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FC6F711-1562-4AE9-A2FD-96EAA5D02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D0CA7CD-9644-49CB-ADFE-E2762B7BC04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2" name="Obrázek 30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F2AB49C-935D-4AB9-A0D5-59247C7FF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6BE5C8-0179-4EF9-80F1-3D18F5E8BEC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4" name="Obrázek 30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288C9C-C440-418C-A1A5-8B74439D5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C938F05-D61C-48CE-932E-B5CD4FBF0E3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6" name="Obrázek 30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EFFB13C-AE44-4CB6-AA57-6D7D01E62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505AD30-BAA3-41E6-B9DC-553728B3428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08" name="Obrázek 30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C88EE4-3706-4101-99D5-7CE33E81A5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70F093D-250A-4817-95F4-3E6A3AD8038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0" name="Obrázek 30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EE79FDE-56DC-4C9D-8E39-B3BDC7790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5B0C2B3-2B80-466C-B2E0-807A9CA35C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2" name="Obrázek 30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794F597-1676-4EB4-9ED7-6495526CC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721E870-2D71-426F-B6D5-0D2C85BC2B8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4" name="Obrázek 30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E1A0D2F-B7B6-4025-9DC5-CA0B7A0FC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774160-5CE7-4D09-A5A6-AE9951201E7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6" name="Obrázek 30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7F4F048-4669-459E-ABB9-5C41171A9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76007D-1DC3-494D-BDE5-81CFA12FE95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18" name="Obrázek 30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CFE5086-AC91-4234-AD3A-7A8C4CC0E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80DD05-8066-45A5-A317-EC30170C67A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0" name="Obrázek 30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0CC771E-BD4A-4997-AF9B-1E7773153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CAFD341-4617-4ED0-8837-905A1BF2C2F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2" name="Obrázek 30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49A7D5-2142-4365-A993-522BE4F55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0B4964A-FB3B-45A5-9878-8BE411374BB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4" name="Obrázek 30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B8BBB2B-9167-4F2A-B800-BD40E8B0A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BECEB3-9248-4D85-8E66-0FB902DDAC4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6" name="Obrázek 30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7A25243-23F8-42AC-A3B5-4328AC77B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0069F4A-BF75-4B08-84A5-A3F118CA035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28" name="Obrázek 30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F74955F-E7E0-4F28-8828-0AA698030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4A1E4A-9775-4F8D-9D9C-D460FC9E11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0" name="Obrázek 30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453968-10CF-42C2-AFCA-87AF7666F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411A3C-8167-43B5-9438-2D7AC94BF2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2" name="Obrázek 30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B42EF3-0C53-49AD-8A6B-4E65242519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5A8EE57-E961-4293-8B91-E07A6503ADF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4" name="Obrázek 30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1A72F2-2F10-427C-AE97-0A754E4A3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27372DA-FB50-4233-9E0F-768FF027EFB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6" name="Obrázek 30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0E14195-9ACA-40C2-99E9-535F698721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82FFE6C-DE70-4E1B-A369-D56E097AEB8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38" name="Obrázek 30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FD5E157-0DE3-401F-971C-7B19648E3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201587E-8C76-4F18-8FDA-3AF601C8E7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0" name="Obrázek 30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A2F5463-9B46-4937-B1E8-FFE84680C1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4CA2BA0-4ED5-4C76-AFC1-32F4699959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2" name="Obrázek 30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3A8DB52-B337-4F94-B269-409A39EE31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C4A8F7D-7423-4D50-A3FF-BD69105CC43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4" name="Obrázek 30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E700763-ABE9-4B82-BD98-BEC3B93D14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8EB15E-EEB0-4770-8038-88E193CF131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6" name="Obrázek 30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72E7B1D-ACEF-4449-8D64-B4059D87F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70089C8-3E95-4BDA-8A9F-9134629FB96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48" name="Obrázek 30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F20B133-3E84-4EEF-9D74-F9E1541E2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B95E1C4-9983-421A-A770-F1F8600C6CB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0" name="Obrázek 30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98FE85D-1044-462E-97B2-7499450AE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EBDFBE6-9CA8-4FF7-A24F-DF90702DC2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2" name="Obrázek 30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140F23-DDE4-496B-ABEB-834D3D620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AFF5031-9927-4881-A60A-4459351CFB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4" name="Obrázek 30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FA05C35-0BFE-48F2-A920-8A2930B93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54B4A49-CD2A-4899-9F6E-3B2FA60D61D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6" name="Obrázek 30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C6CA72-FCFB-47F9-ADC9-0B76BF448D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6642F4-EB1A-4959-A5AB-38E9E59EB87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58" name="Obrázek 30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355BC89-1F88-4F51-8547-65F1668C3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9090259-9F5B-4CE0-958F-AE29C4979E8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0" name="Obrázek 30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13734BE-6D6C-4D48-AC1A-7DBA05569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3E37D5C-50FC-45A4-BBCC-499603638C4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2" name="Obrázek 30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F0971CA-6C96-4A5A-8744-F5344C1971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79998B-F091-46EB-AB79-C84BD94C8C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4" name="Obrázek 30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4962EAB-EFEB-4516-84AC-DCF34B338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1D9D0DF-E592-4965-9699-0B92E6CE1F1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6" name="Obrázek 30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D9CA802-14FA-4041-B82E-B38188D3E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F09AA8A-8470-4401-AA47-B4ADBA0A7A1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68" name="Obrázek 30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60C394-70AB-443B-B2A7-08E9CE4C65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8F51B22-EECC-49EB-9F06-5705B151EA6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0" name="Obrázek 30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71E4E4A-6CE2-4FB9-BB54-B108B1D17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B1FA2E-82BD-4CD8-B2FE-A63DA3A5AF5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2" name="Obrázek 30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705A7B8-FFC8-4E73-8CEC-E3853C40D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58763A8-DAA2-4826-AAEF-AEC1CE445D0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4" name="Obrázek 30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812223B-FC80-43B4-97CE-C21E46E55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C533900-4A43-4337-9626-86A402CA21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6" name="Obrázek 30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9AA115D-87D6-4B19-A43B-6B26814DC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BEEA9B-4870-444C-8A89-9082A9CA822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78" name="Obrázek 30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7748F8-3456-4778-95B3-D24D7B2D1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A620AE8-827D-4C8D-8B58-B55C2AEE79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0" name="Obrázek 30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D08D1FF-6C78-4816-832E-6752E570A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57F2480-040A-4D1A-A0BE-F959C994D8C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2" name="Obrázek 30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F3027ED-62E8-401C-84AF-AF960FD6C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1E67219-13A8-44BC-A858-5BBA6FA281D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4" name="Obrázek 30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D5213EC-C149-4195-AE0D-9D013774A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B248746-15A7-41E2-ABCF-B1082D1B645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6" name="Obrázek 30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F8DA1EF-8631-4C01-B310-25D8A86FE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9AB89E-29E3-4787-87A9-C7D6F76A441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88" name="Obrázek 30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37E0DE2-708C-4357-A2A1-CA3B52F90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4278E8-5176-4222-A1E2-827E129BE0A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0" name="Obrázek 30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B11A46B-EEE1-4A88-A7A5-26834315C2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F6CCED6-CED5-43FD-AC62-1458EAD19FC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2" name="Obrázek 30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26D991E-C913-470D-BC03-D6901DFB0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573658-7F69-474F-B767-6BBBF3C6204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4" name="Obrázek 30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94025D0-43F5-48C1-BDC0-CC8C7A6F0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49478BE-3B99-40BA-B98E-CFC89A11130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6" name="Obrázek 30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CD2952B-17BD-4116-BF5A-07652B4C4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99E4A99-5CBE-4A78-8C5F-D89223458A7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098" name="Obrázek 30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DB9C4BB-022E-4CB6-8EA7-84D9C28AE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0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3988948-B3B0-413F-A248-DA0BB3FFC48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0" name="Obrázek 30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A000F9B-44B9-46BE-A406-A72765221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8F91AE8-096D-460E-A688-F682422103F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2" name="Obrázek 310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8A25F6-663D-4221-960F-0712FA94A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DECBD701-458F-4B4F-8DEE-976A0038D3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4" name="Obrázek 310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51FD8F5-5D0B-4BF1-B8F5-E409DFF33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73738A5-FBED-4808-95E7-4CA5CB5BD3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6" name="Obrázek 310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ED911D-6753-4973-997F-4A650C210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4E73759-CE45-4628-9459-5041E0C3974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08" name="Obrázek 310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CE9F92-4109-4C6C-A3A3-BE75447F8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0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8379AF1-080C-4AC0-BD1D-D79DDC4958A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0" name="Obrázek 310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63210C1-6953-4684-B77F-5BB33C38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4905377-82A7-42E7-B033-41BCABAC48E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2" name="Obrázek 311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53C78C-E52C-419E-8072-7E584C5278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D6D39FE-D4B6-495F-AF5E-102C89B843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4" name="Obrázek 311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80C16BD-ECD1-4A7B-9EDD-3453D9A5AE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269A611-1B85-42DA-AC74-DA3FC10E65A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6" name="Obrázek 311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88FB489-DA40-400C-9752-C29FB7A33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3AFA2F8-506D-4EE4-8981-0485D56608F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18" name="Obrázek 311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6089B59-1C2A-4867-AE86-825E6DEBB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1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0EED7C1-EAC4-4325-8DC0-3ADE07984E4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0" name="Obrázek 311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6803A8-32B0-4F4F-BCF7-74157AF3C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E0B8BA7-EAC3-42FE-B37D-8C436A0B5609}"/>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2" name="Obrázek 312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95DF0A-0F0B-45CB-9DA5-9E35A688D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D340777-3E56-481C-AF7A-5FAEA1F1E75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4" name="Obrázek 312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26FC2FD-E771-4FBA-A101-34E70909B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8C439A7-DD18-478F-BBFB-015EB5824A2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6" name="Obrázek 312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85B1A5-AA86-49AE-93AD-B600EE7CED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E07A5D7-1D15-44C8-BEE2-F1861BD4FD7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28" name="Obrázek 312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0FE12DB-82B0-4296-8F0C-8D4E956454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2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0F8F6BFF-B123-40C4-A502-46D36C10551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0" name="Obrázek 312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11DDF05-141F-4049-86BC-254D3AEE10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297CA8C-FB8B-4575-ADE9-96D13EFAF12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2" name="Obrázek 313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04DE132E-F172-474F-86B2-2D4FBFFD4C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691F8BF-701D-4FD5-B122-3D48BA5E030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4" name="Obrázek 313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949CBFF-5171-4F6E-B64D-824756BA0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651E871-4C72-4FAC-859C-9CC9B90046F6}"/>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6" name="Obrázek 313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A8F60F7-CBD6-421A-9743-54A50AC17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C71A182-D669-44B6-8B31-3CBCB16980E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38" name="Obrázek 313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0F74974-8EAE-4B25-8757-5FE82E911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3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2F061D9-502E-4075-8160-4D5CD69DF4F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0" name="Obrázek 313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DBECDA-7226-4781-8292-0A0261A47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A3F2CCF7-8DBA-46F2-A836-7F6E6B4897B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2" name="Obrázek 314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E388D2CA-A92C-4D60-87AD-42FBEDF04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789ADB98-42AF-4845-A4A2-A3319F5C6BA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4" name="Obrázek 314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66105B-5C3F-4692-A833-4A9FC281E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FC3F3A9-9EBF-4E7D-8939-83A3815E215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6" name="Obrázek 314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4B633CA-C9E5-463D-9FA6-6B892AC06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B3239FB-A142-48A8-9F69-0B85F1CD80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48" name="Obrázek 314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F8810D-33B9-4DA5-BBEC-E2257FA0C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4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C11D161-3B99-402A-A461-B9D33FDBAD6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0" name="Obrázek 314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2C1E25D-5773-43BE-B528-D99F666B1B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E5B1F6AA-AB61-42D0-95BC-3D4957BB07AD}"/>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2" name="Obrázek 315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DD0C68B-3B43-44A6-A885-B519244AA8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E6553F7-D013-4F8B-8141-04250517DAAB}"/>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4" name="Obrázek 315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9D2C6D2-E3A2-4CA3-9FE6-340BD3144B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7A8D675-DE82-47EC-9D7D-227037664C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6" name="Obrázek 315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24468AF-ABC1-48ED-9C71-5452605B9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197B53E-818E-4701-BFC4-2EF15B933D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58" name="Obrázek 315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407100C5-2CC0-441F-9648-F54947880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5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347D464-1CCD-4DCA-A201-B6EA0A0436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0" name="Obrázek 315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8802ED9-68FB-4889-B9F0-95847BDF5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6F126A74-CC75-4DC6-BD5F-88B8988552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2" name="Obrázek 316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77B7759-ED7F-4F68-A659-AA959BD69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E30B75A-AD1A-4884-A634-428423E1FDD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4" name="Obrázek 316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6BABF7B-8058-4288-BC16-84C761F961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BD2C43-FD44-44D0-B9E0-CB4F193B23B7}"/>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6" name="Obrázek 316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59F121A-5A64-457E-AD4F-63A122C82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4C39C032-0EB7-4C14-B4F6-6D329092FE2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68" name="Obrázek 316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5839BB32-E0A9-4636-87A9-222EF4418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6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D2AB3CB-39FE-4FFB-9808-F4DEEC43545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0" name="Obrázek 316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D6737A1E-FE82-4AED-853F-F35B4AD1B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AFA70D4-E066-42E4-9709-0BDE3286BC5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2" name="Obrázek 317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8FCFF1E2-C0B9-4477-96C7-86ED4CD41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8A628AC9-E61A-4445-96E7-F36F9948919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4" name="Obrázek 317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BE27D1C8-A82A-458F-99C3-C1A01FFF00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BE9E65EB-9895-4BA5-9F79-AC81C7C5B6D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6" name="Obrázek 317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14B9B4D2-55DB-45FB-A83D-888E795F1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80B30FE-3171-4AFE-BB8E-8FCAA388259C}"/>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78" name="Obrázek 317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CA3022C6-A5D3-41AE-BCFA-0BC2542B1A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7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C5BBBBD8-BA19-4D43-8590-E15228B2D16E}"/>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0" name="Obrázek 317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0EA9D4D-7340-4633-81FD-34B83EE41C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35D08F30-4099-4C88-BF3E-07927D93486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2" name="Obrázek 318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5E7B3F-7B7B-484D-95FF-19FB329AB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21F3154-314B-44C8-8036-A5C0DB0F53CA}"/>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4" name="Obrázek 318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33171D2F-4DD2-4463-B14C-C93575FC2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FC328A3-7A8A-452E-9D66-9C4F7F476881}"/>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6" name="Obrázek 318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A501B252-69D3-4D47-BB8A-B6F9C79FF1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B1050EF-A213-4129-943B-016AA1874564}"/>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88" name="Obrázek 318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424B00F-9048-4DC6-A33A-B26393C9F3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8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A6FFA70-7B14-4CC9-9701-A09D6AFCCB08}"/>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0" name="Obrázek 318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2E7766F9-B89C-488C-A6B6-C4E3951B1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25DCEBEB-B32B-44EC-B7DB-BBA094A9505F}"/>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2" name="Obrázek 3191"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641A8E39-B56A-41C4-92C4-C071A03C7D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3"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FFED31A9-EC69-4993-9F2E-9E5EADA0E28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4" name="Obrázek 3193"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77D4C4D5-3BED-448F-BFA6-555FD4F7A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5"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6CF7FD8-6434-4807-B6F1-FE7571500C40}"/>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6" name="Obrázek 3195"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5374261-CC13-4BFC-A5D7-C0CC3F928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7"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15ED2B8E-7A2C-4270-9C92-C1AA810C16A5}"/>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198" name="Obrázek 3197"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F73F1C18-2F30-4EAF-B92F-AF2DEBBE0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199"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9E513A41-8B1C-4301-95C2-33919D947BE3}"/>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9525" cy="9525"/>
    <xdr:pic>
      <xdr:nvPicPr>
        <xdr:cNvPr id="3200" name="Obrázek 3199" descr="https://a.1gr.cz/mafra/count/FCID=15347/random=20312833/viewid=86240821/site=ekonomika_finance_idnes_cz/oriskeywords=12000,12001,12002,12007,12008,12013,12014,12026,12047,12050,12055,307000,448001,448036,448097,448158,481126,481158,481168,5069437,5070167,5075327,5097484,533019,5004,free,user_0/seg=1381615,1339822,1339815,1178148,1174955,1887956,2862936,2898752,2940575,2940722,2940726,2940782,2947318,2947363,2947365,2947366,2947369,2947374,2947441,4755186,4748774,3014904,1922375,2947369,2947363,6640237,1679914,7344858,1858718,11189000,11189008,10933453,3294819,3637084,1681070,2714720,16031463/ab=a/dev_display_width=1745/dev_display_height=0847/size=bezouska,480x300,300x300,250x250,300x250,336x280/area=widesquare_clankovy">
          <a:extLst>
            <a:ext uri="{FF2B5EF4-FFF2-40B4-BE49-F238E27FC236}">
              <a16:creationId xmlns:a16="http://schemas.microsoft.com/office/drawing/2014/main" id="{96AEFC71-0D49-4001-A7A1-E660E100E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0</xdr:rowOff>
    </xdr:from>
    <xdr:ext cx="9525" cy="9525"/>
    <xdr:sp macro="" textlink="">
      <xdr:nvSpPr>
        <xdr:cNvPr id="3201" name="AutoShape 393" descr="https://ams1-ib.adnxs.com/it?an_audit=0&amp;referrer=https%3A%2F%2Fwww.idnes.cz%2Ffinance%2Ffinancni-radce%2Finvestice-uspory-inflace-urokove-sazby-diverzifikace-podilove-fondy-komentar-martin-rezac.A191001_113029_viteze_sov%3Futm_source%3DMaileon%26utm_medium%3Demail%26utm_campaign%3Dvecerni-42093%2B20191002-175953%26utm_content%3Dhttps%253A%252F%252Fwww.idnes.cz%252Ffinance%252Ffinancni-radce%252Finvestice-uspory-inflace-urokove-sazby-diverzifikace-podilove-fondy-komentar-martin-rezac.A191001_113029_viteze_sov%26zdroj%3Dmail&amp;e=wqT_3QLRC_BM0QUAAAMA1gAFAQjlqtzsBRCr5JOb9r-rmHUYpvuE5uyzrZs4KjYJlxzW3Frv4j8RmLf34zJ54D8ZAAAAgOtREEAhmLf34zJ54D8plxwJJAAxARvAwvXgPzDV2cIHOMBSQIsZSLsCUNvMszBYkoFxYABojcCKAXiutQWAAQGKAQNVU0SSAQEG9EMFmAHgA6ABrAKoAQGwAQC4AQLAAQXIAQLQAQnYAQDgAQDwAQDYAgDgAteIUeoCsQNodHRwczovL3d3dy5pZG5lcy5jei9maW5hbmNlL2ZpbmFuY25pLXJhZGNlL2ludmVzdGljZS11c3BvcnktaW5mbGFjZS11cm9rb3ZlLXNhemJ5LWRpdmVyemlmaWthY2UtcG9kaWxvdmUtZm9uZHkta29tZW50YXItbWFydGluLXJlemFjLkExOTEwMDFfMTEzMDI5X3ZpdGV6ZV9zb3Y_dXRtX3NvdXJjZT1NYWlsZW9uJnV0bV9tZWRpdW09ZW1haWwmdXRtX2NhbXBhaWduPXZlY2VybmktNDIwOTMrMjAxOTEwMDItMTc1OTUzJnV0bV9jb250ZW50PWh0dHBzJTNBJTJGJTJGd3d3LmlkbmVzLmN6JTJGZmluYW5jZSUyRmZpbmFuY25pLXJhZGNlJTJGaW52ZXN0aWNlLXVzcG9yeS1pbmZsYWNlLXVyb2tvdmUtc2F6YnktZGl2ZXJ6aWZpa2FjZS1wb2RpbG92ZS1mb25keS1rb21lbnRhci1tYXJ0aW4tcmV6YWMuQTE5MTAwMV8xMTMwMjlfdml0ZXplX3NvdiZ6ZHJvaj1tYWlsgAMAiAMBkAMAmAMUoAMBqgPlAwqcA2h0dHA6Ly9hbXMuY3JlYXRpdmVjZG4uY29tL3dpbi1ub3RpZnk_dGtuPWR4bmcxejVNWGNOUjVRMWdtUXN2bURBV2FpNFg3LWVlcG9GbXJYenVRdE14TFJqRTdJNjJILUszTHJjdnlGWXdnaGRhUGFNOUJqbV9yUVFPejhUeWxnZnp1U3pTT2ZFVi14STBqd3Z3NzVVVFFqbjB5RVlHUGJ1RXR6dDBZZTJnYm1WT21MLTl0emtxMHA3enBweU4zSWtHa2RwVWtPOXI0SVNiNmtDZ08tMzV6MkNLRTRqRTZEc2UzUmZpMGhyazJWMUZ2dWQxaXE2cUlvS09kWEFWcWxMUEhpejg0TmNhUGI3RVVCUzR6cWhMWmZxeExKVC1WZXNoVHFGRFB0ZGczTjZKZk8yRFQzbXJyOHJxTTluY0tMTE9pMXN3UW9mSXl5emNLY0l4SFJsb1FhQ3VLM3RDd2RIWjRScEVvNnRxWFMtNDRULVlKbWhOQVlLUFNDSU9WUSZ0ZGM9YW1zJndwPSR7QVVDVElPTl9QUklDRX0SEzU3Nzc2ODc4Njc1MzkyODk3NzcaEzg0NDQ0NDA2MTM3MTU1MDU3MDcqBDMyMTE6FEdYUzRwNzlFcDd6bFJIRk93RWQzwAOsAsgDANgDloQy4AMA6AMA-AMDgAQAkgQJL29wZW5ydGIymAQAogQNODEuOTEuMjE2LjEyMqgE89MMsgQMCAAQABgAIAAwADgCuAQAwASoj40iyAQA2gQCCAHgBADwBNvMszCIBQGYBQCgBbHtjb6QkJ6XUKoFCTM4NTMxMTQ4NMAFAMkFAAAAAAAA8D_SBQkJAAAAAAAAAADYBQHgBQHwBaXUD_oFBAgAEACQBgCYBgCyBnxCT2dvX0huT2dvX0huQVBBQkFDU0FCLUFBQUFqcEFNSVhFZ0tRb1FJMEpCQmdnQUFBQzZJQUFDQUFBUUFBQUFBQUFBQUFBQUFDQUFnQUFBQUFFQUlBZ0FBSUFBQUFBZ0FBSUFRZ0FBQUFBQUFBQUFBQUFBQUFBQUFBQUJDuAYBwQYAAAAAAADwP8gGANoGFgoQAAAAAAAAAAAAAAAAAAAAABAAGADgBgHyBgIIAIAHAYgHAKAHAQ..&amp;s=3a4fec258a7c8040ae5e46fbced2452271abf216">
          <a:extLst>
            <a:ext uri="{FF2B5EF4-FFF2-40B4-BE49-F238E27FC236}">
              <a16:creationId xmlns:a16="http://schemas.microsoft.com/office/drawing/2014/main" id="{5D373A40-E898-469C-A37B-23389376DBE2}"/>
            </a:ext>
          </a:extLst>
        </xdr:cNvPr>
        <xdr:cNvSpPr>
          <a:spLocks noChangeAspect="1" noChangeArrowheads="1"/>
        </xdr:cNvSpPr>
      </xdr:nvSpPr>
      <xdr:spPr bwMode="auto">
        <a:xfrm>
          <a:off x="2381250" y="98107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25"/>
  <sheetViews>
    <sheetView tabSelected="1" zoomScaleNormal="100" zoomScaleSheetLayoutView="100" workbookViewId="0">
      <pane ySplit="5" topLeftCell="A6" activePane="bottomLeft" state="frozen"/>
      <selection activeCell="E9" sqref="E9"/>
      <selection pane="bottomLeft" activeCell="G4" sqref="G4"/>
    </sheetView>
  </sheetViews>
  <sheetFormatPr defaultColWidth="9.140625" defaultRowHeight="15" x14ac:dyDescent="0.2"/>
  <cols>
    <col min="1" max="1" width="12.5703125" style="42" customWidth="1"/>
    <col min="2" max="2" width="35.42578125" style="42" customWidth="1"/>
    <col min="3" max="3" width="9.140625" style="64" hidden="1" customWidth="1"/>
    <col min="4" max="4" width="9.140625" style="2" hidden="1" customWidth="1"/>
    <col min="5" max="5" width="13.140625" style="44" customWidth="1"/>
    <col min="6" max="6" width="86.28515625" style="42" customWidth="1"/>
    <col min="7" max="7" width="13.42578125" style="42" customWidth="1"/>
    <col min="8" max="16384" width="9.140625" style="42"/>
  </cols>
  <sheetData>
    <row r="1" spans="1:10" customFormat="1" ht="40.5" customHeight="1" x14ac:dyDescent="0.2">
      <c r="A1" s="153" t="s">
        <v>0</v>
      </c>
      <c r="B1" s="153"/>
      <c r="C1" s="153"/>
      <c r="D1" s="153"/>
      <c r="E1" s="153"/>
      <c r="F1" s="153"/>
    </row>
    <row r="2" spans="1:10" customFormat="1" x14ac:dyDescent="0.2">
      <c r="A2" s="13"/>
      <c r="B2" s="13"/>
      <c r="C2" s="17"/>
      <c r="D2" s="13"/>
    </row>
    <row r="3" spans="1:10" customFormat="1" ht="18" customHeight="1" x14ac:dyDescent="0.2">
      <c r="A3" s="20" t="s">
        <v>1</v>
      </c>
      <c r="B3" s="15"/>
      <c r="C3" s="20"/>
      <c r="D3" s="2"/>
    </row>
    <row r="4" spans="1:10" customFormat="1" ht="13.5" thickBot="1" x14ac:dyDescent="0.25">
      <c r="C4" s="18"/>
    </row>
    <row r="5" spans="1:10" s="3" customFormat="1" ht="45" customHeight="1" thickBot="1" x14ac:dyDescent="0.25">
      <c r="A5" s="7" t="s">
        <v>3</v>
      </c>
      <c r="B5" s="8" t="s">
        <v>4</v>
      </c>
      <c r="C5" s="9" t="s">
        <v>5</v>
      </c>
      <c r="D5" s="126" t="s">
        <v>2</v>
      </c>
      <c r="E5" s="10" t="s">
        <v>9</v>
      </c>
      <c r="F5" s="11" t="s">
        <v>10</v>
      </c>
    </row>
    <row r="6" spans="1:10" s="120" customFormat="1" ht="64.5" customHeight="1" x14ac:dyDescent="0.2">
      <c r="A6" s="41" t="s">
        <v>12</v>
      </c>
      <c r="B6" s="95" t="s">
        <v>347</v>
      </c>
      <c r="C6" s="33">
        <v>3665</v>
      </c>
      <c r="D6" s="16" t="s">
        <v>11</v>
      </c>
      <c r="E6" s="24">
        <v>1595.2</v>
      </c>
      <c r="F6" s="75" t="s">
        <v>809</v>
      </c>
      <c r="G6" s="119"/>
      <c r="H6" s="119"/>
      <c r="I6" s="119"/>
      <c r="J6" s="119"/>
    </row>
    <row r="7" spans="1:10" s="120" customFormat="1" ht="94.5" customHeight="1" x14ac:dyDescent="0.2">
      <c r="A7" s="41" t="s">
        <v>16</v>
      </c>
      <c r="B7" s="95" t="s">
        <v>279</v>
      </c>
      <c r="C7" s="33">
        <v>3522</v>
      </c>
      <c r="D7" s="16" t="s">
        <v>13</v>
      </c>
      <c r="E7" s="24">
        <v>1657.4</v>
      </c>
      <c r="F7" s="75" t="s">
        <v>14</v>
      </c>
      <c r="G7" s="119"/>
      <c r="H7" s="119"/>
      <c r="I7" s="119"/>
      <c r="J7" s="119"/>
    </row>
    <row r="8" spans="1:10" s="120" customFormat="1" ht="55.5" customHeight="1" x14ac:dyDescent="0.2">
      <c r="A8" s="94" t="s">
        <v>16</v>
      </c>
      <c r="B8" s="30" t="s">
        <v>281</v>
      </c>
      <c r="C8" s="96">
        <v>3527</v>
      </c>
      <c r="D8" s="16">
        <v>14</v>
      </c>
      <c r="E8" s="24">
        <v>173.70000000000002</v>
      </c>
      <c r="F8" s="6" t="s">
        <v>548</v>
      </c>
      <c r="G8" s="119"/>
      <c r="H8" s="119"/>
      <c r="I8" s="119"/>
      <c r="J8" s="119"/>
    </row>
    <row r="9" spans="1:10" s="120" customFormat="1" ht="67.5" customHeight="1" x14ac:dyDescent="0.2">
      <c r="A9" s="94" t="s">
        <v>16</v>
      </c>
      <c r="B9" s="30" t="s">
        <v>282</v>
      </c>
      <c r="C9" s="96">
        <v>3531</v>
      </c>
      <c r="D9" s="16">
        <v>14</v>
      </c>
      <c r="E9" s="24">
        <v>2575.2000000000003</v>
      </c>
      <c r="F9" s="6" t="s">
        <v>549</v>
      </c>
      <c r="G9" s="119"/>
      <c r="H9" s="119"/>
      <c r="I9" s="119"/>
      <c r="J9" s="119"/>
    </row>
    <row r="10" spans="1:10" s="120" customFormat="1" ht="79.5" customHeight="1" x14ac:dyDescent="0.2">
      <c r="A10" s="94" t="s">
        <v>16</v>
      </c>
      <c r="B10" s="30" t="s">
        <v>283</v>
      </c>
      <c r="C10" s="96">
        <v>3537</v>
      </c>
      <c r="D10" s="16">
        <v>14</v>
      </c>
      <c r="E10" s="24">
        <v>14168.400000000001</v>
      </c>
      <c r="F10" s="6" t="s">
        <v>550</v>
      </c>
      <c r="G10" s="119"/>
      <c r="H10" s="119"/>
      <c r="I10" s="119"/>
      <c r="J10" s="119"/>
    </row>
    <row r="11" spans="1:10" s="120" customFormat="1" ht="67.5" customHeight="1" x14ac:dyDescent="0.2">
      <c r="A11" s="94" t="s">
        <v>16</v>
      </c>
      <c r="B11" s="30" t="s">
        <v>299</v>
      </c>
      <c r="C11" s="96">
        <v>3573</v>
      </c>
      <c r="D11" s="16">
        <v>14</v>
      </c>
      <c r="E11" s="24">
        <v>24390.9</v>
      </c>
      <c r="F11" s="6" t="s">
        <v>599</v>
      </c>
      <c r="G11" s="119"/>
      <c r="H11" s="119"/>
      <c r="I11" s="119"/>
      <c r="J11" s="119"/>
    </row>
    <row r="12" spans="1:10" s="120" customFormat="1" ht="55.5" customHeight="1" x14ac:dyDescent="0.2">
      <c r="A12" s="94" t="s">
        <v>16</v>
      </c>
      <c r="B12" s="30" t="s">
        <v>300</v>
      </c>
      <c r="C12" s="96">
        <v>3575</v>
      </c>
      <c r="D12" s="16">
        <v>14</v>
      </c>
      <c r="E12" s="24">
        <v>261.90000000000003</v>
      </c>
      <c r="F12" s="6" t="s">
        <v>600</v>
      </c>
      <c r="G12" s="119"/>
      <c r="H12" s="119"/>
      <c r="I12" s="119"/>
      <c r="J12" s="119"/>
    </row>
    <row r="13" spans="1:10" s="120" customFormat="1" ht="67.5" customHeight="1" x14ac:dyDescent="0.2">
      <c r="A13" s="41" t="s">
        <v>16</v>
      </c>
      <c r="B13" s="86" t="s">
        <v>301</v>
      </c>
      <c r="C13" s="97">
        <v>3576</v>
      </c>
      <c r="D13" s="16">
        <v>14</v>
      </c>
      <c r="E13" s="24">
        <v>260</v>
      </c>
      <c r="F13" s="6" t="s">
        <v>551</v>
      </c>
      <c r="G13" s="119"/>
      <c r="H13" s="119"/>
      <c r="I13" s="119"/>
      <c r="J13" s="119"/>
    </row>
    <row r="14" spans="1:10" s="52" customFormat="1" ht="81" customHeight="1" x14ac:dyDescent="0.2">
      <c r="A14" s="41" t="s">
        <v>16</v>
      </c>
      <c r="B14" s="86" t="s">
        <v>349</v>
      </c>
      <c r="C14" s="97">
        <v>3667</v>
      </c>
      <c r="D14" s="16">
        <v>14</v>
      </c>
      <c r="E14" s="24">
        <v>260.3</v>
      </c>
      <c r="F14" s="6" t="s">
        <v>747</v>
      </c>
      <c r="G14" s="38"/>
      <c r="H14" s="38"/>
      <c r="I14" s="38"/>
      <c r="J14" s="38"/>
    </row>
    <row r="15" spans="1:10" s="120" customFormat="1" ht="81" customHeight="1" x14ac:dyDescent="0.2">
      <c r="A15" s="41" t="s">
        <v>16</v>
      </c>
      <c r="B15" s="86" t="s">
        <v>350</v>
      </c>
      <c r="C15" s="97">
        <v>3668</v>
      </c>
      <c r="D15" s="16">
        <v>14</v>
      </c>
      <c r="E15" s="24">
        <v>10162.900000000001</v>
      </c>
      <c r="F15" s="6" t="s">
        <v>552</v>
      </c>
      <c r="G15" s="119"/>
      <c r="H15" s="119"/>
      <c r="I15" s="119"/>
      <c r="J15" s="119"/>
    </row>
    <row r="16" spans="1:10" s="120" customFormat="1" ht="67.5" customHeight="1" x14ac:dyDescent="0.2">
      <c r="A16" s="41" t="s">
        <v>16</v>
      </c>
      <c r="B16" s="86" t="s">
        <v>351</v>
      </c>
      <c r="C16" s="97">
        <v>3669</v>
      </c>
      <c r="D16" s="16">
        <v>14</v>
      </c>
      <c r="E16" s="24">
        <v>287.3</v>
      </c>
      <c r="F16" s="6" t="s">
        <v>553</v>
      </c>
      <c r="G16" s="119"/>
      <c r="H16" s="119"/>
      <c r="I16" s="119"/>
      <c r="J16" s="119"/>
    </row>
    <row r="17" spans="1:10" s="120" customFormat="1" ht="67.5" customHeight="1" x14ac:dyDescent="0.2">
      <c r="A17" s="41" t="s">
        <v>16</v>
      </c>
      <c r="B17" s="86" t="s">
        <v>352</v>
      </c>
      <c r="C17" s="97">
        <v>3670</v>
      </c>
      <c r="D17" s="16">
        <v>14</v>
      </c>
      <c r="E17" s="24">
        <v>13990.400000000001</v>
      </c>
      <c r="F17" s="6" t="s">
        <v>554</v>
      </c>
      <c r="G17" s="119"/>
      <c r="H17" s="119"/>
      <c r="I17" s="119"/>
      <c r="J17" s="119"/>
    </row>
    <row r="18" spans="1:10" s="120" customFormat="1" ht="67.5" customHeight="1" x14ac:dyDescent="0.2">
      <c r="A18" s="41" t="s">
        <v>16</v>
      </c>
      <c r="B18" s="86" t="s">
        <v>357</v>
      </c>
      <c r="C18" s="97">
        <v>3676</v>
      </c>
      <c r="D18" s="16">
        <v>14</v>
      </c>
      <c r="E18" s="24">
        <v>200</v>
      </c>
      <c r="F18" s="6" t="s">
        <v>555</v>
      </c>
      <c r="G18" s="119"/>
      <c r="H18" s="119"/>
      <c r="I18" s="119"/>
      <c r="J18" s="119"/>
    </row>
    <row r="19" spans="1:10" s="23" customFormat="1" ht="56.25" customHeight="1" x14ac:dyDescent="0.2">
      <c r="A19" s="41" t="s">
        <v>16</v>
      </c>
      <c r="B19" s="86" t="s">
        <v>363</v>
      </c>
      <c r="C19" s="97">
        <v>3686</v>
      </c>
      <c r="D19" s="16">
        <v>14</v>
      </c>
      <c r="E19" s="24">
        <v>270</v>
      </c>
      <c r="F19" s="6" t="s">
        <v>556</v>
      </c>
      <c r="G19" s="22"/>
      <c r="H19" s="22"/>
      <c r="I19" s="22"/>
      <c r="J19" s="22"/>
    </row>
    <row r="20" spans="1:10" s="23" customFormat="1" ht="67.5" customHeight="1" x14ac:dyDescent="0.2">
      <c r="A20" s="41" t="s">
        <v>16</v>
      </c>
      <c r="B20" s="86" t="s">
        <v>827</v>
      </c>
      <c r="C20" s="97">
        <v>3583</v>
      </c>
      <c r="D20" s="16" t="s">
        <v>13</v>
      </c>
      <c r="E20" s="24">
        <v>876.40000000000009</v>
      </c>
      <c r="F20" s="6" t="s">
        <v>15</v>
      </c>
      <c r="G20" s="22"/>
      <c r="H20" s="22"/>
      <c r="I20" s="22"/>
      <c r="J20" s="22"/>
    </row>
    <row r="21" spans="1:10" s="120" customFormat="1" ht="63.75" x14ac:dyDescent="0.2">
      <c r="A21" s="41" t="s">
        <v>16</v>
      </c>
      <c r="B21" s="30" t="s">
        <v>364</v>
      </c>
      <c r="C21" s="33">
        <v>3999</v>
      </c>
      <c r="D21" s="16">
        <v>16</v>
      </c>
      <c r="E21" s="93">
        <v>16000</v>
      </c>
      <c r="F21" s="6" t="s">
        <v>17</v>
      </c>
      <c r="G21" s="119"/>
      <c r="H21" s="119"/>
      <c r="I21" s="119"/>
      <c r="J21" s="119"/>
    </row>
    <row r="22" spans="1:10" s="23" customFormat="1" ht="55.5" customHeight="1" x14ac:dyDescent="0.2">
      <c r="A22" s="41" t="s">
        <v>826</v>
      </c>
      <c r="B22" s="86" t="s">
        <v>295</v>
      </c>
      <c r="C22" s="97">
        <v>3558</v>
      </c>
      <c r="D22" s="16"/>
      <c r="E22" s="24">
        <v>1533.8000000000002</v>
      </c>
      <c r="F22" s="6" t="s">
        <v>18</v>
      </c>
      <c r="G22" s="22"/>
      <c r="H22" s="22"/>
      <c r="I22" s="22"/>
      <c r="J22" s="22"/>
    </row>
    <row r="23" spans="1:10" s="23" customFormat="1" ht="82.5" customHeight="1" x14ac:dyDescent="0.2">
      <c r="A23" s="41" t="s">
        <v>186</v>
      </c>
      <c r="B23" s="86" t="s">
        <v>185</v>
      </c>
      <c r="C23" s="97">
        <v>3519</v>
      </c>
      <c r="D23" s="16">
        <v>14</v>
      </c>
      <c r="E23" s="24">
        <v>26953.200000000001</v>
      </c>
      <c r="F23" s="6" t="s">
        <v>749</v>
      </c>
      <c r="G23" s="22"/>
      <c r="H23" s="22"/>
      <c r="I23" s="22"/>
      <c r="J23" s="22"/>
    </row>
    <row r="24" spans="1:10" s="23" customFormat="1" ht="78.75" customHeight="1" x14ac:dyDescent="0.2">
      <c r="A24" s="41" t="s">
        <v>194</v>
      </c>
      <c r="B24" s="86" t="s">
        <v>266</v>
      </c>
      <c r="C24" s="97">
        <v>3505</v>
      </c>
      <c r="D24" s="16" t="s">
        <v>13</v>
      </c>
      <c r="E24" s="24">
        <v>61104</v>
      </c>
      <c r="F24" s="6" t="s">
        <v>19</v>
      </c>
      <c r="G24" s="22"/>
      <c r="H24" s="22"/>
      <c r="I24" s="22"/>
      <c r="J24" s="22"/>
    </row>
    <row r="25" spans="1:10" s="23" customFormat="1" ht="108" customHeight="1" x14ac:dyDescent="0.2">
      <c r="A25" s="41" t="s">
        <v>194</v>
      </c>
      <c r="B25" s="86" t="s">
        <v>273</v>
      </c>
      <c r="C25" s="97">
        <v>3513</v>
      </c>
      <c r="D25" s="16">
        <v>14</v>
      </c>
      <c r="E25" s="24">
        <v>570</v>
      </c>
      <c r="F25" s="6" t="s">
        <v>20</v>
      </c>
      <c r="G25" s="22"/>
      <c r="H25" s="22"/>
      <c r="I25" s="22"/>
      <c r="J25" s="22"/>
    </row>
    <row r="26" spans="1:10" s="23" customFormat="1" ht="81.75" customHeight="1" x14ac:dyDescent="0.2">
      <c r="A26" s="41" t="s">
        <v>194</v>
      </c>
      <c r="B26" s="86" t="s">
        <v>274</v>
      </c>
      <c r="C26" s="97">
        <v>3514</v>
      </c>
      <c r="D26" s="16">
        <v>14</v>
      </c>
      <c r="E26" s="24">
        <v>9421.7000000000007</v>
      </c>
      <c r="F26" s="6" t="s">
        <v>557</v>
      </c>
      <c r="G26" s="22"/>
      <c r="H26" s="22"/>
      <c r="I26" s="22"/>
      <c r="J26" s="22"/>
    </row>
    <row r="27" spans="1:10" s="23" customFormat="1" ht="94.5" customHeight="1" x14ac:dyDescent="0.2">
      <c r="A27" s="41" t="s">
        <v>194</v>
      </c>
      <c r="B27" s="86" t="s">
        <v>280</v>
      </c>
      <c r="C27" s="97">
        <v>3523</v>
      </c>
      <c r="D27" s="16">
        <v>14</v>
      </c>
      <c r="E27" s="24">
        <v>9631</v>
      </c>
      <c r="F27" s="6" t="s">
        <v>558</v>
      </c>
      <c r="G27" s="22"/>
      <c r="H27" s="22"/>
      <c r="I27" s="22"/>
      <c r="J27" s="22"/>
    </row>
    <row r="28" spans="1:10" s="23" customFormat="1" ht="67.5" customHeight="1" x14ac:dyDescent="0.2">
      <c r="A28" s="41" t="s">
        <v>194</v>
      </c>
      <c r="B28" s="86" t="s">
        <v>289</v>
      </c>
      <c r="C28" s="97">
        <v>3549</v>
      </c>
      <c r="D28" s="16">
        <v>14</v>
      </c>
      <c r="E28" s="24">
        <v>1070</v>
      </c>
      <c r="F28" s="6" t="s">
        <v>748</v>
      </c>
      <c r="G28" s="22"/>
      <c r="H28" s="22"/>
      <c r="I28" s="22"/>
      <c r="J28" s="22"/>
    </row>
    <row r="29" spans="1:10" s="23" customFormat="1" ht="55.5" customHeight="1" x14ac:dyDescent="0.2">
      <c r="A29" s="41" t="s">
        <v>194</v>
      </c>
      <c r="B29" s="86" t="s">
        <v>291</v>
      </c>
      <c r="C29" s="97">
        <v>3554</v>
      </c>
      <c r="D29" s="16">
        <v>14</v>
      </c>
      <c r="E29" s="24">
        <v>2488.5</v>
      </c>
      <c r="F29" s="6" t="s">
        <v>21</v>
      </c>
      <c r="G29" s="22"/>
      <c r="H29" s="22"/>
      <c r="I29" s="22"/>
      <c r="J29" s="22"/>
    </row>
    <row r="30" spans="1:10" s="23" customFormat="1" ht="81.75" customHeight="1" x14ac:dyDescent="0.2">
      <c r="A30" s="41" t="s">
        <v>194</v>
      </c>
      <c r="B30" s="86" t="s">
        <v>292</v>
      </c>
      <c r="C30" s="97">
        <v>3555</v>
      </c>
      <c r="D30" s="16">
        <v>14</v>
      </c>
      <c r="E30" s="24">
        <v>20778.400000000001</v>
      </c>
      <c r="F30" s="6" t="s">
        <v>22</v>
      </c>
      <c r="G30" s="22"/>
      <c r="H30" s="22"/>
      <c r="I30" s="22"/>
      <c r="J30" s="22"/>
    </row>
    <row r="31" spans="1:10" s="23" customFormat="1" ht="55.5" customHeight="1" x14ac:dyDescent="0.2">
      <c r="A31" s="41" t="s">
        <v>194</v>
      </c>
      <c r="B31" s="86" t="s">
        <v>297</v>
      </c>
      <c r="C31" s="97">
        <v>3563</v>
      </c>
      <c r="D31" s="16">
        <v>14</v>
      </c>
      <c r="E31" s="24">
        <v>14477.8</v>
      </c>
      <c r="F31" s="6" t="s">
        <v>23</v>
      </c>
      <c r="G31" s="22"/>
      <c r="H31" s="22"/>
      <c r="I31" s="22"/>
      <c r="J31" s="22"/>
    </row>
    <row r="32" spans="1:10" s="23" customFormat="1" ht="81.75" customHeight="1" x14ac:dyDescent="0.2">
      <c r="A32" s="41" t="s">
        <v>194</v>
      </c>
      <c r="B32" s="86" t="s">
        <v>842</v>
      </c>
      <c r="C32" s="97">
        <v>3524</v>
      </c>
      <c r="D32" s="16"/>
      <c r="E32" s="24">
        <v>3153.8</v>
      </c>
      <c r="F32" s="6" t="s">
        <v>843</v>
      </c>
      <c r="G32" s="22"/>
      <c r="H32" s="22"/>
      <c r="I32" s="22"/>
      <c r="J32" s="22"/>
    </row>
    <row r="33" spans="1:10" s="23" customFormat="1" ht="55.5" customHeight="1" x14ac:dyDescent="0.2">
      <c r="A33" s="41" t="s">
        <v>194</v>
      </c>
      <c r="B33" s="86" t="s">
        <v>302</v>
      </c>
      <c r="C33" s="97">
        <v>3577</v>
      </c>
      <c r="D33" s="16" t="s">
        <v>13</v>
      </c>
      <c r="E33" s="24">
        <v>4870.6000000000004</v>
      </c>
      <c r="F33" s="6" t="s">
        <v>24</v>
      </c>
      <c r="G33" s="22"/>
      <c r="H33" s="22"/>
      <c r="I33" s="22"/>
      <c r="J33" s="22"/>
    </row>
    <row r="34" spans="1:10" s="23" customFormat="1" ht="55.5" customHeight="1" x14ac:dyDescent="0.2">
      <c r="A34" s="41" t="s">
        <v>194</v>
      </c>
      <c r="B34" s="86" t="s">
        <v>341</v>
      </c>
      <c r="C34" s="97">
        <v>3658</v>
      </c>
      <c r="D34" s="16">
        <v>14</v>
      </c>
      <c r="E34" s="24">
        <v>22493.599999999999</v>
      </c>
      <c r="F34" s="6" t="s">
        <v>750</v>
      </c>
      <c r="G34" s="22"/>
      <c r="H34" s="22"/>
      <c r="I34" s="22"/>
      <c r="J34" s="22"/>
    </row>
    <row r="35" spans="1:10" s="23" customFormat="1" ht="120" customHeight="1" x14ac:dyDescent="0.2">
      <c r="A35" s="41" t="s">
        <v>194</v>
      </c>
      <c r="B35" s="86" t="s">
        <v>293</v>
      </c>
      <c r="C35" s="97">
        <v>3556</v>
      </c>
      <c r="D35" s="16">
        <v>14</v>
      </c>
      <c r="E35" s="24">
        <v>11957.8</v>
      </c>
      <c r="F35" s="6" t="s">
        <v>559</v>
      </c>
      <c r="G35" s="22"/>
      <c r="H35" s="22"/>
      <c r="I35" s="22"/>
      <c r="J35" s="22"/>
    </row>
    <row r="36" spans="1:10" s="23" customFormat="1" ht="67.5" customHeight="1" x14ac:dyDescent="0.2">
      <c r="A36" s="41" t="s">
        <v>157</v>
      </c>
      <c r="B36" s="86" t="s">
        <v>296</v>
      </c>
      <c r="C36" s="97">
        <v>3562</v>
      </c>
      <c r="D36" s="16" t="s">
        <v>13</v>
      </c>
      <c r="E36" s="24">
        <v>20190.599999999999</v>
      </c>
      <c r="F36" s="6" t="s">
        <v>25</v>
      </c>
      <c r="G36" s="22"/>
      <c r="H36" s="22"/>
      <c r="I36" s="22"/>
      <c r="J36" s="22"/>
    </row>
    <row r="37" spans="1:10" s="23" customFormat="1" ht="67.5" customHeight="1" x14ac:dyDescent="0.2">
      <c r="A37" s="89" t="s">
        <v>157</v>
      </c>
      <c r="B37" s="88" t="s">
        <v>312</v>
      </c>
      <c r="C37" s="97">
        <v>3601</v>
      </c>
      <c r="D37" s="34" t="s">
        <v>26</v>
      </c>
      <c r="E37" s="35">
        <v>36244</v>
      </c>
      <c r="F37" s="31" t="s">
        <v>844</v>
      </c>
      <c r="G37" s="22"/>
      <c r="H37" s="22"/>
      <c r="I37" s="22"/>
      <c r="J37" s="22"/>
    </row>
    <row r="38" spans="1:10" s="23" customFormat="1" ht="67.5" customHeight="1" x14ac:dyDescent="0.2">
      <c r="A38" s="89" t="s">
        <v>157</v>
      </c>
      <c r="B38" s="88" t="s">
        <v>845</v>
      </c>
      <c r="C38" s="97">
        <v>3649</v>
      </c>
      <c r="D38" s="34">
        <v>11</v>
      </c>
      <c r="E38" s="35">
        <v>42816</v>
      </c>
      <c r="F38" s="31" t="s">
        <v>846</v>
      </c>
      <c r="G38" s="22"/>
      <c r="H38" s="22"/>
      <c r="I38" s="22"/>
      <c r="J38" s="22"/>
    </row>
    <row r="39" spans="1:10" s="23" customFormat="1" ht="67.5" customHeight="1" x14ac:dyDescent="0.2">
      <c r="A39" s="89" t="s">
        <v>157</v>
      </c>
      <c r="B39" s="88" t="s">
        <v>310</v>
      </c>
      <c r="C39" s="97">
        <v>3597</v>
      </c>
      <c r="D39" s="34" t="s">
        <v>26</v>
      </c>
      <c r="E39" s="35">
        <v>745</v>
      </c>
      <c r="F39" s="31" t="s">
        <v>560</v>
      </c>
      <c r="G39" s="22"/>
      <c r="H39" s="22"/>
      <c r="I39" s="22"/>
      <c r="J39" s="22"/>
    </row>
    <row r="40" spans="1:10" s="23" customFormat="1" ht="81" customHeight="1" x14ac:dyDescent="0.2">
      <c r="A40" s="89" t="s">
        <v>189</v>
      </c>
      <c r="B40" s="88" t="s">
        <v>260</v>
      </c>
      <c r="C40" s="97">
        <v>3402</v>
      </c>
      <c r="D40" s="34"/>
      <c r="E40" s="35">
        <v>11595.1</v>
      </c>
      <c r="F40" s="31" t="s">
        <v>561</v>
      </c>
      <c r="G40" s="22"/>
      <c r="H40" s="22"/>
      <c r="I40" s="22"/>
      <c r="J40" s="22"/>
    </row>
    <row r="41" spans="1:10" s="23" customFormat="1" ht="81.75" customHeight="1" x14ac:dyDescent="0.2">
      <c r="A41" s="89" t="s">
        <v>189</v>
      </c>
      <c r="B41" s="88" t="s">
        <v>261</v>
      </c>
      <c r="C41" s="97">
        <v>3425</v>
      </c>
      <c r="D41" s="34"/>
      <c r="E41" s="35">
        <v>11305.2</v>
      </c>
      <c r="F41" s="31" t="s">
        <v>562</v>
      </c>
      <c r="G41" s="22"/>
      <c r="H41" s="22"/>
      <c r="I41" s="22"/>
      <c r="J41" s="22"/>
    </row>
    <row r="42" spans="1:10" s="23" customFormat="1" ht="67.5" customHeight="1" x14ac:dyDescent="0.2">
      <c r="A42" s="89" t="s">
        <v>189</v>
      </c>
      <c r="B42" s="88" t="s">
        <v>267</v>
      </c>
      <c r="C42" s="97">
        <v>3506</v>
      </c>
      <c r="D42" s="34">
        <v>43</v>
      </c>
      <c r="E42" s="35">
        <v>4342.9000000000005</v>
      </c>
      <c r="F42" s="31" t="s">
        <v>601</v>
      </c>
      <c r="G42" s="22"/>
      <c r="H42" s="22"/>
      <c r="I42" s="22"/>
      <c r="J42" s="22"/>
    </row>
    <row r="43" spans="1:10" s="23" customFormat="1" ht="67.5" customHeight="1" x14ac:dyDescent="0.2">
      <c r="A43" s="89" t="s">
        <v>189</v>
      </c>
      <c r="B43" s="88" t="s">
        <v>268</v>
      </c>
      <c r="C43" s="97">
        <v>3507</v>
      </c>
      <c r="D43" s="34"/>
      <c r="E43" s="35">
        <v>7322.4000000000005</v>
      </c>
      <c r="F43" s="31" t="s">
        <v>602</v>
      </c>
      <c r="G43" s="22"/>
      <c r="H43" s="22"/>
      <c r="I43" s="22"/>
      <c r="J43" s="22"/>
    </row>
    <row r="44" spans="1:10" s="23" customFormat="1" ht="67.5" customHeight="1" x14ac:dyDescent="0.2">
      <c r="A44" s="89" t="s">
        <v>189</v>
      </c>
      <c r="B44" s="88" t="s">
        <v>269</v>
      </c>
      <c r="C44" s="97">
        <v>3509</v>
      </c>
      <c r="D44" s="34"/>
      <c r="E44" s="35">
        <v>1301.9000000000001</v>
      </c>
      <c r="F44" s="31" t="s">
        <v>563</v>
      </c>
      <c r="G44" s="22"/>
      <c r="H44" s="22"/>
      <c r="I44" s="22"/>
      <c r="J44" s="22"/>
    </row>
    <row r="45" spans="1:10" s="23" customFormat="1" ht="55.5" customHeight="1" x14ac:dyDescent="0.2">
      <c r="A45" s="89" t="s">
        <v>189</v>
      </c>
      <c r="B45" s="88" t="s">
        <v>270</v>
      </c>
      <c r="C45" s="97">
        <v>3510</v>
      </c>
      <c r="D45" s="34"/>
      <c r="E45" s="35">
        <v>3708.3</v>
      </c>
      <c r="F45" s="31" t="s">
        <v>27</v>
      </c>
      <c r="G45" s="22"/>
      <c r="H45" s="22"/>
      <c r="I45" s="22"/>
      <c r="J45" s="22"/>
    </row>
    <row r="46" spans="1:10" s="23" customFormat="1" ht="67.5" customHeight="1" x14ac:dyDescent="0.2">
      <c r="A46" s="89" t="s">
        <v>189</v>
      </c>
      <c r="B46" s="88" t="s">
        <v>271</v>
      </c>
      <c r="C46" s="97">
        <v>3511</v>
      </c>
      <c r="D46" s="34"/>
      <c r="E46" s="35">
        <v>1928.3000000000002</v>
      </c>
      <c r="F46" s="31" t="s">
        <v>28</v>
      </c>
      <c r="G46" s="22"/>
      <c r="H46" s="22"/>
      <c r="I46" s="22"/>
      <c r="J46" s="22"/>
    </row>
    <row r="47" spans="1:10" s="23" customFormat="1" ht="89.25" x14ac:dyDescent="0.2">
      <c r="A47" s="89" t="s">
        <v>189</v>
      </c>
      <c r="B47" s="88" t="s">
        <v>272</v>
      </c>
      <c r="C47" s="97">
        <v>3512</v>
      </c>
      <c r="D47" s="34"/>
      <c r="E47" s="35">
        <v>14785.800000000001</v>
      </c>
      <c r="F47" s="31" t="s">
        <v>564</v>
      </c>
      <c r="G47" s="22"/>
      <c r="H47" s="22"/>
      <c r="I47" s="22"/>
      <c r="J47" s="22"/>
    </row>
    <row r="48" spans="1:10" s="23" customFormat="1" ht="55.5" customHeight="1" x14ac:dyDescent="0.2">
      <c r="A48" s="89" t="s">
        <v>189</v>
      </c>
      <c r="B48" s="88" t="s">
        <v>284</v>
      </c>
      <c r="C48" s="97">
        <v>3539</v>
      </c>
      <c r="D48" s="34"/>
      <c r="E48" s="35">
        <v>6360.1</v>
      </c>
      <c r="F48" s="31" t="s">
        <v>29</v>
      </c>
      <c r="G48" s="22"/>
      <c r="H48" s="22"/>
      <c r="I48" s="22"/>
      <c r="J48" s="22"/>
    </row>
    <row r="49" spans="1:10" s="23" customFormat="1" ht="55.5" customHeight="1" x14ac:dyDescent="0.2">
      <c r="A49" s="89" t="s">
        <v>189</v>
      </c>
      <c r="B49" s="88" t="s">
        <v>285</v>
      </c>
      <c r="C49" s="97">
        <v>3540</v>
      </c>
      <c r="D49" s="34"/>
      <c r="E49" s="35">
        <v>3382.5</v>
      </c>
      <c r="F49" s="31" t="s">
        <v>30</v>
      </c>
      <c r="G49" s="22"/>
      <c r="H49" s="22"/>
      <c r="I49" s="22"/>
      <c r="J49" s="22"/>
    </row>
    <row r="50" spans="1:10" s="23" customFormat="1" ht="102" x14ac:dyDescent="0.2">
      <c r="A50" s="89" t="s">
        <v>189</v>
      </c>
      <c r="B50" s="88" t="s">
        <v>286</v>
      </c>
      <c r="C50" s="97">
        <v>3543</v>
      </c>
      <c r="D50" s="34"/>
      <c r="E50" s="35">
        <v>27762.800000000003</v>
      </c>
      <c r="F50" s="31" t="s">
        <v>603</v>
      </c>
      <c r="G50" s="22"/>
      <c r="H50" s="22"/>
      <c r="I50" s="22"/>
      <c r="J50" s="22"/>
    </row>
    <row r="51" spans="1:10" s="23" customFormat="1" ht="67.5" customHeight="1" x14ac:dyDescent="0.2">
      <c r="A51" s="89" t="s">
        <v>189</v>
      </c>
      <c r="B51" s="88" t="s">
        <v>287</v>
      </c>
      <c r="C51" s="97">
        <v>3544</v>
      </c>
      <c r="D51" s="34"/>
      <c r="E51" s="35">
        <v>3954.9</v>
      </c>
      <c r="F51" s="31" t="s">
        <v>565</v>
      </c>
      <c r="G51" s="22"/>
      <c r="H51" s="22"/>
      <c r="I51" s="22"/>
      <c r="J51" s="22"/>
    </row>
    <row r="52" spans="1:10" s="23" customFormat="1" ht="81.75" customHeight="1" x14ac:dyDescent="0.2">
      <c r="A52" s="89" t="s">
        <v>189</v>
      </c>
      <c r="B52" s="88" t="s">
        <v>288</v>
      </c>
      <c r="C52" s="97">
        <v>3545</v>
      </c>
      <c r="D52" s="34"/>
      <c r="E52" s="35">
        <v>300</v>
      </c>
      <c r="F52" s="31" t="s">
        <v>566</v>
      </c>
      <c r="G52" s="22"/>
      <c r="H52" s="22"/>
      <c r="I52" s="22"/>
      <c r="J52" s="22"/>
    </row>
    <row r="53" spans="1:10" s="23" customFormat="1" ht="63.75" x14ac:dyDescent="0.2">
      <c r="A53" s="89" t="s">
        <v>189</v>
      </c>
      <c r="B53" s="88" t="s">
        <v>290</v>
      </c>
      <c r="C53" s="97">
        <v>3552</v>
      </c>
      <c r="D53" s="34"/>
      <c r="E53" s="35">
        <v>8.9</v>
      </c>
      <c r="F53" s="31" t="s">
        <v>567</v>
      </c>
      <c r="G53" s="22"/>
      <c r="H53" s="22"/>
      <c r="I53" s="22"/>
      <c r="J53" s="22"/>
    </row>
    <row r="54" spans="1:10" s="23" customFormat="1" ht="81.75" customHeight="1" x14ac:dyDescent="0.2">
      <c r="A54" s="89" t="s">
        <v>189</v>
      </c>
      <c r="B54" s="88" t="s">
        <v>294</v>
      </c>
      <c r="C54" s="97">
        <v>3557</v>
      </c>
      <c r="D54" s="34"/>
      <c r="E54" s="35">
        <v>5837.5</v>
      </c>
      <c r="F54" s="31" t="s">
        <v>568</v>
      </c>
      <c r="G54" s="22"/>
      <c r="H54" s="22"/>
      <c r="I54" s="22"/>
      <c r="J54" s="22"/>
    </row>
    <row r="55" spans="1:10" s="23" customFormat="1" ht="89.25" x14ac:dyDescent="0.2">
      <c r="A55" s="89" t="s">
        <v>189</v>
      </c>
      <c r="B55" s="88" t="s">
        <v>303</v>
      </c>
      <c r="C55" s="97">
        <v>3579</v>
      </c>
      <c r="D55" s="34"/>
      <c r="E55" s="35">
        <v>10393.800000000001</v>
      </c>
      <c r="F55" s="31" t="s">
        <v>569</v>
      </c>
      <c r="G55" s="22"/>
      <c r="H55" s="22"/>
      <c r="I55" s="22"/>
      <c r="J55" s="22"/>
    </row>
    <row r="56" spans="1:10" s="23" customFormat="1" ht="94.5" customHeight="1" x14ac:dyDescent="0.2">
      <c r="A56" s="89" t="s">
        <v>189</v>
      </c>
      <c r="B56" s="88" t="s">
        <v>304</v>
      </c>
      <c r="C56" s="97">
        <v>3580</v>
      </c>
      <c r="D56" s="34"/>
      <c r="E56" s="35">
        <v>2987.3</v>
      </c>
      <c r="F56" s="31" t="s">
        <v>570</v>
      </c>
      <c r="G56" s="22"/>
      <c r="H56" s="22"/>
      <c r="I56" s="22"/>
      <c r="J56" s="22"/>
    </row>
    <row r="57" spans="1:10" s="23" customFormat="1" ht="81.75" customHeight="1" x14ac:dyDescent="0.2">
      <c r="A57" s="89" t="s">
        <v>189</v>
      </c>
      <c r="B57" s="88" t="s">
        <v>305</v>
      </c>
      <c r="C57" s="97">
        <v>3581</v>
      </c>
      <c r="D57" s="34"/>
      <c r="E57" s="35">
        <v>3668.6000000000004</v>
      </c>
      <c r="F57" s="31" t="s">
        <v>571</v>
      </c>
      <c r="G57" s="22"/>
      <c r="H57" s="22"/>
      <c r="I57" s="22"/>
      <c r="J57" s="22"/>
    </row>
    <row r="58" spans="1:10" s="23" customFormat="1" ht="89.25" x14ac:dyDescent="0.2">
      <c r="A58" s="89" t="s">
        <v>189</v>
      </c>
      <c r="B58" s="88" t="s">
        <v>306</v>
      </c>
      <c r="C58" s="97">
        <v>3582</v>
      </c>
      <c r="D58" s="34"/>
      <c r="E58" s="35">
        <v>2002.3000000000002</v>
      </c>
      <c r="F58" s="31" t="s">
        <v>736</v>
      </c>
      <c r="G58" s="22"/>
      <c r="H58" s="22"/>
      <c r="I58" s="22"/>
      <c r="J58" s="22"/>
    </row>
    <row r="59" spans="1:10" s="23" customFormat="1" ht="89.25" x14ac:dyDescent="0.2">
      <c r="A59" s="89" t="s">
        <v>189</v>
      </c>
      <c r="B59" s="88" t="s">
        <v>307</v>
      </c>
      <c r="C59" s="97">
        <v>3591</v>
      </c>
      <c r="D59" s="34"/>
      <c r="E59" s="35">
        <v>4429.5</v>
      </c>
      <c r="F59" s="31" t="s">
        <v>572</v>
      </c>
      <c r="G59" s="22"/>
      <c r="H59" s="22"/>
      <c r="I59" s="22"/>
      <c r="J59" s="22"/>
    </row>
    <row r="60" spans="1:10" s="23" customFormat="1" ht="89.25" x14ac:dyDescent="0.2">
      <c r="A60" s="89" t="s">
        <v>189</v>
      </c>
      <c r="B60" s="88" t="s">
        <v>329</v>
      </c>
      <c r="C60" s="97">
        <v>3629</v>
      </c>
      <c r="D60" s="34"/>
      <c r="E60" s="35">
        <v>3824.2000000000003</v>
      </c>
      <c r="F60" s="31" t="s">
        <v>573</v>
      </c>
      <c r="G60" s="22"/>
      <c r="H60" s="22"/>
      <c r="I60" s="22"/>
      <c r="J60" s="22"/>
    </row>
    <row r="61" spans="1:10" s="23" customFormat="1" ht="55.5" customHeight="1" x14ac:dyDescent="0.2">
      <c r="A61" s="89" t="s">
        <v>189</v>
      </c>
      <c r="B61" s="88" t="s">
        <v>330</v>
      </c>
      <c r="C61" s="97">
        <v>3631</v>
      </c>
      <c r="D61" s="34"/>
      <c r="E61" s="35">
        <v>5624</v>
      </c>
      <c r="F61" s="31" t="s">
        <v>574</v>
      </c>
      <c r="G61" s="22"/>
      <c r="H61" s="22"/>
      <c r="I61" s="22"/>
      <c r="J61" s="22"/>
    </row>
    <row r="62" spans="1:10" s="23" customFormat="1" ht="41.25" customHeight="1" x14ac:dyDescent="0.2">
      <c r="A62" s="89" t="s">
        <v>189</v>
      </c>
      <c r="B62" s="88" t="s">
        <v>343</v>
      </c>
      <c r="C62" s="97">
        <v>3660</v>
      </c>
      <c r="D62" s="34"/>
      <c r="E62" s="35">
        <v>1586.1000000000001</v>
      </c>
      <c r="F62" s="31" t="s">
        <v>575</v>
      </c>
      <c r="G62" s="22"/>
      <c r="H62" s="22"/>
      <c r="I62" s="22"/>
      <c r="J62" s="22"/>
    </row>
    <row r="63" spans="1:10" s="23" customFormat="1" ht="41.25" customHeight="1" x14ac:dyDescent="0.2">
      <c r="A63" s="89" t="s">
        <v>189</v>
      </c>
      <c r="B63" s="88" t="s">
        <v>344</v>
      </c>
      <c r="C63" s="97">
        <v>3661</v>
      </c>
      <c r="D63" s="34"/>
      <c r="E63" s="35">
        <v>1701.1000000000001</v>
      </c>
      <c r="F63" s="31" t="s">
        <v>575</v>
      </c>
      <c r="G63" s="22"/>
      <c r="H63" s="22"/>
      <c r="I63" s="22"/>
      <c r="J63" s="22"/>
    </row>
    <row r="64" spans="1:10" s="23" customFormat="1" ht="55.5" customHeight="1" x14ac:dyDescent="0.2">
      <c r="A64" s="89" t="s">
        <v>189</v>
      </c>
      <c r="B64" s="88" t="s">
        <v>345</v>
      </c>
      <c r="C64" s="97">
        <v>3662</v>
      </c>
      <c r="D64" s="34"/>
      <c r="E64" s="35">
        <v>8535.4</v>
      </c>
      <c r="F64" s="31" t="s">
        <v>576</v>
      </c>
      <c r="G64" s="22"/>
      <c r="H64" s="22"/>
      <c r="I64" s="22"/>
      <c r="J64" s="22"/>
    </row>
    <row r="65" spans="1:10" s="23" customFormat="1" ht="55.5" customHeight="1" x14ac:dyDescent="0.2">
      <c r="A65" s="89" t="s">
        <v>189</v>
      </c>
      <c r="B65" s="88" t="s">
        <v>346</v>
      </c>
      <c r="C65" s="97">
        <v>3664</v>
      </c>
      <c r="D65" s="34"/>
      <c r="E65" s="35">
        <v>595.6</v>
      </c>
      <c r="F65" s="31" t="s">
        <v>577</v>
      </c>
      <c r="G65" s="22"/>
      <c r="H65" s="22"/>
      <c r="I65" s="22"/>
      <c r="J65" s="22"/>
    </row>
    <row r="66" spans="1:10" s="23" customFormat="1" ht="81.75" customHeight="1" x14ac:dyDescent="0.2">
      <c r="A66" s="89" t="s">
        <v>189</v>
      </c>
      <c r="B66" s="88" t="s">
        <v>353</v>
      </c>
      <c r="C66" s="97">
        <v>3672</v>
      </c>
      <c r="D66" s="34"/>
      <c r="E66" s="35">
        <v>20967</v>
      </c>
      <c r="F66" s="31" t="s">
        <v>578</v>
      </c>
      <c r="G66" s="22"/>
      <c r="H66" s="22"/>
      <c r="I66" s="22"/>
      <c r="J66" s="22"/>
    </row>
    <row r="67" spans="1:10" s="23" customFormat="1" ht="41.25" customHeight="1" x14ac:dyDescent="0.2">
      <c r="A67" s="89" t="s">
        <v>189</v>
      </c>
      <c r="B67" s="88" t="s">
        <v>358</v>
      </c>
      <c r="C67" s="97">
        <v>3678</v>
      </c>
      <c r="D67" s="34"/>
      <c r="E67" s="35">
        <v>8296.9</v>
      </c>
      <c r="F67" s="31" t="s">
        <v>579</v>
      </c>
      <c r="G67" s="22"/>
      <c r="H67" s="22"/>
      <c r="I67" s="22"/>
      <c r="J67" s="22"/>
    </row>
    <row r="68" spans="1:10" s="23" customFormat="1" ht="81.75" customHeight="1" x14ac:dyDescent="0.2">
      <c r="A68" s="41" t="s">
        <v>94</v>
      </c>
      <c r="B68" s="86" t="s">
        <v>262</v>
      </c>
      <c r="C68" s="97">
        <v>3434</v>
      </c>
      <c r="D68" s="16">
        <v>14</v>
      </c>
      <c r="E68" s="24">
        <v>3409.5</v>
      </c>
      <c r="F68" s="6" t="s">
        <v>580</v>
      </c>
      <c r="G68" s="22"/>
      <c r="H68" s="22"/>
      <c r="I68" s="22"/>
      <c r="J68" s="22"/>
    </row>
    <row r="69" spans="1:10" s="23" customFormat="1" ht="55.5" customHeight="1" x14ac:dyDescent="0.2">
      <c r="A69" s="41" t="s">
        <v>94</v>
      </c>
      <c r="B69" s="86" t="s">
        <v>263</v>
      </c>
      <c r="C69" s="97">
        <v>3435</v>
      </c>
      <c r="D69" s="16">
        <v>14</v>
      </c>
      <c r="E69" s="24">
        <v>6196.6</v>
      </c>
      <c r="F69" s="6" t="s">
        <v>31</v>
      </c>
      <c r="G69" s="22"/>
      <c r="H69" s="22"/>
      <c r="I69" s="22"/>
      <c r="J69" s="22"/>
    </row>
    <row r="70" spans="1:10" s="23" customFormat="1" ht="120" customHeight="1" x14ac:dyDescent="0.2">
      <c r="A70" s="41" t="s">
        <v>94</v>
      </c>
      <c r="B70" s="86" t="s">
        <v>265</v>
      </c>
      <c r="C70" s="33">
        <v>3502</v>
      </c>
      <c r="D70" s="16">
        <v>14</v>
      </c>
      <c r="E70" s="24">
        <v>47586.2</v>
      </c>
      <c r="F70" s="6" t="s">
        <v>737</v>
      </c>
      <c r="G70" s="22"/>
      <c r="H70" s="22"/>
      <c r="I70" s="22"/>
      <c r="J70" s="22"/>
    </row>
    <row r="71" spans="1:10" s="23" customFormat="1" ht="55.5" customHeight="1" x14ac:dyDescent="0.2">
      <c r="A71" s="41" t="s">
        <v>94</v>
      </c>
      <c r="B71" s="86" t="s">
        <v>275</v>
      </c>
      <c r="C71" s="97">
        <v>3515</v>
      </c>
      <c r="D71" s="16">
        <v>14</v>
      </c>
      <c r="E71" s="24">
        <v>12300.400000000001</v>
      </c>
      <c r="F71" s="6" t="s">
        <v>32</v>
      </c>
      <c r="G71" s="22"/>
      <c r="H71" s="22"/>
      <c r="I71" s="22"/>
      <c r="J71" s="22"/>
    </row>
    <row r="72" spans="1:10" s="23" customFormat="1" ht="76.5" x14ac:dyDescent="0.2">
      <c r="A72" s="41" t="s">
        <v>94</v>
      </c>
      <c r="B72" s="86" t="s">
        <v>276</v>
      </c>
      <c r="C72" s="97">
        <v>3516</v>
      </c>
      <c r="D72" s="16">
        <v>14</v>
      </c>
      <c r="E72" s="24">
        <v>3163.7000000000003</v>
      </c>
      <c r="F72" s="6" t="s">
        <v>581</v>
      </c>
      <c r="G72" s="22"/>
      <c r="H72" s="22"/>
      <c r="I72" s="22"/>
      <c r="J72" s="22"/>
    </row>
    <row r="73" spans="1:10" s="23" customFormat="1" ht="67.5" customHeight="1" x14ac:dyDescent="0.2">
      <c r="A73" s="41" t="s">
        <v>94</v>
      </c>
      <c r="B73" s="86" t="s">
        <v>277</v>
      </c>
      <c r="C73" s="97">
        <v>3517</v>
      </c>
      <c r="D73" s="16">
        <v>14</v>
      </c>
      <c r="E73" s="24">
        <v>3800.5</v>
      </c>
      <c r="F73" s="6" t="s">
        <v>738</v>
      </c>
      <c r="G73" s="22"/>
      <c r="H73" s="22"/>
      <c r="I73" s="22"/>
      <c r="J73" s="22"/>
    </row>
    <row r="74" spans="1:10" s="23" customFormat="1" ht="81.75" customHeight="1" x14ac:dyDescent="0.2">
      <c r="A74" s="41" t="s">
        <v>94</v>
      </c>
      <c r="B74" s="86" t="s">
        <v>278</v>
      </c>
      <c r="C74" s="97">
        <v>3520</v>
      </c>
      <c r="D74" s="16">
        <v>14</v>
      </c>
      <c r="E74" s="24">
        <v>23205.200000000001</v>
      </c>
      <c r="F74" s="6" t="s">
        <v>33</v>
      </c>
      <c r="G74" s="22"/>
      <c r="H74" s="22"/>
      <c r="I74" s="22"/>
      <c r="J74" s="22"/>
    </row>
    <row r="75" spans="1:10" s="120" customFormat="1" ht="55.5" customHeight="1" x14ac:dyDescent="0.2">
      <c r="A75" s="41" t="s">
        <v>94</v>
      </c>
      <c r="B75" s="86" t="s">
        <v>308</v>
      </c>
      <c r="C75" s="97">
        <v>3593</v>
      </c>
      <c r="D75" s="16" t="s">
        <v>13</v>
      </c>
      <c r="E75" s="24">
        <v>1133.3</v>
      </c>
      <c r="F75" s="6" t="s">
        <v>582</v>
      </c>
      <c r="G75" s="119"/>
      <c r="H75" s="119"/>
      <c r="I75" s="119"/>
      <c r="J75" s="119"/>
    </row>
    <row r="76" spans="1:10" s="120" customFormat="1" ht="76.5" x14ac:dyDescent="0.2">
      <c r="A76" s="41" t="s">
        <v>94</v>
      </c>
      <c r="B76" s="86" t="s">
        <v>309</v>
      </c>
      <c r="C76" s="97">
        <v>3596</v>
      </c>
      <c r="D76" s="16">
        <v>14</v>
      </c>
      <c r="E76" s="24">
        <v>73716.2</v>
      </c>
      <c r="F76" s="6" t="s">
        <v>34</v>
      </c>
      <c r="G76" s="119"/>
      <c r="H76" s="119"/>
      <c r="I76" s="119"/>
      <c r="J76" s="119"/>
    </row>
    <row r="77" spans="1:10" s="120" customFormat="1" ht="76.5" x14ac:dyDescent="0.2">
      <c r="A77" s="41" t="s">
        <v>94</v>
      </c>
      <c r="B77" s="86" t="s">
        <v>315</v>
      </c>
      <c r="C77" s="97">
        <v>3607</v>
      </c>
      <c r="D77" s="16">
        <v>14</v>
      </c>
      <c r="E77" s="24">
        <v>17.5</v>
      </c>
      <c r="F77" s="6" t="s">
        <v>583</v>
      </c>
      <c r="G77" s="119"/>
      <c r="H77" s="119"/>
      <c r="I77" s="119"/>
      <c r="J77" s="119"/>
    </row>
    <row r="78" spans="1:10" s="120" customFormat="1" ht="67.5" customHeight="1" x14ac:dyDescent="0.2">
      <c r="A78" s="41" t="s">
        <v>94</v>
      </c>
      <c r="B78" s="86" t="s">
        <v>316</v>
      </c>
      <c r="C78" s="97">
        <v>3608</v>
      </c>
      <c r="D78" s="16">
        <v>14</v>
      </c>
      <c r="E78" s="24">
        <v>5933.5</v>
      </c>
      <c r="F78" s="6" t="s">
        <v>584</v>
      </c>
      <c r="G78" s="119"/>
      <c r="H78" s="119"/>
      <c r="I78" s="119"/>
      <c r="J78" s="119"/>
    </row>
    <row r="79" spans="1:10" s="120" customFormat="1" ht="81.75" customHeight="1" x14ac:dyDescent="0.2">
      <c r="A79" s="41" t="s">
        <v>94</v>
      </c>
      <c r="B79" s="86" t="s">
        <v>317</v>
      </c>
      <c r="C79" s="97">
        <v>3609</v>
      </c>
      <c r="D79" s="16">
        <v>14</v>
      </c>
      <c r="E79" s="24">
        <v>9411.6</v>
      </c>
      <c r="F79" s="6" t="s">
        <v>585</v>
      </c>
      <c r="G79" s="119"/>
      <c r="H79" s="119"/>
      <c r="I79" s="119"/>
      <c r="J79" s="119"/>
    </row>
    <row r="80" spans="1:10" s="120" customFormat="1" ht="63.75" x14ac:dyDescent="0.2">
      <c r="A80" s="41" t="s">
        <v>94</v>
      </c>
      <c r="B80" s="86" t="s">
        <v>318</v>
      </c>
      <c r="C80" s="97">
        <v>3610</v>
      </c>
      <c r="D80" s="16">
        <v>14</v>
      </c>
      <c r="E80" s="24">
        <v>5251.3</v>
      </c>
      <c r="F80" s="6" t="s">
        <v>586</v>
      </c>
      <c r="G80" s="119"/>
      <c r="H80" s="119"/>
      <c r="I80" s="119"/>
      <c r="J80" s="119"/>
    </row>
    <row r="81" spans="1:10" s="120" customFormat="1" ht="67.5" customHeight="1" x14ac:dyDescent="0.2">
      <c r="A81" s="41" t="s">
        <v>94</v>
      </c>
      <c r="B81" s="86" t="s">
        <v>319</v>
      </c>
      <c r="C81" s="97">
        <v>3611</v>
      </c>
      <c r="D81" s="16">
        <v>14</v>
      </c>
      <c r="E81" s="24">
        <v>1125.5</v>
      </c>
      <c r="F81" s="6" t="s">
        <v>739</v>
      </c>
      <c r="G81" s="119"/>
      <c r="H81" s="119"/>
      <c r="I81" s="119"/>
      <c r="J81" s="119"/>
    </row>
    <row r="82" spans="1:10" s="120" customFormat="1" ht="55.5" customHeight="1" x14ac:dyDescent="0.2">
      <c r="A82" s="41" t="s">
        <v>94</v>
      </c>
      <c r="B82" s="86" t="s">
        <v>320</v>
      </c>
      <c r="C82" s="97">
        <v>3612</v>
      </c>
      <c r="D82" s="16">
        <v>14</v>
      </c>
      <c r="E82" s="24">
        <v>6953.6</v>
      </c>
      <c r="F82" s="6" t="s">
        <v>587</v>
      </c>
      <c r="G82" s="119"/>
      <c r="H82" s="119"/>
      <c r="I82" s="119"/>
      <c r="J82" s="119"/>
    </row>
    <row r="83" spans="1:10" s="120" customFormat="1" ht="63.75" x14ac:dyDescent="0.2">
      <c r="A83" s="41" t="s">
        <v>94</v>
      </c>
      <c r="B83" s="86" t="s">
        <v>321</v>
      </c>
      <c r="C83" s="97">
        <v>3613</v>
      </c>
      <c r="D83" s="16">
        <v>14</v>
      </c>
      <c r="E83" s="24">
        <v>3990.8</v>
      </c>
      <c r="F83" s="6" t="s">
        <v>588</v>
      </c>
      <c r="G83" s="119"/>
      <c r="H83" s="119"/>
      <c r="I83" s="119"/>
      <c r="J83" s="119"/>
    </row>
    <row r="84" spans="1:10" s="120" customFormat="1" ht="55.5" customHeight="1" x14ac:dyDescent="0.2">
      <c r="A84" s="41" t="s">
        <v>94</v>
      </c>
      <c r="B84" s="86" t="s">
        <v>322</v>
      </c>
      <c r="C84" s="97">
        <v>3614</v>
      </c>
      <c r="D84" s="16">
        <v>14</v>
      </c>
      <c r="E84" s="24">
        <v>7326.8</v>
      </c>
      <c r="F84" s="6" t="s">
        <v>740</v>
      </c>
      <c r="G84" s="119"/>
      <c r="H84" s="119"/>
      <c r="I84" s="119"/>
      <c r="J84" s="119"/>
    </row>
    <row r="85" spans="1:10" s="120" customFormat="1" ht="72" customHeight="1" x14ac:dyDescent="0.2">
      <c r="A85" s="41" t="s">
        <v>94</v>
      </c>
      <c r="B85" s="86" t="s">
        <v>323</v>
      </c>
      <c r="C85" s="97">
        <v>3615</v>
      </c>
      <c r="D85" s="16">
        <v>14</v>
      </c>
      <c r="E85" s="24">
        <v>17.5</v>
      </c>
      <c r="F85" s="6" t="s">
        <v>583</v>
      </c>
      <c r="G85" s="119"/>
      <c r="H85" s="119"/>
      <c r="I85" s="119"/>
      <c r="J85" s="119"/>
    </row>
    <row r="86" spans="1:10" s="120" customFormat="1" ht="55.5" customHeight="1" x14ac:dyDescent="0.2">
      <c r="A86" s="41" t="s">
        <v>94</v>
      </c>
      <c r="B86" s="86" t="s">
        <v>324</v>
      </c>
      <c r="C86" s="97">
        <v>3617</v>
      </c>
      <c r="D86" s="16">
        <v>14</v>
      </c>
      <c r="E86" s="24">
        <v>6157.4000000000005</v>
      </c>
      <c r="F86" s="6" t="s">
        <v>589</v>
      </c>
      <c r="G86" s="119"/>
      <c r="H86" s="119"/>
      <c r="I86" s="119"/>
      <c r="J86" s="119"/>
    </row>
    <row r="87" spans="1:10" s="120" customFormat="1" ht="67.5" customHeight="1" x14ac:dyDescent="0.2">
      <c r="A87" s="41" t="s">
        <v>94</v>
      </c>
      <c r="B87" s="86" t="s">
        <v>325</v>
      </c>
      <c r="C87" s="97">
        <v>3618</v>
      </c>
      <c r="D87" s="16">
        <v>14</v>
      </c>
      <c r="E87" s="24">
        <v>4000</v>
      </c>
      <c r="F87" s="6" t="s">
        <v>590</v>
      </c>
      <c r="G87" s="119"/>
      <c r="H87" s="119"/>
      <c r="I87" s="119"/>
      <c r="J87" s="119"/>
    </row>
    <row r="88" spans="1:10" s="120" customFormat="1" ht="72.75" customHeight="1" x14ac:dyDescent="0.2">
      <c r="A88" s="41" t="s">
        <v>94</v>
      </c>
      <c r="B88" s="86" t="s">
        <v>326</v>
      </c>
      <c r="C88" s="97">
        <v>3619</v>
      </c>
      <c r="D88" s="16">
        <v>14</v>
      </c>
      <c r="E88" s="24">
        <v>17.5</v>
      </c>
      <c r="F88" s="6" t="s">
        <v>591</v>
      </c>
      <c r="G88" s="119"/>
      <c r="H88" s="119"/>
      <c r="I88" s="119"/>
      <c r="J88" s="119"/>
    </row>
    <row r="89" spans="1:10" s="120" customFormat="1" ht="76.5" x14ac:dyDescent="0.2">
      <c r="A89" s="41" t="s">
        <v>94</v>
      </c>
      <c r="B89" s="86" t="s">
        <v>327</v>
      </c>
      <c r="C89" s="97">
        <v>3620</v>
      </c>
      <c r="D89" s="16">
        <v>14</v>
      </c>
      <c r="E89" s="24">
        <v>17.5</v>
      </c>
      <c r="F89" s="6" t="s">
        <v>583</v>
      </c>
      <c r="G89" s="119"/>
      <c r="H89" s="119"/>
      <c r="I89" s="119"/>
      <c r="J89" s="119"/>
    </row>
    <row r="90" spans="1:10" s="120" customFormat="1" ht="76.5" x14ac:dyDescent="0.2">
      <c r="A90" s="41" t="s">
        <v>94</v>
      </c>
      <c r="B90" s="86" t="s">
        <v>328</v>
      </c>
      <c r="C90" s="97">
        <v>3626</v>
      </c>
      <c r="D90" s="16">
        <v>14</v>
      </c>
      <c r="E90" s="24">
        <v>17.5</v>
      </c>
      <c r="F90" s="6" t="s">
        <v>583</v>
      </c>
      <c r="G90" s="119"/>
      <c r="H90" s="119"/>
      <c r="I90" s="119"/>
      <c r="J90" s="119"/>
    </row>
    <row r="91" spans="1:10" s="120" customFormat="1" ht="67.5" customHeight="1" x14ac:dyDescent="0.2">
      <c r="A91" s="41" t="s">
        <v>94</v>
      </c>
      <c r="B91" s="86" t="s">
        <v>332</v>
      </c>
      <c r="C91" s="97">
        <v>3636</v>
      </c>
      <c r="D91" s="16">
        <v>14</v>
      </c>
      <c r="E91" s="24">
        <v>256.40000000000003</v>
      </c>
      <c r="F91" s="6" t="s">
        <v>592</v>
      </c>
      <c r="G91" s="119"/>
      <c r="H91" s="119"/>
      <c r="I91" s="119"/>
      <c r="J91" s="119"/>
    </row>
    <row r="92" spans="1:10" s="120" customFormat="1" ht="67.5" customHeight="1" x14ac:dyDescent="0.2">
      <c r="A92" s="41" t="s">
        <v>94</v>
      </c>
      <c r="B92" s="86" t="s">
        <v>334</v>
      </c>
      <c r="C92" s="97">
        <v>3643</v>
      </c>
      <c r="D92" s="16">
        <v>14</v>
      </c>
      <c r="E92" s="24">
        <v>155.70000000000002</v>
      </c>
      <c r="F92" s="6" t="s">
        <v>593</v>
      </c>
      <c r="G92" s="119"/>
      <c r="H92" s="119"/>
      <c r="I92" s="119"/>
      <c r="J92" s="119"/>
    </row>
    <row r="93" spans="1:10" s="120" customFormat="1" ht="67.5" customHeight="1" x14ac:dyDescent="0.2">
      <c r="A93" s="41" t="s">
        <v>94</v>
      </c>
      <c r="B93" s="86" t="s">
        <v>338</v>
      </c>
      <c r="C93" s="97">
        <v>3650</v>
      </c>
      <c r="D93" s="16">
        <v>14</v>
      </c>
      <c r="E93" s="24">
        <v>2773</v>
      </c>
      <c r="F93" s="6" t="s">
        <v>741</v>
      </c>
      <c r="G93" s="119"/>
      <c r="H93" s="119"/>
      <c r="I93" s="119"/>
      <c r="J93" s="119"/>
    </row>
    <row r="94" spans="1:10" s="120" customFormat="1" ht="67.5" customHeight="1" x14ac:dyDescent="0.2">
      <c r="A94" s="41" t="s">
        <v>94</v>
      </c>
      <c r="B94" s="86" t="s">
        <v>342</v>
      </c>
      <c r="C94" s="97">
        <v>3659</v>
      </c>
      <c r="D94" s="16">
        <v>14</v>
      </c>
      <c r="E94" s="24">
        <v>10963</v>
      </c>
      <c r="F94" s="6" t="s">
        <v>742</v>
      </c>
      <c r="G94" s="119"/>
      <c r="H94" s="119"/>
      <c r="I94" s="119"/>
      <c r="J94" s="119"/>
    </row>
    <row r="95" spans="1:10" s="120" customFormat="1" ht="67.5" customHeight="1" x14ac:dyDescent="0.2">
      <c r="A95" s="41" t="s">
        <v>94</v>
      </c>
      <c r="B95" s="86" t="s">
        <v>348</v>
      </c>
      <c r="C95" s="97">
        <v>3666</v>
      </c>
      <c r="D95" s="16">
        <v>14</v>
      </c>
      <c r="E95" s="24">
        <v>585.4</v>
      </c>
      <c r="F95" s="6" t="s">
        <v>743</v>
      </c>
      <c r="G95" s="119"/>
      <c r="H95" s="119"/>
      <c r="I95" s="119"/>
      <c r="J95" s="119"/>
    </row>
    <row r="96" spans="1:10" s="120" customFormat="1" ht="67.5" customHeight="1" x14ac:dyDescent="0.2">
      <c r="A96" s="41" t="s">
        <v>94</v>
      </c>
      <c r="B96" s="86" t="s">
        <v>359</v>
      </c>
      <c r="C96" s="97">
        <v>3679</v>
      </c>
      <c r="D96" s="16">
        <v>14</v>
      </c>
      <c r="E96" s="24">
        <v>2632.6000000000004</v>
      </c>
      <c r="F96" s="6" t="s">
        <v>594</v>
      </c>
      <c r="G96" s="119"/>
      <c r="H96" s="119"/>
      <c r="I96" s="119"/>
      <c r="J96" s="119"/>
    </row>
    <row r="97" spans="1:10" s="120" customFormat="1" ht="55.5" customHeight="1" x14ac:dyDescent="0.2">
      <c r="A97" s="41" t="s">
        <v>94</v>
      </c>
      <c r="B97" s="86" t="s">
        <v>360</v>
      </c>
      <c r="C97" s="97">
        <v>3682</v>
      </c>
      <c r="D97" s="16">
        <v>14</v>
      </c>
      <c r="E97" s="24">
        <v>564</v>
      </c>
      <c r="F97" s="6" t="s">
        <v>744</v>
      </c>
      <c r="G97" s="119"/>
      <c r="H97" s="119"/>
      <c r="I97" s="119"/>
      <c r="J97" s="119"/>
    </row>
    <row r="98" spans="1:10" s="120" customFormat="1" ht="81.75" customHeight="1" x14ac:dyDescent="0.2">
      <c r="A98" s="41" t="s">
        <v>94</v>
      </c>
      <c r="B98" s="86" t="s">
        <v>361</v>
      </c>
      <c r="C98" s="97">
        <v>3683</v>
      </c>
      <c r="D98" s="16">
        <v>14</v>
      </c>
      <c r="E98" s="24">
        <v>25331.4</v>
      </c>
      <c r="F98" s="6" t="s">
        <v>595</v>
      </c>
      <c r="G98" s="119"/>
      <c r="H98" s="119"/>
      <c r="I98" s="119"/>
      <c r="J98" s="119"/>
    </row>
    <row r="99" spans="1:10" s="120" customFormat="1" ht="67.5" customHeight="1" x14ac:dyDescent="0.2">
      <c r="A99" s="41" t="s">
        <v>94</v>
      </c>
      <c r="B99" s="86" t="s">
        <v>356</v>
      </c>
      <c r="C99" s="97">
        <v>3675</v>
      </c>
      <c r="D99" s="16">
        <v>14</v>
      </c>
      <c r="E99" s="24">
        <v>25420</v>
      </c>
      <c r="F99" s="6" t="s">
        <v>596</v>
      </c>
      <c r="G99" s="119"/>
      <c r="H99" s="119"/>
      <c r="I99" s="119"/>
      <c r="J99" s="119"/>
    </row>
    <row r="100" spans="1:10" s="120" customFormat="1" ht="67.5" customHeight="1" x14ac:dyDescent="0.2">
      <c r="A100" s="41" t="s">
        <v>197</v>
      </c>
      <c r="B100" s="86" t="s">
        <v>298</v>
      </c>
      <c r="C100" s="97">
        <v>3572</v>
      </c>
      <c r="D100" s="16">
        <v>14</v>
      </c>
      <c r="E100" s="24">
        <v>4846.8999999999996</v>
      </c>
      <c r="F100" s="31" t="s">
        <v>597</v>
      </c>
      <c r="G100" s="119"/>
      <c r="H100" s="119"/>
      <c r="I100" s="119"/>
      <c r="J100" s="119"/>
    </row>
    <row r="101" spans="1:10" s="120" customFormat="1" ht="94.5" customHeight="1" x14ac:dyDescent="0.2">
      <c r="A101" s="41" t="s">
        <v>179</v>
      </c>
      <c r="B101" s="86" t="s">
        <v>259</v>
      </c>
      <c r="C101" s="97">
        <v>3292</v>
      </c>
      <c r="D101" s="16">
        <v>14</v>
      </c>
      <c r="E101" s="24">
        <v>26013.5</v>
      </c>
      <c r="F101" s="6" t="s">
        <v>745</v>
      </c>
      <c r="G101" s="119"/>
      <c r="H101" s="119"/>
      <c r="I101" s="119"/>
      <c r="J101" s="119"/>
    </row>
    <row r="102" spans="1:10" s="120" customFormat="1" ht="76.5" x14ac:dyDescent="0.2">
      <c r="A102" s="41" t="s">
        <v>179</v>
      </c>
      <c r="B102" s="86" t="s">
        <v>362</v>
      </c>
      <c r="C102" s="97">
        <v>3684</v>
      </c>
      <c r="D102" s="16">
        <v>14</v>
      </c>
      <c r="E102" s="24">
        <v>1145.9000000000001</v>
      </c>
      <c r="F102" s="6" t="s">
        <v>807</v>
      </c>
      <c r="G102" s="119"/>
      <c r="H102" s="119"/>
      <c r="I102" s="119"/>
      <c r="J102" s="119"/>
    </row>
    <row r="103" spans="1:10" s="120" customFormat="1" ht="67.5" customHeight="1" x14ac:dyDescent="0.2">
      <c r="A103" s="41" t="s">
        <v>179</v>
      </c>
      <c r="B103" s="86" t="s">
        <v>516</v>
      </c>
      <c r="C103" s="97">
        <v>7042</v>
      </c>
      <c r="D103" s="16">
        <v>9</v>
      </c>
      <c r="E103" s="24">
        <v>39605.300000000003</v>
      </c>
      <c r="F103" s="6" t="s">
        <v>598</v>
      </c>
      <c r="G103" s="119"/>
      <c r="H103" s="119"/>
      <c r="I103" s="119"/>
      <c r="J103" s="119"/>
    </row>
    <row r="104" spans="1:10" s="120" customFormat="1" ht="55.5" customHeight="1" x14ac:dyDescent="0.2">
      <c r="A104" s="41" t="s">
        <v>179</v>
      </c>
      <c r="B104" s="86" t="s">
        <v>517</v>
      </c>
      <c r="C104" s="97">
        <v>7061</v>
      </c>
      <c r="D104" s="16">
        <v>9</v>
      </c>
      <c r="E104" s="24">
        <v>7354.2</v>
      </c>
      <c r="F104" s="6" t="s">
        <v>598</v>
      </c>
      <c r="G104" s="119"/>
      <c r="H104" s="119"/>
      <c r="I104" s="119"/>
      <c r="J104" s="119"/>
    </row>
    <row r="105" spans="1:10" s="120" customFormat="1" ht="67.5" customHeight="1" x14ac:dyDescent="0.2">
      <c r="A105" s="41" t="s">
        <v>196</v>
      </c>
      <c r="B105" s="86" t="s">
        <v>264</v>
      </c>
      <c r="C105" s="97">
        <v>3452</v>
      </c>
      <c r="D105" s="16" t="s">
        <v>13</v>
      </c>
      <c r="E105" s="24">
        <v>20248.8</v>
      </c>
      <c r="F105" s="31" t="s">
        <v>35</v>
      </c>
      <c r="G105" s="119"/>
      <c r="H105" s="119"/>
      <c r="I105" s="119"/>
      <c r="J105" s="119"/>
    </row>
    <row r="106" spans="1:10" s="120" customFormat="1" ht="67.5" customHeight="1" x14ac:dyDescent="0.2">
      <c r="A106" s="41" t="s">
        <v>196</v>
      </c>
      <c r="B106" s="86" t="s">
        <v>311</v>
      </c>
      <c r="C106" s="97">
        <v>3599</v>
      </c>
      <c r="D106" s="16">
        <v>14</v>
      </c>
      <c r="E106" s="24">
        <v>2345.1999999999998</v>
      </c>
      <c r="F106" s="31" t="s">
        <v>746</v>
      </c>
      <c r="G106" s="119"/>
      <c r="H106" s="119"/>
      <c r="I106" s="119"/>
      <c r="J106" s="119"/>
    </row>
    <row r="107" spans="1:10" s="120" customFormat="1" ht="60" customHeight="1" x14ac:dyDescent="0.2">
      <c r="A107" s="41" t="s">
        <v>196</v>
      </c>
      <c r="B107" s="86" t="s">
        <v>313</v>
      </c>
      <c r="C107" s="97">
        <v>3602</v>
      </c>
      <c r="D107" s="16">
        <v>14</v>
      </c>
      <c r="E107" s="24">
        <v>2637</v>
      </c>
      <c r="F107" s="31" t="s">
        <v>36</v>
      </c>
      <c r="G107" s="119"/>
      <c r="H107" s="119"/>
      <c r="I107" s="119"/>
      <c r="J107" s="119"/>
    </row>
    <row r="108" spans="1:10" s="120" customFormat="1" ht="60" customHeight="1" x14ac:dyDescent="0.2">
      <c r="A108" s="41" t="s">
        <v>196</v>
      </c>
      <c r="B108" s="86" t="s">
        <v>314</v>
      </c>
      <c r="C108" s="97">
        <v>3606</v>
      </c>
      <c r="D108" s="16">
        <v>14</v>
      </c>
      <c r="E108" s="24">
        <v>2100</v>
      </c>
      <c r="F108" s="31" t="s">
        <v>36</v>
      </c>
      <c r="G108" s="119"/>
      <c r="H108" s="119"/>
      <c r="I108" s="119"/>
      <c r="J108" s="119"/>
    </row>
    <row r="109" spans="1:10" s="120" customFormat="1" ht="55.5" customHeight="1" x14ac:dyDescent="0.2">
      <c r="A109" s="41" t="s">
        <v>196</v>
      </c>
      <c r="B109" s="86" t="s">
        <v>331</v>
      </c>
      <c r="C109" s="97">
        <v>3634</v>
      </c>
      <c r="D109" s="16">
        <v>14</v>
      </c>
      <c r="E109" s="24">
        <v>123.5</v>
      </c>
      <c r="F109" s="31" t="s">
        <v>37</v>
      </c>
      <c r="G109" s="119"/>
      <c r="H109" s="119"/>
      <c r="I109" s="119"/>
      <c r="J109" s="119"/>
    </row>
    <row r="110" spans="1:10" s="120" customFormat="1" ht="67.5" customHeight="1" x14ac:dyDescent="0.2">
      <c r="A110" s="41" t="s">
        <v>196</v>
      </c>
      <c r="B110" s="86" t="s">
        <v>333</v>
      </c>
      <c r="C110" s="97">
        <v>3642</v>
      </c>
      <c r="D110" s="16">
        <v>14</v>
      </c>
      <c r="E110" s="24">
        <v>1305.3000000000002</v>
      </c>
      <c r="F110" s="31" t="s">
        <v>38</v>
      </c>
      <c r="G110" s="119"/>
      <c r="H110" s="119"/>
      <c r="I110" s="119"/>
      <c r="J110" s="119"/>
    </row>
    <row r="111" spans="1:10" s="120" customFormat="1" ht="55.5" customHeight="1" x14ac:dyDescent="0.2">
      <c r="A111" s="41" t="s">
        <v>196</v>
      </c>
      <c r="B111" s="86" t="s">
        <v>335</v>
      </c>
      <c r="C111" s="97">
        <v>3644</v>
      </c>
      <c r="D111" s="16">
        <v>14</v>
      </c>
      <c r="E111" s="24">
        <v>57.300000000000004</v>
      </c>
      <c r="F111" s="31" t="s">
        <v>39</v>
      </c>
      <c r="G111" s="119"/>
      <c r="H111" s="119"/>
      <c r="I111" s="119"/>
      <c r="J111" s="119"/>
    </row>
    <row r="112" spans="1:10" s="120" customFormat="1" ht="55.5" customHeight="1" x14ac:dyDescent="0.2">
      <c r="A112" s="41" t="s">
        <v>196</v>
      </c>
      <c r="B112" s="86" t="s">
        <v>336</v>
      </c>
      <c r="C112" s="97">
        <v>3645</v>
      </c>
      <c r="D112" s="16">
        <v>14</v>
      </c>
      <c r="E112" s="24">
        <v>1883.9</v>
      </c>
      <c r="F112" s="31" t="s">
        <v>40</v>
      </c>
      <c r="G112" s="119"/>
      <c r="H112" s="119"/>
      <c r="I112" s="119"/>
      <c r="J112" s="119"/>
    </row>
    <row r="113" spans="1:10" s="120" customFormat="1" ht="55.5" customHeight="1" x14ac:dyDescent="0.2">
      <c r="A113" s="41" t="s">
        <v>196</v>
      </c>
      <c r="B113" s="86" t="s">
        <v>337</v>
      </c>
      <c r="C113" s="97">
        <v>3646</v>
      </c>
      <c r="D113" s="16">
        <v>14</v>
      </c>
      <c r="E113" s="24">
        <v>570.20000000000005</v>
      </c>
      <c r="F113" s="31" t="s">
        <v>37</v>
      </c>
      <c r="G113" s="119"/>
      <c r="H113" s="119"/>
      <c r="I113" s="119"/>
      <c r="J113" s="119"/>
    </row>
    <row r="114" spans="1:10" s="120" customFormat="1" ht="41.25" customHeight="1" x14ac:dyDescent="0.2">
      <c r="A114" s="41" t="s">
        <v>196</v>
      </c>
      <c r="B114" s="86" t="s">
        <v>339</v>
      </c>
      <c r="C114" s="97">
        <v>3651</v>
      </c>
      <c r="D114" s="16">
        <v>14</v>
      </c>
      <c r="E114" s="24">
        <v>2637</v>
      </c>
      <c r="F114" s="31" t="s">
        <v>41</v>
      </c>
      <c r="G114" s="119"/>
      <c r="H114" s="119"/>
      <c r="I114" s="119"/>
      <c r="J114" s="119"/>
    </row>
    <row r="115" spans="1:10" s="120" customFormat="1" ht="55.5" customHeight="1" x14ac:dyDescent="0.2">
      <c r="A115" s="41" t="s">
        <v>196</v>
      </c>
      <c r="B115" s="86" t="s">
        <v>340</v>
      </c>
      <c r="C115" s="97">
        <v>3654</v>
      </c>
      <c r="D115" s="16">
        <v>14</v>
      </c>
      <c r="E115" s="24">
        <v>477.5</v>
      </c>
      <c r="F115" s="31" t="s">
        <v>42</v>
      </c>
      <c r="G115" s="119"/>
      <c r="H115" s="119"/>
      <c r="I115" s="119"/>
      <c r="J115" s="119"/>
    </row>
    <row r="116" spans="1:10" s="120" customFormat="1" ht="41.25" customHeight="1" x14ac:dyDescent="0.2">
      <c r="A116" s="41" t="s">
        <v>196</v>
      </c>
      <c r="B116" s="86" t="s">
        <v>354</v>
      </c>
      <c r="C116" s="97">
        <v>3673</v>
      </c>
      <c r="D116" s="16">
        <v>14</v>
      </c>
      <c r="E116" s="24">
        <v>485.3</v>
      </c>
      <c r="F116" s="31" t="s">
        <v>43</v>
      </c>
      <c r="G116" s="119"/>
      <c r="H116" s="119"/>
      <c r="I116" s="119"/>
      <c r="J116" s="119"/>
    </row>
    <row r="117" spans="1:10" s="120" customFormat="1" ht="42" customHeight="1" x14ac:dyDescent="0.2">
      <c r="A117" s="41" t="s">
        <v>196</v>
      </c>
      <c r="B117" s="86" t="s">
        <v>355</v>
      </c>
      <c r="C117" s="97">
        <v>3674</v>
      </c>
      <c r="D117" s="16">
        <v>14</v>
      </c>
      <c r="E117" s="24">
        <v>242</v>
      </c>
      <c r="F117" s="31" t="s">
        <v>43</v>
      </c>
      <c r="G117" s="119"/>
      <c r="H117" s="119"/>
      <c r="I117" s="119"/>
      <c r="J117" s="119"/>
    </row>
    <row r="118" spans="1:10" s="120" customFormat="1" ht="67.5" customHeight="1" x14ac:dyDescent="0.2">
      <c r="A118" s="41" t="s">
        <v>196</v>
      </c>
      <c r="B118" s="86" t="s">
        <v>847</v>
      </c>
      <c r="C118" s="97">
        <v>3504</v>
      </c>
      <c r="D118" s="16">
        <v>11</v>
      </c>
      <c r="E118" s="24">
        <v>56000</v>
      </c>
      <c r="F118" s="31" t="s">
        <v>848</v>
      </c>
      <c r="G118" s="119"/>
      <c r="H118" s="119"/>
      <c r="I118" s="119"/>
      <c r="J118" s="119"/>
    </row>
    <row r="119" spans="1:10" s="120" customFormat="1" ht="68.25" customHeight="1" thickBot="1" x14ac:dyDescent="0.25">
      <c r="A119" s="41" t="s">
        <v>196</v>
      </c>
      <c r="B119" s="86" t="s">
        <v>849</v>
      </c>
      <c r="C119" s="97">
        <v>3570</v>
      </c>
      <c r="D119" s="16">
        <v>11</v>
      </c>
      <c r="E119" s="24">
        <v>72900</v>
      </c>
      <c r="F119" s="31" t="s">
        <v>850</v>
      </c>
      <c r="G119" s="119"/>
      <c r="H119" s="119"/>
      <c r="I119" s="119"/>
      <c r="J119" s="119"/>
    </row>
    <row r="120" spans="1:10" s="52" customFormat="1" ht="18" customHeight="1" thickBot="1" x14ac:dyDescent="0.25">
      <c r="A120" s="121" t="s">
        <v>808</v>
      </c>
      <c r="B120" s="122"/>
      <c r="C120" s="122"/>
      <c r="D120" s="123"/>
      <c r="E120" s="124">
        <f>SUM(E6:E119)</f>
        <v>1092548.1000000001</v>
      </c>
      <c r="F120" s="125"/>
      <c r="G120" s="38"/>
      <c r="H120" s="38"/>
      <c r="I120" s="38"/>
      <c r="J120" s="38"/>
    </row>
    <row r="121" spans="1:10" s="5" customFormat="1" ht="12.75" x14ac:dyDescent="0.2">
      <c r="A121" s="21"/>
      <c r="B121" s="22"/>
      <c r="C121" s="63"/>
      <c r="D121" s="21"/>
      <c r="E121" s="59"/>
      <c r="F121" s="58"/>
      <c r="G121" s="4"/>
      <c r="H121" s="4"/>
      <c r="I121" s="4"/>
      <c r="J121" s="4"/>
    </row>
    <row r="122" spans="1:10" s="5" customFormat="1" ht="12.75" x14ac:dyDescent="0.2">
      <c r="A122" s="21"/>
      <c r="B122" s="22"/>
      <c r="C122" s="63"/>
      <c r="D122" s="21"/>
      <c r="E122" s="59"/>
      <c r="F122" s="58"/>
      <c r="G122" s="4"/>
      <c r="H122" s="4"/>
      <c r="I122" s="4"/>
      <c r="J122" s="4"/>
    </row>
    <row r="123" spans="1:10" s="5" customFormat="1" ht="12.75" x14ac:dyDescent="0.2">
      <c r="A123" s="21"/>
      <c r="B123" s="22"/>
      <c r="C123" s="63"/>
      <c r="D123" s="21"/>
      <c r="E123" s="59"/>
      <c r="F123" s="58"/>
      <c r="G123" s="4"/>
      <c r="H123" s="4"/>
      <c r="I123" s="4"/>
      <c r="J123" s="4"/>
    </row>
    <row r="124" spans="1:10" s="2" customFormat="1" x14ac:dyDescent="0.2">
      <c r="C124" s="27"/>
      <c r="E124" s="1"/>
    </row>
    <row r="125" spans="1:10" x14ac:dyDescent="0.2">
      <c r="E125" s="1"/>
    </row>
  </sheetData>
  <mergeCells count="1">
    <mergeCell ref="A1:F1"/>
  </mergeCells>
  <phoneticPr fontId="0" type="noConversion"/>
  <pageMargins left="0.31496062992125984" right="0.31496062992125984" top="0.78740157480314965" bottom="0.59055118110236227" header="0.31496062992125984" footer="0.11811023622047245"/>
  <pageSetup paperSize="9" scale="97" fitToHeight="0" orientation="landscape" r:id="rId1"/>
  <headerFooter>
    <oddHeader>&amp;L&amp;"Tahoma,Kurzíva"&amp;9Návrh rozpočtu na rok 2026
Příloha č. 10&amp;R&amp;"Tahoma,Kurzíva"&amp;9Přehled nedočerpaných výdajů roku 2025, které budou zapojeny do upraveného rozpočtu na rok 2026
Akce spolufinancované z evropských finančních zdrojů</oddHeader>
    <oddFooter>&amp;C&amp;"Tahoma,Obyčejné"&amp;P</oddFooter>
  </headerFooter>
  <rowBreaks count="1" manualBreakCount="1">
    <brk id="12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0D3E-4A02-401F-99F3-BCC17FB5F066}">
  <sheetPr>
    <pageSetUpPr fitToPage="1"/>
  </sheetPr>
  <dimension ref="A1:J193"/>
  <sheetViews>
    <sheetView zoomScaleNormal="100" zoomScaleSheetLayoutView="100" workbookViewId="0">
      <pane ySplit="4" topLeftCell="A5" activePane="bottomLeft" state="frozen"/>
      <selection activeCell="E9" sqref="E9"/>
      <selection pane="bottomLeft" activeCell="F39" sqref="F39"/>
    </sheetView>
  </sheetViews>
  <sheetFormatPr defaultColWidth="9.140625" defaultRowHeight="15" x14ac:dyDescent="0.2"/>
  <cols>
    <col min="1" max="1" width="12.5703125" style="43" customWidth="1"/>
    <col min="2" max="2" width="35.42578125" style="42" customWidth="1"/>
    <col min="3" max="3" width="9.140625" style="43" hidden="1" customWidth="1"/>
    <col min="4" max="4" width="9.140625" style="42" hidden="1" customWidth="1"/>
    <col min="5" max="5" width="13.140625" style="44" customWidth="1"/>
    <col min="6" max="6" width="86.28515625" style="42" customWidth="1"/>
    <col min="7" max="7" width="14.28515625" style="42" customWidth="1"/>
    <col min="8" max="16384" width="9.140625" style="42"/>
  </cols>
  <sheetData>
    <row r="1" spans="1:10" customFormat="1" x14ac:dyDescent="0.2">
      <c r="A1" s="13"/>
      <c r="B1" s="13"/>
      <c r="C1" s="14"/>
      <c r="D1" s="13"/>
    </row>
    <row r="2" spans="1:10" customFormat="1" ht="18" customHeight="1" x14ac:dyDescent="0.2">
      <c r="A2" s="136" t="s">
        <v>44</v>
      </c>
      <c r="B2" s="15"/>
      <c r="C2" s="15"/>
      <c r="D2" s="2"/>
    </row>
    <row r="3" spans="1:10" customFormat="1" ht="13.5" thickBot="1" x14ac:dyDescent="0.25">
      <c r="A3" s="65"/>
    </row>
    <row r="4" spans="1:10" s="3" customFormat="1" ht="45" customHeight="1" thickBot="1" x14ac:dyDescent="0.25">
      <c r="A4" s="7" t="s">
        <v>3</v>
      </c>
      <c r="B4" s="8" t="s">
        <v>4</v>
      </c>
      <c r="C4" s="9" t="s">
        <v>5</v>
      </c>
      <c r="D4" s="135" t="s">
        <v>2</v>
      </c>
      <c r="E4" s="10" t="s">
        <v>9</v>
      </c>
      <c r="F4" s="11" t="s">
        <v>10</v>
      </c>
    </row>
    <row r="5" spans="1:10" s="120" customFormat="1" ht="108" customHeight="1" x14ac:dyDescent="0.2">
      <c r="A5" s="132" t="s">
        <v>16</v>
      </c>
      <c r="B5" s="133" t="s">
        <v>378</v>
      </c>
      <c r="C5" s="78">
        <v>4246</v>
      </c>
      <c r="D5" s="77">
        <v>7</v>
      </c>
      <c r="E5" s="39">
        <v>9278.7000000000007</v>
      </c>
      <c r="F5" s="134" t="s">
        <v>46</v>
      </c>
      <c r="G5" s="119"/>
      <c r="H5" s="119"/>
      <c r="I5" s="119"/>
      <c r="J5" s="119"/>
    </row>
    <row r="6" spans="1:10" s="120" customFormat="1" ht="68.25" customHeight="1" x14ac:dyDescent="0.2">
      <c r="A6" s="94" t="s">
        <v>16</v>
      </c>
      <c r="B6" s="30" t="s">
        <v>395</v>
      </c>
      <c r="C6" s="98">
        <v>4342</v>
      </c>
      <c r="D6" s="16">
        <v>7</v>
      </c>
      <c r="E6" s="24">
        <v>690.5</v>
      </c>
      <c r="F6" s="57" t="s">
        <v>606</v>
      </c>
      <c r="G6" s="119"/>
      <c r="H6" s="119"/>
      <c r="I6" s="119"/>
      <c r="J6" s="119"/>
    </row>
    <row r="7" spans="1:10" s="120" customFormat="1" ht="63.75" x14ac:dyDescent="0.2">
      <c r="A7" s="94" t="s">
        <v>16</v>
      </c>
      <c r="B7" s="30" t="s">
        <v>396</v>
      </c>
      <c r="C7" s="98">
        <v>4343</v>
      </c>
      <c r="D7" s="16">
        <v>7</v>
      </c>
      <c r="E7" s="24">
        <v>20208.2</v>
      </c>
      <c r="F7" s="57" t="s">
        <v>752</v>
      </c>
      <c r="G7" s="119"/>
      <c r="H7" s="119"/>
      <c r="I7" s="119"/>
      <c r="J7" s="119"/>
    </row>
    <row r="8" spans="1:10" s="120" customFormat="1" ht="81.75" customHeight="1" x14ac:dyDescent="0.2">
      <c r="A8" s="41" t="s">
        <v>16</v>
      </c>
      <c r="B8" s="30" t="s">
        <v>455</v>
      </c>
      <c r="C8" s="33">
        <v>4633</v>
      </c>
      <c r="D8" s="16">
        <v>7</v>
      </c>
      <c r="E8" s="24">
        <v>5916.3</v>
      </c>
      <c r="F8" s="57" t="s">
        <v>614</v>
      </c>
      <c r="G8" s="119"/>
      <c r="H8" s="119"/>
      <c r="I8" s="119"/>
      <c r="J8" s="119"/>
    </row>
    <row r="9" spans="1:10" s="120" customFormat="1" ht="94.5" customHeight="1" x14ac:dyDescent="0.2">
      <c r="A9" s="41" t="s">
        <v>16</v>
      </c>
      <c r="B9" s="30" t="s">
        <v>834</v>
      </c>
      <c r="C9" s="33">
        <v>5954</v>
      </c>
      <c r="D9" s="16">
        <v>7</v>
      </c>
      <c r="E9" s="24">
        <v>12062.2</v>
      </c>
      <c r="F9" s="6" t="s">
        <v>643</v>
      </c>
      <c r="G9" s="119"/>
      <c r="H9" s="119"/>
      <c r="I9" s="119"/>
      <c r="J9" s="119"/>
    </row>
    <row r="10" spans="1:10" s="120" customFormat="1" ht="55.5" customHeight="1" x14ac:dyDescent="0.2">
      <c r="A10" s="41" t="s">
        <v>16</v>
      </c>
      <c r="B10" s="30" t="s">
        <v>812</v>
      </c>
      <c r="C10" s="97">
        <v>4779</v>
      </c>
      <c r="D10" s="16">
        <v>14</v>
      </c>
      <c r="E10" s="24">
        <v>435.70000000000005</v>
      </c>
      <c r="F10" s="127" t="s">
        <v>642</v>
      </c>
      <c r="G10" s="119"/>
      <c r="H10" s="119"/>
      <c r="I10" s="119"/>
      <c r="J10" s="119"/>
    </row>
    <row r="11" spans="1:10" s="120" customFormat="1" ht="55.5" customHeight="1" x14ac:dyDescent="0.2">
      <c r="A11" s="41" t="s">
        <v>16</v>
      </c>
      <c r="B11" s="30" t="s">
        <v>813</v>
      </c>
      <c r="C11" s="97">
        <v>4780</v>
      </c>
      <c r="D11" s="16">
        <v>14</v>
      </c>
      <c r="E11" s="24">
        <v>2063.9</v>
      </c>
      <c r="F11" s="127" t="s">
        <v>644</v>
      </c>
      <c r="G11" s="119"/>
      <c r="H11" s="119"/>
      <c r="I11" s="119"/>
      <c r="J11" s="119"/>
    </row>
    <row r="12" spans="1:10" s="120" customFormat="1" ht="55.5" customHeight="1" x14ac:dyDescent="0.2">
      <c r="A12" s="41" t="s">
        <v>16</v>
      </c>
      <c r="B12" s="30" t="s">
        <v>814</v>
      </c>
      <c r="C12" s="97">
        <v>4781</v>
      </c>
      <c r="D12" s="16">
        <v>14</v>
      </c>
      <c r="E12" s="24">
        <v>2536.7000000000003</v>
      </c>
      <c r="F12" s="127" t="s">
        <v>645</v>
      </c>
      <c r="G12" s="119"/>
      <c r="H12" s="119"/>
      <c r="I12" s="119"/>
      <c r="J12" s="119"/>
    </row>
    <row r="13" spans="1:10" s="120" customFormat="1" ht="55.5" customHeight="1" x14ac:dyDescent="0.2">
      <c r="A13" s="41" t="s">
        <v>16</v>
      </c>
      <c r="B13" s="30" t="s">
        <v>815</v>
      </c>
      <c r="C13" s="97">
        <v>4783</v>
      </c>
      <c r="D13" s="16">
        <v>14</v>
      </c>
      <c r="E13" s="24">
        <v>1055.8</v>
      </c>
      <c r="F13" s="127" t="s">
        <v>646</v>
      </c>
      <c r="G13" s="119"/>
      <c r="H13" s="119"/>
      <c r="I13" s="119"/>
      <c r="J13" s="119"/>
    </row>
    <row r="14" spans="1:10" s="120" customFormat="1" ht="55.5" customHeight="1" x14ac:dyDescent="0.2">
      <c r="A14" s="41" t="s">
        <v>16</v>
      </c>
      <c r="B14" s="30" t="s">
        <v>816</v>
      </c>
      <c r="C14" s="97">
        <v>4784</v>
      </c>
      <c r="D14" s="16">
        <v>14</v>
      </c>
      <c r="E14" s="24">
        <v>1040</v>
      </c>
      <c r="F14" s="127" t="s">
        <v>647</v>
      </c>
      <c r="G14" s="119"/>
      <c r="H14" s="119"/>
      <c r="I14" s="119"/>
      <c r="J14" s="119"/>
    </row>
    <row r="15" spans="1:10" s="120" customFormat="1" ht="55.5" customHeight="1" x14ac:dyDescent="0.2">
      <c r="A15" s="41" t="s">
        <v>16</v>
      </c>
      <c r="B15" s="30" t="s">
        <v>817</v>
      </c>
      <c r="C15" s="97">
        <v>4785</v>
      </c>
      <c r="D15" s="16">
        <v>14</v>
      </c>
      <c r="E15" s="24">
        <v>411.40000000000003</v>
      </c>
      <c r="F15" s="127" t="s">
        <v>648</v>
      </c>
      <c r="G15" s="119"/>
      <c r="H15" s="119"/>
      <c r="I15" s="119"/>
      <c r="J15" s="119"/>
    </row>
    <row r="16" spans="1:10" s="120" customFormat="1" ht="55.5" customHeight="1" x14ac:dyDescent="0.2">
      <c r="A16" s="41" t="s">
        <v>16</v>
      </c>
      <c r="B16" s="30" t="s">
        <v>818</v>
      </c>
      <c r="C16" s="97">
        <v>4786</v>
      </c>
      <c r="D16" s="16">
        <v>14</v>
      </c>
      <c r="E16" s="24">
        <v>350.90000000000003</v>
      </c>
      <c r="F16" s="127" t="s">
        <v>649</v>
      </c>
      <c r="G16" s="119"/>
      <c r="H16" s="119"/>
      <c r="I16" s="119"/>
      <c r="J16" s="119"/>
    </row>
    <row r="17" spans="1:10" s="120" customFormat="1" ht="55.5" customHeight="1" x14ac:dyDescent="0.2">
      <c r="A17" s="41" t="s">
        <v>16</v>
      </c>
      <c r="B17" s="30" t="s">
        <v>819</v>
      </c>
      <c r="C17" s="97">
        <v>4789</v>
      </c>
      <c r="D17" s="16">
        <v>14</v>
      </c>
      <c r="E17" s="24">
        <v>123</v>
      </c>
      <c r="F17" s="127" t="s">
        <v>650</v>
      </c>
      <c r="G17" s="119"/>
      <c r="H17" s="119"/>
      <c r="I17" s="119"/>
      <c r="J17" s="119"/>
    </row>
    <row r="18" spans="1:10" s="120" customFormat="1" ht="114.75" x14ac:dyDescent="0.2">
      <c r="A18" s="41" t="s">
        <v>16</v>
      </c>
      <c r="B18" s="30" t="s">
        <v>400</v>
      </c>
      <c r="C18" s="32">
        <v>4355</v>
      </c>
      <c r="D18" s="16">
        <v>16</v>
      </c>
      <c r="E18" s="35">
        <v>36000</v>
      </c>
      <c r="F18" s="6" t="s">
        <v>47</v>
      </c>
      <c r="G18" s="119"/>
      <c r="H18" s="119"/>
      <c r="I18" s="119"/>
      <c r="J18" s="119"/>
    </row>
    <row r="19" spans="1:10" s="120" customFormat="1" ht="67.5" customHeight="1" x14ac:dyDescent="0.2">
      <c r="A19" s="41" t="s">
        <v>16</v>
      </c>
      <c r="B19" s="30" t="s">
        <v>498</v>
      </c>
      <c r="C19" s="33">
        <v>4850</v>
      </c>
      <c r="D19" s="16">
        <v>16</v>
      </c>
      <c r="E19" s="36">
        <v>4000</v>
      </c>
      <c r="F19" s="6" t="s">
        <v>48</v>
      </c>
      <c r="G19" s="119"/>
      <c r="H19" s="119"/>
      <c r="I19" s="119"/>
      <c r="J19" s="119"/>
    </row>
    <row r="20" spans="1:10" s="23" customFormat="1" ht="108" customHeight="1" x14ac:dyDescent="0.2">
      <c r="A20" s="41" t="s">
        <v>16</v>
      </c>
      <c r="B20" s="30" t="s">
        <v>443</v>
      </c>
      <c r="C20" s="33">
        <v>4572</v>
      </c>
      <c r="D20" s="16">
        <v>16</v>
      </c>
      <c r="E20" s="36">
        <v>30000</v>
      </c>
      <c r="F20" s="6" t="s">
        <v>49</v>
      </c>
      <c r="G20" s="22"/>
      <c r="H20" s="22"/>
      <c r="I20" s="22"/>
      <c r="J20" s="22"/>
    </row>
    <row r="21" spans="1:10" s="120" customFormat="1" ht="81.75" customHeight="1" x14ac:dyDescent="0.2">
      <c r="A21" s="41" t="s">
        <v>16</v>
      </c>
      <c r="B21" s="30" t="s">
        <v>393</v>
      </c>
      <c r="C21" s="33">
        <v>4334</v>
      </c>
      <c r="D21" s="16">
        <v>16</v>
      </c>
      <c r="E21" s="36">
        <v>7772</v>
      </c>
      <c r="F21" s="6" t="s">
        <v>50</v>
      </c>
      <c r="G21" s="119"/>
      <c r="H21" s="119"/>
      <c r="I21" s="119"/>
      <c r="J21" s="119"/>
    </row>
    <row r="22" spans="1:10" s="120" customFormat="1" ht="55.5" customHeight="1" x14ac:dyDescent="0.2">
      <c r="A22" s="41" t="s">
        <v>16</v>
      </c>
      <c r="B22" s="30" t="s">
        <v>607</v>
      </c>
      <c r="C22" s="33">
        <v>4335</v>
      </c>
      <c r="D22" s="16">
        <v>16</v>
      </c>
      <c r="E22" s="36">
        <v>2150</v>
      </c>
      <c r="F22" s="6" t="s">
        <v>753</v>
      </c>
      <c r="G22" s="119"/>
      <c r="H22" s="119"/>
      <c r="I22" s="119"/>
      <c r="J22" s="119"/>
    </row>
    <row r="23" spans="1:10" s="120" customFormat="1" ht="89.25" x14ac:dyDescent="0.2">
      <c r="A23" s="41" t="s">
        <v>16</v>
      </c>
      <c r="B23" s="30" t="s">
        <v>442</v>
      </c>
      <c r="C23" s="33">
        <v>4571</v>
      </c>
      <c r="D23" s="16">
        <v>16</v>
      </c>
      <c r="E23" s="36">
        <v>5900</v>
      </c>
      <c r="F23" s="6" t="s">
        <v>51</v>
      </c>
      <c r="G23" s="119"/>
      <c r="H23" s="119"/>
      <c r="I23" s="119"/>
      <c r="J23" s="119"/>
    </row>
    <row r="24" spans="1:10" s="120" customFormat="1" ht="94.5" customHeight="1" x14ac:dyDescent="0.2">
      <c r="A24" s="41" t="s">
        <v>16</v>
      </c>
      <c r="B24" s="30" t="s">
        <v>394</v>
      </c>
      <c r="C24" s="33">
        <v>4341</v>
      </c>
      <c r="D24" s="16">
        <v>7</v>
      </c>
      <c r="E24" s="82">
        <v>31511.3</v>
      </c>
      <c r="F24" s="6" t="s">
        <v>839</v>
      </c>
      <c r="G24" s="119"/>
      <c r="H24" s="119"/>
      <c r="I24" s="119"/>
      <c r="J24" s="119"/>
    </row>
    <row r="25" spans="1:10" s="120" customFormat="1" ht="81.75" customHeight="1" x14ac:dyDescent="0.2">
      <c r="A25" s="41" t="s">
        <v>16</v>
      </c>
      <c r="B25" s="30" t="s">
        <v>413</v>
      </c>
      <c r="C25" s="33">
        <v>4414</v>
      </c>
      <c r="D25" s="16">
        <v>7</v>
      </c>
      <c r="E25" s="82">
        <v>5378.5</v>
      </c>
      <c r="F25" s="6" t="s">
        <v>52</v>
      </c>
      <c r="G25" s="119"/>
      <c r="H25" s="119"/>
      <c r="I25" s="119"/>
      <c r="J25" s="119"/>
    </row>
    <row r="26" spans="1:10" s="23" customFormat="1" ht="81.75" customHeight="1" x14ac:dyDescent="0.2">
      <c r="A26" s="41" t="s">
        <v>826</v>
      </c>
      <c r="B26" s="30" t="s">
        <v>417</v>
      </c>
      <c r="C26" s="32">
        <v>4423</v>
      </c>
      <c r="D26" s="16">
        <v>5</v>
      </c>
      <c r="E26" s="35">
        <v>22383</v>
      </c>
      <c r="F26" s="6" t="s">
        <v>53</v>
      </c>
      <c r="G26" s="22"/>
      <c r="H26" s="22"/>
      <c r="I26" s="22"/>
      <c r="J26" s="22"/>
    </row>
    <row r="27" spans="1:10" s="120" customFormat="1" ht="67.5" customHeight="1" x14ac:dyDescent="0.2">
      <c r="A27" s="41" t="s">
        <v>826</v>
      </c>
      <c r="B27" s="30" t="s">
        <v>453</v>
      </c>
      <c r="C27" s="32">
        <v>4625</v>
      </c>
      <c r="D27" s="16">
        <v>5</v>
      </c>
      <c r="E27" s="35">
        <v>115</v>
      </c>
      <c r="F27" s="6" t="s">
        <v>754</v>
      </c>
      <c r="G27" s="119"/>
      <c r="H27" s="119"/>
      <c r="I27" s="119"/>
      <c r="J27" s="119"/>
    </row>
    <row r="28" spans="1:10" s="23" customFormat="1" ht="76.5" x14ac:dyDescent="0.2">
      <c r="A28" s="41" t="s">
        <v>826</v>
      </c>
      <c r="B28" s="30" t="s">
        <v>454</v>
      </c>
      <c r="C28" s="32">
        <v>4626</v>
      </c>
      <c r="D28" s="16">
        <v>5</v>
      </c>
      <c r="E28" s="35">
        <v>33693.9</v>
      </c>
      <c r="F28" s="6" t="s">
        <v>54</v>
      </c>
      <c r="G28" s="22"/>
      <c r="H28" s="22"/>
      <c r="I28" s="22"/>
      <c r="J28" s="22"/>
    </row>
    <row r="29" spans="1:10" s="23" customFormat="1" ht="67.5" customHeight="1" x14ac:dyDescent="0.2">
      <c r="A29" s="41" t="s">
        <v>826</v>
      </c>
      <c r="B29" s="30" t="s">
        <v>497</v>
      </c>
      <c r="C29" s="32">
        <v>4769</v>
      </c>
      <c r="D29" s="16">
        <v>5</v>
      </c>
      <c r="E29" s="35">
        <v>2000</v>
      </c>
      <c r="F29" s="6" t="s">
        <v>55</v>
      </c>
      <c r="G29" s="22"/>
      <c r="H29" s="22"/>
      <c r="I29" s="22"/>
      <c r="J29" s="22"/>
    </row>
    <row r="30" spans="1:10" s="23" customFormat="1" ht="55.5" customHeight="1" x14ac:dyDescent="0.2">
      <c r="A30" s="41" t="s">
        <v>826</v>
      </c>
      <c r="B30" s="30" t="s">
        <v>604</v>
      </c>
      <c r="C30" s="32">
        <v>5334</v>
      </c>
      <c r="D30" s="16">
        <v>5</v>
      </c>
      <c r="E30" s="35">
        <v>190307</v>
      </c>
      <c r="F30" s="6" t="s">
        <v>56</v>
      </c>
      <c r="G30" s="22"/>
      <c r="H30" s="22"/>
      <c r="I30" s="22"/>
      <c r="J30" s="22"/>
    </row>
    <row r="31" spans="1:10" s="23" customFormat="1" ht="55.5" customHeight="1" x14ac:dyDescent="0.2">
      <c r="A31" s="154" t="s">
        <v>826</v>
      </c>
      <c r="B31" s="157" t="s">
        <v>503</v>
      </c>
      <c r="C31" s="32">
        <v>5337</v>
      </c>
      <c r="D31" s="16">
        <v>5</v>
      </c>
      <c r="E31" s="35">
        <v>1863.4</v>
      </c>
      <c r="F31" s="31" t="s">
        <v>57</v>
      </c>
      <c r="G31" s="22"/>
      <c r="H31" s="22"/>
      <c r="I31" s="22"/>
      <c r="J31" s="22"/>
    </row>
    <row r="32" spans="1:10" s="23" customFormat="1" ht="41.25" customHeight="1" x14ac:dyDescent="0.2">
      <c r="A32" s="155"/>
      <c r="B32" s="158"/>
      <c r="C32" s="32">
        <v>5337</v>
      </c>
      <c r="D32" s="16">
        <v>5</v>
      </c>
      <c r="E32" s="35">
        <v>500</v>
      </c>
      <c r="F32" s="31" t="s">
        <v>651</v>
      </c>
      <c r="G32" s="22"/>
      <c r="H32" s="22"/>
      <c r="I32" s="22"/>
      <c r="J32" s="22"/>
    </row>
    <row r="33" spans="1:10" s="23" customFormat="1" ht="41.25" customHeight="1" x14ac:dyDescent="0.2">
      <c r="A33" s="155"/>
      <c r="B33" s="158"/>
      <c r="C33" s="32">
        <v>5337</v>
      </c>
      <c r="D33" s="16">
        <v>5</v>
      </c>
      <c r="E33" s="35">
        <v>800</v>
      </c>
      <c r="F33" s="31" t="s">
        <v>58</v>
      </c>
      <c r="G33" s="22"/>
      <c r="H33" s="22"/>
      <c r="I33" s="22"/>
      <c r="J33" s="22"/>
    </row>
    <row r="34" spans="1:10" s="23" customFormat="1" ht="55.5" customHeight="1" x14ac:dyDescent="0.2">
      <c r="A34" s="156"/>
      <c r="B34" s="159"/>
      <c r="C34" s="32">
        <v>5337</v>
      </c>
      <c r="D34" s="16">
        <v>5</v>
      </c>
      <c r="E34" s="35">
        <v>2800</v>
      </c>
      <c r="F34" s="31" t="s">
        <v>59</v>
      </c>
      <c r="G34" s="22"/>
      <c r="H34" s="22"/>
      <c r="I34" s="22"/>
      <c r="J34" s="22"/>
    </row>
    <row r="35" spans="1:10" s="120" customFormat="1" ht="94.5" customHeight="1" x14ac:dyDescent="0.2">
      <c r="A35" s="41" t="s">
        <v>826</v>
      </c>
      <c r="B35" s="30" t="s">
        <v>512</v>
      </c>
      <c r="C35" s="32">
        <v>5878</v>
      </c>
      <c r="D35" s="16">
        <v>5</v>
      </c>
      <c r="E35" s="35">
        <v>21958</v>
      </c>
      <c r="F35" s="6" t="s">
        <v>60</v>
      </c>
      <c r="G35" s="119"/>
      <c r="H35" s="119"/>
      <c r="I35" s="119"/>
      <c r="J35" s="119"/>
    </row>
    <row r="36" spans="1:10" s="55" customFormat="1" ht="55.5" customHeight="1" x14ac:dyDescent="0.2">
      <c r="A36" s="160" t="s">
        <v>811</v>
      </c>
      <c r="B36" s="162" t="s">
        <v>504</v>
      </c>
      <c r="C36" s="32">
        <v>5338</v>
      </c>
      <c r="D36" s="34">
        <v>2</v>
      </c>
      <c r="E36" s="92">
        <v>749.9</v>
      </c>
      <c r="F36" s="53" t="s">
        <v>652</v>
      </c>
      <c r="G36" s="54"/>
      <c r="H36" s="54"/>
      <c r="I36" s="54"/>
      <c r="J36" s="54"/>
    </row>
    <row r="37" spans="1:10" s="120" customFormat="1" ht="55.5" customHeight="1" x14ac:dyDescent="0.2">
      <c r="A37" s="161"/>
      <c r="B37" s="163"/>
      <c r="C37" s="32">
        <v>5338</v>
      </c>
      <c r="D37" s="16">
        <v>2</v>
      </c>
      <c r="E37" s="35">
        <v>1674.4</v>
      </c>
      <c r="F37" s="6" t="s">
        <v>653</v>
      </c>
      <c r="G37" s="119"/>
      <c r="H37" s="119"/>
      <c r="I37" s="119"/>
      <c r="J37" s="119"/>
    </row>
    <row r="38" spans="1:10" s="120" customFormat="1" ht="342" customHeight="1" x14ac:dyDescent="0.2">
      <c r="A38" s="89" t="s">
        <v>811</v>
      </c>
      <c r="B38" s="30" t="s">
        <v>368</v>
      </c>
      <c r="C38" s="32">
        <v>4077</v>
      </c>
      <c r="D38" s="16">
        <v>7</v>
      </c>
      <c r="E38" s="35">
        <v>6603</v>
      </c>
      <c r="F38" s="6" t="s">
        <v>863</v>
      </c>
      <c r="G38" s="119"/>
      <c r="H38" s="119"/>
      <c r="I38" s="119"/>
      <c r="J38" s="119"/>
    </row>
    <row r="39" spans="1:10" s="120" customFormat="1" ht="55.5" customHeight="1" x14ac:dyDescent="0.2">
      <c r="A39" s="41" t="s">
        <v>186</v>
      </c>
      <c r="B39" s="30" t="s">
        <v>438</v>
      </c>
      <c r="C39" s="33">
        <v>4546</v>
      </c>
      <c r="D39" s="16">
        <v>7</v>
      </c>
      <c r="E39" s="82">
        <v>2190</v>
      </c>
      <c r="F39" s="31" t="s">
        <v>820</v>
      </c>
      <c r="G39" s="119"/>
      <c r="H39" s="119"/>
      <c r="I39" s="119"/>
      <c r="J39" s="119"/>
    </row>
    <row r="40" spans="1:10" s="120" customFormat="1" ht="67.5" customHeight="1" x14ac:dyDescent="0.2">
      <c r="A40" s="41" t="s">
        <v>194</v>
      </c>
      <c r="B40" s="30" t="s">
        <v>397</v>
      </c>
      <c r="C40" s="33">
        <v>4347</v>
      </c>
      <c r="D40" s="16">
        <v>7</v>
      </c>
      <c r="E40" s="82">
        <v>635.1</v>
      </c>
      <c r="F40" s="6" t="s">
        <v>783</v>
      </c>
      <c r="G40" s="119"/>
      <c r="H40" s="119"/>
      <c r="I40" s="119"/>
      <c r="J40" s="119"/>
    </row>
    <row r="41" spans="1:10" s="120" customFormat="1" ht="81.75" customHeight="1" x14ac:dyDescent="0.2">
      <c r="A41" s="41" t="s">
        <v>194</v>
      </c>
      <c r="B41" s="30" t="s">
        <v>399</v>
      </c>
      <c r="C41" s="33">
        <v>4350</v>
      </c>
      <c r="D41" s="16">
        <v>7</v>
      </c>
      <c r="E41" s="82">
        <v>150</v>
      </c>
      <c r="F41" s="6" t="s">
        <v>755</v>
      </c>
      <c r="G41" s="119"/>
      <c r="H41" s="119"/>
      <c r="I41" s="119"/>
      <c r="J41" s="119"/>
    </row>
    <row r="42" spans="1:10" s="120" customFormat="1" ht="68.25" customHeight="1" x14ac:dyDescent="0.2">
      <c r="A42" s="41" t="s">
        <v>194</v>
      </c>
      <c r="B42" s="30" t="s">
        <v>414</v>
      </c>
      <c r="C42" s="33">
        <v>4416</v>
      </c>
      <c r="D42" s="16">
        <v>7</v>
      </c>
      <c r="E42" s="82">
        <v>1035.0999999999999</v>
      </c>
      <c r="F42" s="6" t="s">
        <v>654</v>
      </c>
      <c r="G42" s="119"/>
      <c r="H42" s="119"/>
      <c r="I42" s="119"/>
      <c r="J42" s="119"/>
    </row>
    <row r="43" spans="1:10" s="120" customFormat="1" ht="76.5" x14ac:dyDescent="0.2">
      <c r="A43" s="41" t="s">
        <v>194</v>
      </c>
      <c r="B43" s="30" t="s">
        <v>415</v>
      </c>
      <c r="C43" s="33">
        <v>4419</v>
      </c>
      <c r="D43" s="16">
        <v>7</v>
      </c>
      <c r="E43" s="82">
        <v>150</v>
      </c>
      <c r="F43" s="6" t="s">
        <v>61</v>
      </c>
      <c r="G43" s="119"/>
      <c r="H43" s="119"/>
      <c r="I43" s="119"/>
      <c r="J43" s="119"/>
    </row>
    <row r="44" spans="1:10" s="120" customFormat="1" ht="67.5" customHeight="1" x14ac:dyDescent="0.2">
      <c r="A44" s="41" t="s">
        <v>194</v>
      </c>
      <c r="B44" s="30" t="s">
        <v>426</v>
      </c>
      <c r="C44" s="33">
        <v>4468</v>
      </c>
      <c r="D44" s="16">
        <v>7</v>
      </c>
      <c r="E44" s="82">
        <v>2405.6999999999998</v>
      </c>
      <c r="F44" s="6" t="s">
        <v>605</v>
      </c>
      <c r="G44" s="119"/>
      <c r="H44" s="119"/>
      <c r="I44" s="119"/>
      <c r="J44" s="119"/>
    </row>
    <row r="45" spans="1:10" s="120" customFormat="1" ht="55.5" customHeight="1" x14ac:dyDescent="0.2">
      <c r="A45" s="41" t="s">
        <v>194</v>
      </c>
      <c r="B45" s="30" t="s">
        <v>427</v>
      </c>
      <c r="C45" s="33">
        <v>4472</v>
      </c>
      <c r="D45" s="16">
        <v>7</v>
      </c>
      <c r="E45" s="82">
        <v>150</v>
      </c>
      <c r="F45" s="6" t="s">
        <v>62</v>
      </c>
      <c r="G45" s="119"/>
      <c r="H45" s="119"/>
      <c r="I45" s="119"/>
      <c r="J45" s="119"/>
    </row>
    <row r="46" spans="1:10" s="120" customFormat="1" ht="67.5" customHeight="1" x14ac:dyDescent="0.2">
      <c r="A46" s="41" t="s">
        <v>194</v>
      </c>
      <c r="B46" s="30" t="s">
        <v>439</v>
      </c>
      <c r="C46" s="33">
        <v>4550</v>
      </c>
      <c r="D46" s="16">
        <v>7</v>
      </c>
      <c r="E46" s="82">
        <v>2500</v>
      </c>
      <c r="F46" s="6" t="s">
        <v>63</v>
      </c>
      <c r="G46" s="119"/>
      <c r="H46" s="119"/>
      <c r="I46" s="119"/>
      <c r="J46" s="119"/>
    </row>
    <row r="47" spans="1:10" s="120" customFormat="1" ht="67.5" customHeight="1" x14ac:dyDescent="0.2">
      <c r="A47" s="41" t="s">
        <v>194</v>
      </c>
      <c r="B47" s="30" t="s">
        <v>441</v>
      </c>
      <c r="C47" s="33">
        <v>4552</v>
      </c>
      <c r="D47" s="16">
        <v>7</v>
      </c>
      <c r="E47" s="82">
        <v>551.4</v>
      </c>
      <c r="F47" s="6" t="s">
        <v>64</v>
      </c>
      <c r="G47" s="119"/>
      <c r="H47" s="119"/>
      <c r="I47" s="119"/>
      <c r="J47" s="119"/>
    </row>
    <row r="48" spans="1:10" s="120" customFormat="1" ht="76.5" x14ac:dyDescent="0.2">
      <c r="A48" s="154" t="s">
        <v>194</v>
      </c>
      <c r="B48" s="157" t="s">
        <v>371</v>
      </c>
      <c r="C48" s="33">
        <v>4136</v>
      </c>
      <c r="D48" s="16">
        <v>17</v>
      </c>
      <c r="E48" s="24">
        <v>658.9</v>
      </c>
      <c r="F48" s="6" t="s">
        <v>66</v>
      </c>
      <c r="G48" s="119"/>
      <c r="H48" s="119"/>
      <c r="I48" s="119"/>
      <c r="J48" s="119"/>
    </row>
    <row r="49" spans="1:10" s="120" customFormat="1" ht="55.5" customHeight="1" x14ac:dyDescent="0.2">
      <c r="A49" s="155"/>
      <c r="B49" s="158"/>
      <c r="C49" s="33">
        <v>4136</v>
      </c>
      <c r="D49" s="16">
        <v>17</v>
      </c>
      <c r="E49" s="24">
        <v>755</v>
      </c>
      <c r="F49" s="6" t="s">
        <v>655</v>
      </c>
      <c r="G49" s="119"/>
      <c r="H49" s="119"/>
      <c r="I49" s="119"/>
      <c r="J49" s="119"/>
    </row>
    <row r="50" spans="1:10" s="120" customFormat="1" ht="67.5" customHeight="1" x14ac:dyDescent="0.2">
      <c r="A50" s="155"/>
      <c r="B50" s="158"/>
      <c r="C50" s="33">
        <v>4136</v>
      </c>
      <c r="D50" s="16">
        <v>17</v>
      </c>
      <c r="E50" s="24">
        <v>2472.4</v>
      </c>
      <c r="F50" s="6" t="s">
        <v>804</v>
      </c>
      <c r="G50" s="119"/>
      <c r="H50" s="119"/>
      <c r="I50" s="119"/>
      <c r="J50" s="119"/>
    </row>
    <row r="51" spans="1:10" s="120" customFormat="1" ht="81.75" customHeight="1" x14ac:dyDescent="0.2">
      <c r="A51" s="155"/>
      <c r="B51" s="158"/>
      <c r="C51" s="33">
        <v>4136</v>
      </c>
      <c r="D51" s="16">
        <v>17</v>
      </c>
      <c r="E51" s="24">
        <v>1500</v>
      </c>
      <c r="F51" s="6" t="s">
        <v>656</v>
      </c>
      <c r="G51" s="119"/>
      <c r="H51" s="119"/>
      <c r="I51" s="119"/>
      <c r="J51" s="119"/>
    </row>
    <row r="52" spans="1:10" s="120" customFormat="1" ht="76.5" x14ac:dyDescent="0.2">
      <c r="A52" s="155"/>
      <c r="B52" s="158"/>
      <c r="C52" s="33">
        <v>4136</v>
      </c>
      <c r="D52" s="16">
        <v>17</v>
      </c>
      <c r="E52" s="24">
        <v>350</v>
      </c>
      <c r="F52" s="6" t="s">
        <v>657</v>
      </c>
      <c r="G52" s="119"/>
      <c r="H52" s="119"/>
      <c r="I52" s="119"/>
      <c r="J52" s="119"/>
    </row>
    <row r="53" spans="1:10" s="120" customFormat="1" ht="76.5" x14ac:dyDescent="0.2">
      <c r="A53" s="155"/>
      <c r="B53" s="158"/>
      <c r="C53" s="33">
        <v>4136</v>
      </c>
      <c r="D53" s="16">
        <v>17</v>
      </c>
      <c r="E53" s="24">
        <v>1500</v>
      </c>
      <c r="F53" s="6" t="s">
        <v>658</v>
      </c>
      <c r="G53" s="119"/>
      <c r="H53" s="119"/>
      <c r="I53" s="119"/>
      <c r="J53" s="119"/>
    </row>
    <row r="54" spans="1:10" s="120" customFormat="1" ht="76.5" x14ac:dyDescent="0.2">
      <c r="A54" s="156"/>
      <c r="B54" s="159"/>
      <c r="C54" s="33">
        <v>4136</v>
      </c>
      <c r="D54" s="16">
        <v>17</v>
      </c>
      <c r="E54" s="24">
        <v>192</v>
      </c>
      <c r="F54" s="6" t="s">
        <v>659</v>
      </c>
      <c r="G54" s="119"/>
      <c r="H54" s="119"/>
      <c r="I54" s="119"/>
      <c r="J54" s="119"/>
    </row>
    <row r="55" spans="1:10" s="120" customFormat="1" ht="76.5" x14ac:dyDescent="0.2">
      <c r="A55" s="154" t="s">
        <v>194</v>
      </c>
      <c r="B55" s="157" t="s">
        <v>501</v>
      </c>
      <c r="C55" s="33">
        <v>5250</v>
      </c>
      <c r="D55" s="16">
        <v>17</v>
      </c>
      <c r="E55" s="24">
        <v>64</v>
      </c>
      <c r="F55" s="6" t="s">
        <v>660</v>
      </c>
      <c r="G55" s="119"/>
      <c r="H55" s="119"/>
      <c r="I55" s="119"/>
      <c r="J55" s="119"/>
    </row>
    <row r="56" spans="1:10" s="120" customFormat="1" ht="67.5" customHeight="1" x14ac:dyDescent="0.2">
      <c r="A56" s="155"/>
      <c r="B56" s="158"/>
      <c r="C56" s="33">
        <v>5250</v>
      </c>
      <c r="D56" s="16">
        <v>17</v>
      </c>
      <c r="E56" s="24">
        <v>500</v>
      </c>
      <c r="F56" s="6" t="s">
        <v>661</v>
      </c>
      <c r="G56" s="119"/>
      <c r="H56" s="119"/>
      <c r="I56" s="119"/>
      <c r="J56" s="119"/>
    </row>
    <row r="57" spans="1:10" s="120" customFormat="1" ht="67.5" customHeight="1" x14ac:dyDescent="0.2">
      <c r="A57" s="156"/>
      <c r="B57" s="159"/>
      <c r="C57" s="33">
        <v>5250</v>
      </c>
      <c r="D57" s="16">
        <v>17</v>
      </c>
      <c r="E57" s="24">
        <v>370</v>
      </c>
      <c r="F57" s="6" t="s">
        <v>662</v>
      </c>
      <c r="G57" s="119"/>
      <c r="H57" s="119"/>
      <c r="I57" s="119"/>
      <c r="J57" s="119"/>
    </row>
    <row r="58" spans="1:10" s="120" customFormat="1" ht="94.5" customHeight="1" x14ac:dyDescent="0.2">
      <c r="A58" s="154" t="s">
        <v>194</v>
      </c>
      <c r="B58" s="157" t="s">
        <v>502</v>
      </c>
      <c r="C58" s="33">
        <v>5254</v>
      </c>
      <c r="D58" s="16">
        <v>17</v>
      </c>
      <c r="E58" s="24">
        <v>1549.7</v>
      </c>
      <c r="F58" s="6" t="s">
        <v>821</v>
      </c>
      <c r="G58" s="119"/>
      <c r="H58" s="119"/>
      <c r="I58" s="119"/>
      <c r="J58" s="119"/>
    </row>
    <row r="59" spans="1:10" s="120" customFormat="1" ht="55.5" customHeight="1" x14ac:dyDescent="0.2">
      <c r="A59" s="156"/>
      <c r="B59" s="159"/>
      <c r="C59" s="33">
        <v>5254</v>
      </c>
      <c r="D59" s="16">
        <v>17</v>
      </c>
      <c r="E59" s="24">
        <v>190</v>
      </c>
      <c r="F59" s="31" t="s">
        <v>616</v>
      </c>
      <c r="G59" s="119"/>
      <c r="H59" s="119"/>
      <c r="I59" s="119"/>
      <c r="J59" s="119"/>
    </row>
    <row r="60" spans="1:10" s="120" customFormat="1" ht="81.75" customHeight="1" x14ac:dyDescent="0.2">
      <c r="A60" s="154" t="s">
        <v>194</v>
      </c>
      <c r="B60" s="157" t="s">
        <v>509</v>
      </c>
      <c r="C60" s="33">
        <v>5847</v>
      </c>
      <c r="D60" s="16">
        <v>17</v>
      </c>
      <c r="E60" s="24">
        <v>473.4</v>
      </c>
      <c r="F60" s="6" t="s">
        <v>67</v>
      </c>
      <c r="G60" s="119"/>
      <c r="H60" s="119"/>
      <c r="I60" s="119"/>
      <c r="J60" s="119"/>
    </row>
    <row r="61" spans="1:10" s="120" customFormat="1" ht="81.75" customHeight="1" x14ac:dyDescent="0.2">
      <c r="A61" s="156"/>
      <c r="B61" s="159"/>
      <c r="C61" s="33">
        <v>5847</v>
      </c>
      <c r="D61" s="16">
        <v>17</v>
      </c>
      <c r="E61" s="24">
        <v>186.5</v>
      </c>
      <c r="F61" s="6" t="s">
        <v>756</v>
      </c>
      <c r="G61" s="119"/>
      <c r="H61" s="119"/>
      <c r="I61" s="119"/>
      <c r="J61" s="119"/>
    </row>
    <row r="62" spans="1:10" s="120" customFormat="1" ht="94.5" customHeight="1" x14ac:dyDescent="0.2">
      <c r="A62" s="41" t="s">
        <v>189</v>
      </c>
      <c r="B62" s="86" t="s">
        <v>372</v>
      </c>
      <c r="C62" s="33">
        <v>4140</v>
      </c>
      <c r="D62" s="16">
        <v>7</v>
      </c>
      <c r="E62" s="106">
        <v>474</v>
      </c>
      <c r="F62" s="6" t="s">
        <v>68</v>
      </c>
      <c r="G62" s="119"/>
      <c r="H62" s="119"/>
      <c r="I62" s="119"/>
      <c r="J62" s="119"/>
    </row>
    <row r="63" spans="1:10" s="120" customFormat="1" ht="102" x14ac:dyDescent="0.2">
      <c r="A63" s="41" t="s">
        <v>189</v>
      </c>
      <c r="B63" s="86" t="s">
        <v>373</v>
      </c>
      <c r="C63" s="33">
        <v>4143</v>
      </c>
      <c r="D63" s="16">
        <v>7</v>
      </c>
      <c r="E63" s="106">
        <v>34686.199999999997</v>
      </c>
      <c r="F63" s="6" t="s">
        <v>69</v>
      </c>
      <c r="G63" s="119"/>
      <c r="H63" s="119"/>
      <c r="I63" s="119"/>
      <c r="J63" s="119"/>
    </row>
    <row r="64" spans="1:10" s="120" customFormat="1" ht="41.25" customHeight="1" x14ac:dyDescent="0.2">
      <c r="A64" s="41" t="s">
        <v>189</v>
      </c>
      <c r="B64" s="86" t="s">
        <v>388</v>
      </c>
      <c r="C64" s="33">
        <v>4291</v>
      </c>
      <c r="D64" s="16">
        <v>7</v>
      </c>
      <c r="E64" s="106">
        <v>1672.4</v>
      </c>
      <c r="F64" s="6" t="s">
        <v>70</v>
      </c>
      <c r="G64" s="119"/>
      <c r="H64" s="119"/>
      <c r="I64" s="119"/>
      <c r="J64" s="119"/>
    </row>
    <row r="65" spans="1:10" s="120" customFormat="1" ht="41.25" customHeight="1" x14ac:dyDescent="0.2">
      <c r="A65" s="41" t="s">
        <v>189</v>
      </c>
      <c r="B65" s="86" t="s">
        <v>411</v>
      </c>
      <c r="C65" s="33">
        <v>4409</v>
      </c>
      <c r="D65" s="16">
        <v>7</v>
      </c>
      <c r="E65" s="106">
        <v>491.9</v>
      </c>
      <c r="F65" s="6" t="s">
        <v>71</v>
      </c>
      <c r="G65" s="119"/>
      <c r="H65" s="119"/>
      <c r="I65" s="119"/>
      <c r="J65" s="119"/>
    </row>
    <row r="66" spans="1:10" s="120" customFormat="1" ht="67.5" customHeight="1" x14ac:dyDescent="0.2">
      <c r="A66" s="41" t="s">
        <v>189</v>
      </c>
      <c r="B66" s="86" t="s">
        <v>416</v>
      </c>
      <c r="C66" s="33">
        <v>4421</v>
      </c>
      <c r="D66" s="16">
        <v>7</v>
      </c>
      <c r="E66" s="106">
        <v>54.6</v>
      </c>
      <c r="F66" s="6" t="s">
        <v>757</v>
      </c>
      <c r="G66" s="119"/>
      <c r="H66" s="119"/>
      <c r="I66" s="119"/>
      <c r="J66" s="119"/>
    </row>
    <row r="67" spans="1:10" s="120" customFormat="1" ht="41.25" customHeight="1" x14ac:dyDescent="0.2">
      <c r="A67" s="41" t="s">
        <v>189</v>
      </c>
      <c r="B67" s="86" t="s">
        <v>418</v>
      </c>
      <c r="C67" s="33">
        <v>4424</v>
      </c>
      <c r="D67" s="16">
        <v>7</v>
      </c>
      <c r="E67" s="106">
        <v>95.1</v>
      </c>
      <c r="F67" s="6" t="s">
        <v>758</v>
      </c>
      <c r="G67" s="119"/>
      <c r="H67" s="119"/>
      <c r="I67" s="119"/>
      <c r="J67" s="119"/>
    </row>
    <row r="68" spans="1:10" s="120" customFormat="1" ht="81.75" customHeight="1" x14ac:dyDescent="0.2">
      <c r="A68" s="41" t="s">
        <v>189</v>
      </c>
      <c r="B68" s="86" t="s">
        <v>450</v>
      </c>
      <c r="C68" s="33">
        <v>4616</v>
      </c>
      <c r="D68" s="16">
        <v>7</v>
      </c>
      <c r="E68" s="106">
        <v>6000</v>
      </c>
      <c r="F68" s="6" t="s">
        <v>72</v>
      </c>
      <c r="G68" s="119"/>
      <c r="H68" s="119"/>
      <c r="I68" s="119"/>
      <c r="J68" s="119"/>
    </row>
    <row r="69" spans="1:10" s="120" customFormat="1" ht="114.75" x14ac:dyDescent="0.2">
      <c r="A69" s="41" t="s">
        <v>189</v>
      </c>
      <c r="B69" s="86" t="s">
        <v>451</v>
      </c>
      <c r="C69" s="33">
        <v>4617</v>
      </c>
      <c r="D69" s="16">
        <v>7</v>
      </c>
      <c r="E69" s="106">
        <v>3000</v>
      </c>
      <c r="F69" s="6" t="s">
        <v>663</v>
      </c>
      <c r="G69" s="119"/>
      <c r="H69" s="119"/>
      <c r="I69" s="119"/>
      <c r="J69" s="119"/>
    </row>
    <row r="70" spans="1:10" s="120" customFormat="1" ht="94.5" customHeight="1" x14ac:dyDescent="0.2">
      <c r="A70" s="41" t="s">
        <v>189</v>
      </c>
      <c r="B70" s="86" t="s">
        <v>507</v>
      </c>
      <c r="C70" s="33">
        <v>5758</v>
      </c>
      <c r="D70" s="16">
        <v>14</v>
      </c>
      <c r="E70" s="106">
        <v>21668.2</v>
      </c>
      <c r="F70" s="6" t="s">
        <v>73</v>
      </c>
      <c r="G70" s="119"/>
      <c r="H70" s="119"/>
      <c r="I70" s="119"/>
      <c r="J70" s="119"/>
    </row>
    <row r="71" spans="1:10" s="120" customFormat="1" ht="55.5" customHeight="1" x14ac:dyDescent="0.2">
      <c r="A71" s="41" t="s">
        <v>189</v>
      </c>
      <c r="B71" s="86" t="s">
        <v>515</v>
      </c>
      <c r="C71" s="33">
        <v>5958</v>
      </c>
      <c r="D71" s="16">
        <v>7</v>
      </c>
      <c r="E71" s="106">
        <v>100.5</v>
      </c>
      <c r="F71" s="6" t="s">
        <v>538</v>
      </c>
      <c r="G71" s="119"/>
      <c r="H71" s="119"/>
      <c r="I71" s="119"/>
      <c r="J71" s="119"/>
    </row>
    <row r="72" spans="1:10" s="23" customFormat="1" ht="81.75" customHeight="1" x14ac:dyDescent="0.2">
      <c r="A72" s="41" t="s">
        <v>94</v>
      </c>
      <c r="B72" s="86" t="s">
        <v>365</v>
      </c>
      <c r="C72" s="33">
        <v>4002</v>
      </c>
      <c r="D72" s="16">
        <v>7</v>
      </c>
      <c r="E72" s="24">
        <v>7503.8</v>
      </c>
      <c r="F72" s="6" t="s">
        <v>759</v>
      </c>
      <c r="G72" s="22"/>
      <c r="H72" s="22"/>
      <c r="I72" s="22"/>
      <c r="J72" s="22"/>
    </row>
    <row r="73" spans="1:10" s="23" customFormat="1" ht="94.5" customHeight="1" x14ac:dyDescent="0.2">
      <c r="A73" s="41" t="s">
        <v>94</v>
      </c>
      <c r="B73" s="86" t="s">
        <v>366</v>
      </c>
      <c r="C73" s="33">
        <v>4031</v>
      </c>
      <c r="D73" s="16">
        <v>7</v>
      </c>
      <c r="E73" s="24">
        <v>114.1</v>
      </c>
      <c r="F73" s="6" t="s">
        <v>74</v>
      </c>
      <c r="G73" s="22"/>
      <c r="H73" s="22"/>
      <c r="I73" s="22"/>
      <c r="J73" s="22"/>
    </row>
    <row r="74" spans="1:10" s="23" customFormat="1" ht="51" x14ac:dyDescent="0.2">
      <c r="A74" s="41" t="s">
        <v>94</v>
      </c>
      <c r="B74" s="86" t="s">
        <v>367</v>
      </c>
      <c r="C74" s="33">
        <v>4034</v>
      </c>
      <c r="D74" s="16">
        <v>7</v>
      </c>
      <c r="E74" s="24">
        <v>1141.8</v>
      </c>
      <c r="F74" s="6" t="s">
        <v>664</v>
      </c>
      <c r="G74" s="22"/>
      <c r="H74" s="22"/>
      <c r="I74" s="22"/>
      <c r="J74" s="22"/>
    </row>
    <row r="75" spans="1:10" s="23" customFormat="1" ht="94.5" customHeight="1" x14ac:dyDescent="0.2">
      <c r="A75" s="41" t="s">
        <v>94</v>
      </c>
      <c r="B75" s="86" t="s">
        <v>369</v>
      </c>
      <c r="C75" s="33">
        <v>4082</v>
      </c>
      <c r="D75" s="16">
        <v>7</v>
      </c>
      <c r="E75" s="24">
        <v>1045.2</v>
      </c>
      <c r="F75" s="6" t="s">
        <v>665</v>
      </c>
      <c r="G75" s="22"/>
      <c r="H75" s="22"/>
      <c r="I75" s="22"/>
      <c r="J75" s="22"/>
    </row>
    <row r="76" spans="1:10" s="23" customFormat="1" ht="67.5" customHeight="1" x14ac:dyDescent="0.2">
      <c r="A76" s="41" t="s">
        <v>94</v>
      </c>
      <c r="B76" s="86" t="s">
        <v>370</v>
      </c>
      <c r="C76" s="33">
        <v>4095</v>
      </c>
      <c r="D76" s="16">
        <v>7</v>
      </c>
      <c r="E76" s="24">
        <v>19034.2</v>
      </c>
      <c r="F76" s="6" t="s">
        <v>666</v>
      </c>
      <c r="G76" s="22"/>
      <c r="H76" s="22"/>
      <c r="I76" s="22"/>
      <c r="J76" s="22"/>
    </row>
    <row r="77" spans="1:10" s="23" customFormat="1" ht="41.25" customHeight="1" x14ac:dyDescent="0.2">
      <c r="A77" s="41" t="s">
        <v>94</v>
      </c>
      <c r="B77" s="30" t="s">
        <v>374</v>
      </c>
      <c r="C77" s="99">
        <v>4151</v>
      </c>
      <c r="D77" s="16">
        <v>7</v>
      </c>
      <c r="E77" s="24">
        <v>7978.5</v>
      </c>
      <c r="F77" s="6" t="s">
        <v>760</v>
      </c>
      <c r="G77" s="22"/>
      <c r="H77" s="22"/>
      <c r="I77" s="22"/>
      <c r="J77" s="22"/>
    </row>
    <row r="78" spans="1:10" s="23" customFormat="1" ht="94.5" customHeight="1" x14ac:dyDescent="0.2">
      <c r="A78" s="41" t="s">
        <v>94</v>
      </c>
      <c r="B78" s="86" t="s">
        <v>375</v>
      </c>
      <c r="C78" s="33">
        <v>4169</v>
      </c>
      <c r="D78" s="16">
        <v>7</v>
      </c>
      <c r="E78" s="24">
        <v>3970</v>
      </c>
      <c r="F78" s="6" t="s">
        <v>761</v>
      </c>
      <c r="G78" s="22"/>
      <c r="H78" s="22"/>
      <c r="I78" s="22"/>
      <c r="J78" s="22"/>
    </row>
    <row r="79" spans="1:10" s="23" customFormat="1" ht="41.25" customHeight="1" x14ac:dyDescent="0.2">
      <c r="A79" s="41" t="s">
        <v>94</v>
      </c>
      <c r="B79" s="86" t="s">
        <v>379</v>
      </c>
      <c r="C79" s="33">
        <v>4261</v>
      </c>
      <c r="D79" s="16">
        <v>7</v>
      </c>
      <c r="E79" s="24">
        <v>2210.9</v>
      </c>
      <c r="F79" s="6" t="s">
        <v>667</v>
      </c>
      <c r="G79" s="22"/>
      <c r="H79" s="22"/>
      <c r="I79" s="22"/>
      <c r="J79" s="22"/>
    </row>
    <row r="80" spans="1:10" s="23" customFormat="1" ht="55.5" customHeight="1" x14ac:dyDescent="0.2">
      <c r="A80" s="41" t="s">
        <v>94</v>
      </c>
      <c r="B80" s="86" t="s">
        <v>380</v>
      </c>
      <c r="C80" s="33">
        <v>4262</v>
      </c>
      <c r="D80" s="16">
        <v>7</v>
      </c>
      <c r="E80" s="24">
        <v>2252.5</v>
      </c>
      <c r="F80" s="6" t="s">
        <v>762</v>
      </c>
      <c r="G80" s="22"/>
      <c r="H80" s="22"/>
      <c r="I80" s="22"/>
      <c r="J80" s="22"/>
    </row>
    <row r="81" spans="1:10" s="120" customFormat="1" ht="67.5" customHeight="1" x14ac:dyDescent="0.2">
      <c r="A81" s="41" t="s">
        <v>94</v>
      </c>
      <c r="B81" s="86" t="s">
        <v>381</v>
      </c>
      <c r="C81" s="32">
        <v>4263</v>
      </c>
      <c r="D81" s="16">
        <v>7</v>
      </c>
      <c r="E81" s="35">
        <v>24693.4</v>
      </c>
      <c r="F81" s="31" t="s">
        <v>763</v>
      </c>
      <c r="G81" s="119"/>
      <c r="H81" s="119"/>
      <c r="I81" s="119"/>
      <c r="J81" s="119"/>
    </row>
    <row r="82" spans="1:10" s="120" customFormat="1" ht="67.5" customHeight="1" x14ac:dyDescent="0.2">
      <c r="A82" s="41" t="s">
        <v>94</v>
      </c>
      <c r="B82" s="86" t="s">
        <v>383</v>
      </c>
      <c r="C82" s="32">
        <v>4267</v>
      </c>
      <c r="D82" s="16">
        <v>7</v>
      </c>
      <c r="E82" s="35">
        <v>2117</v>
      </c>
      <c r="F82" s="53" t="s">
        <v>668</v>
      </c>
      <c r="G82" s="119"/>
      <c r="H82" s="119"/>
      <c r="I82" s="119"/>
      <c r="J82" s="119"/>
    </row>
    <row r="83" spans="1:10" s="23" customFormat="1" ht="41.25" customHeight="1" x14ac:dyDescent="0.2">
      <c r="A83" s="41" t="s">
        <v>94</v>
      </c>
      <c r="B83" s="86" t="s">
        <v>384</v>
      </c>
      <c r="C83" s="33">
        <v>4273</v>
      </c>
      <c r="D83" s="16">
        <v>7</v>
      </c>
      <c r="E83" s="24">
        <v>146</v>
      </c>
      <c r="F83" s="6" t="s">
        <v>764</v>
      </c>
      <c r="G83" s="22"/>
      <c r="H83" s="22"/>
      <c r="I83" s="22"/>
      <c r="J83" s="22"/>
    </row>
    <row r="84" spans="1:10" s="23" customFormat="1" ht="55.5" customHeight="1" x14ac:dyDescent="0.2">
      <c r="A84" s="41" t="s">
        <v>94</v>
      </c>
      <c r="B84" s="86" t="s">
        <v>385</v>
      </c>
      <c r="C84" s="33">
        <v>4276</v>
      </c>
      <c r="D84" s="16">
        <v>7</v>
      </c>
      <c r="E84" s="24">
        <v>25836</v>
      </c>
      <c r="F84" s="6" t="s">
        <v>765</v>
      </c>
      <c r="G84" s="22"/>
      <c r="H84" s="22"/>
      <c r="I84" s="22"/>
      <c r="J84" s="22"/>
    </row>
    <row r="85" spans="1:10" s="23" customFormat="1" ht="55.5" customHeight="1" x14ac:dyDescent="0.2">
      <c r="A85" s="41" t="s">
        <v>94</v>
      </c>
      <c r="B85" s="86" t="s">
        <v>386</v>
      </c>
      <c r="C85" s="33">
        <v>4287</v>
      </c>
      <c r="D85" s="16">
        <v>7</v>
      </c>
      <c r="E85" s="24">
        <v>223.3</v>
      </c>
      <c r="F85" s="6" t="s">
        <v>669</v>
      </c>
      <c r="G85" s="116"/>
      <c r="H85" s="22"/>
      <c r="I85" s="22"/>
      <c r="J85" s="22"/>
    </row>
    <row r="86" spans="1:10" s="23" customFormat="1" ht="81.75" customHeight="1" x14ac:dyDescent="0.2">
      <c r="A86" s="41" t="s">
        <v>94</v>
      </c>
      <c r="B86" s="86" t="s">
        <v>387</v>
      </c>
      <c r="C86" s="33">
        <v>4289</v>
      </c>
      <c r="D86" s="16">
        <v>7</v>
      </c>
      <c r="E86" s="24">
        <v>349.6</v>
      </c>
      <c r="F86" s="6" t="s">
        <v>670</v>
      </c>
      <c r="G86" s="22"/>
      <c r="H86" s="22"/>
      <c r="I86" s="22"/>
      <c r="J86" s="22"/>
    </row>
    <row r="87" spans="1:10" s="23" customFormat="1" ht="55.5" customHeight="1" x14ac:dyDescent="0.2">
      <c r="A87" s="41" t="s">
        <v>94</v>
      </c>
      <c r="B87" s="86" t="s">
        <v>390</v>
      </c>
      <c r="C87" s="33">
        <v>4308</v>
      </c>
      <c r="D87" s="16">
        <v>7</v>
      </c>
      <c r="E87" s="24">
        <v>2510</v>
      </c>
      <c r="F87" s="6" t="s">
        <v>671</v>
      </c>
      <c r="G87" s="22"/>
      <c r="H87" s="22"/>
      <c r="I87" s="22"/>
      <c r="J87" s="22"/>
    </row>
    <row r="88" spans="1:10" s="23" customFormat="1" ht="67.5" customHeight="1" x14ac:dyDescent="0.2">
      <c r="A88" s="41" t="s">
        <v>94</v>
      </c>
      <c r="B88" s="86" t="s">
        <v>391</v>
      </c>
      <c r="C88" s="33">
        <v>4316</v>
      </c>
      <c r="D88" s="16">
        <v>7</v>
      </c>
      <c r="E88" s="24">
        <v>150</v>
      </c>
      <c r="F88" s="6" t="s">
        <v>766</v>
      </c>
      <c r="G88" s="22"/>
      <c r="H88" s="22"/>
      <c r="I88" s="22"/>
      <c r="J88" s="22"/>
    </row>
    <row r="89" spans="1:10" s="23" customFormat="1" ht="55.5" customHeight="1" x14ac:dyDescent="0.2">
      <c r="A89" s="41" t="s">
        <v>94</v>
      </c>
      <c r="B89" s="86" t="s">
        <v>392</v>
      </c>
      <c r="C89" s="33">
        <v>4330</v>
      </c>
      <c r="D89" s="16">
        <v>7</v>
      </c>
      <c r="E89" s="24">
        <v>364.3</v>
      </c>
      <c r="F89" s="6" t="s">
        <v>672</v>
      </c>
      <c r="G89" s="22"/>
      <c r="H89" s="22"/>
      <c r="I89" s="22"/>
      <c r="J89" s="22"/>
    </row>
    <row r="90" spans="1:10" s="23" customFormat="1" ht="63.75" x14ac:dyDescent="0.2">
      <c r="A90" s="41" t="s">
        <v>94</v>
      </c>
      <c r="B90" s="86" t="s">
        <v>401</v>
      </c>
      <c r="C90" s="33">
        <v>4359</v>
      </c>
      <c r="D90" s="16">
        <v>7</v>
      </c>
      <c r="E90" s="24">
        <v>1911.3</v>
      </c>
      <c r="F90" s="6" t="s">
        <v>75</v>
      </c>
      <c r="G90" s="22"/>
      <c r="H90" s="22"/>
      <c r="I90" s="22"/>
      <c r="J90" s="22"/>
    </row>
    <row r="91" spans="1:10" s="23" customFormat="1" ht="67.5" customHeight="1" x14ac:dyDescent="0.2">
      <c r="A91" s="41" t="s">
        <v>94</v>
      </c>
      <c r="B91" s="86" t="s">
        <v>402</v>
      </c>
      <c r="C91" s="33">
        <v>4364</v>
      </c>
      <c r="D91" s="16">
        <v>7</v>
      </c>
      <c r="E91" s="24">
        <v>600</v>
      </c>
      <c r="F91" s="6" t="s">
        <v>76</v>
      </c>
      <c r="G91" s="22"/>
      <c r="H91" s="22"/>
      <c r="I91" s="22"/>
      <c r="J91" s="22"/>
    </row>
    <row r="92" spans="1:10" s="23" customFormat="1" ht="67.5" customHeight="1" x14ac:dyDescent="0.2">
      <c r="A92" s="41" t="s">
        <v>94</v>
      </c>
      <c r="B92" s="86" t="s">
        <v>403</v>
      </c>
      <c r="C92" s="56">
        <v>4376</v>
      </c>
      <c r="D92" s="16">
        <v>7</v>
      </c>
      <c r="E92" s="39">
        <v>2099.8000000000002</v>
      </c>
      <c r="F92" s="6" t="s">
        <v>767</v>
      </c>
      <c r="G92" s="22"/>
      <c r="H92" s="22"/>
      <c r="I92" s="22"/>
      <c r="J92" s="22"/>
    </row>
    <row r="93" spans="1:10" s="23" customFormat="1" ht="41.25" customHeight="1" x14ac:dyDescent="0.2">
      <c r="A93" s="41" t="s">
        <v>94</v>
      </c>
      <c r="B93" s="86" t="s">
        <v>404</v>
      </c>
      <c r="C93" s="56">
        <v>4381</v>
      </c>
      <c r="D93" s="16">
        <v>7</v>
      </c>
      <c r="E93" s="39">
        <v>6500</v>
      </c>
      <c r="F93" s="6" t="s">
        <v>77</v>
      </c>
      <c r="G93" s="22"/>
      <c r="H93" s="22"/>
      <c r="I93" s="22"/>
      <c r="J93" s="22"/>
    </row>
    <row r="94" spans="1:10" s="23" customFormat="1" ht="94.5" customHeight="1" x14ac:dyDescent="0.2">
      <c r="A94" s="41" t="s">
        <v>94</v>
      </c>
      <c r="B94" s="86" t="s">
        <v>405</v>
      </c>
      <c r="C94" s="33">
        <v>4393</v>
      </c>
      <c r="D94" s="16">
        <v>7</v>
      </c>
      <c r="E94" s="24">
        <v>779.7</v>
      </c>
      <c r="F94" s="6" t="s">
        <v>673</v>
      </c>
      <c r="G94" s="22"/>
      <c r="H94" s="22"/>
      <c r="I94" s="22"/>
      <c r="J94" s="22"/>
    </row>
    <row r="95" spans="1:10" s="23" customFormat="1" ht="67.5" customHeight="1" x14ac:dyDescent="0.2">
      <c r="A95" s="41" t="s">
        <v>94</v>
      </c>
      <c r="B95" s="86" t="s">
        <v>406</v>
      </c>
      <c r="C95" s="33">
        <v>4396</v>
      </c>
      <c r="D95" s="16">
        <v>7</v>
      </c>
      <c r="E95" s="24">
        <v>7814.7</v>
      </c>
      <c r="F95" s="6" t="s">
        <v>674</v>
      </c>
      <c r="G95" s="22"/>
      <c r="H95" s="22"/>
      <c r="I95" s="22"/>
      <c r="J95" s="22"/>
    </row>
    <row r="96" spans="1:10" s="23" customFormat="1" ht="81.75" customHeight="1" x14ac:dyDescent="0.2">
      <c r="A96" s="41" t="s">
        <v>94</v>
      </c>
      <c r="B96" s="86" t="s">
        <v>407</v>
      </c>
      <c r="C96" s="33">
        <v>4397</v>
      </c>
      <c r="D96" s="16">
        <v>7</v>
      </c>
      <c r="E96" s="24">
        <v>650</v>
      </c>
      <c r="F96" s="6" t="s">
        <v>78</v>
      </c>
      <c r="G96" s="22"/>
      <c r="H96" s="22"/>
      <c r="I96" s="22"/>
      <c r="J96" s="22"/>
    </row>
    <row r="97" spans="1:10" s="105" customFormat="1" ht="67.5" customHeight="1" x14ac:dyDescent="0.2">
      <c r="A97" s="41" t="s">
        <v>94</v>
      </c>
      <c r="B97" s="86" t="s">
        <v>408</v>
      </c>
      <c r="C97" s="33">
        <v>4399</v>
      </c>
      <c r="D97" s="16">
        <v>7</v>
      </c>
      <c r="E97" s="24">
        <v>5087.7</v>
      </c>
      <c r="F97" s="6" t="s">
        <v>675</v>
      </c>
      <c r="G97" s="116"/>
      <c r="H97" s="116"/>
      <c r="I97" s="116"/>
      <c r="J97" s="116"/>
    </row>
    <row r="98" spans="1:10" s="120" customFormat="1" ht="94.5" customHeight="1" x14ac:dyDescent="0.2">
      <c r="A98" s="41" t="s">
        <v>94</v>
      </c>
      <c r="B98" s="86" t="s">
        <v>409</v>
      </c>
      <c r="C98" s="33">
        <v>4401</v>
      </c>
      <c r="D98" s="16">
        <v>7</v>
      </c>
      <c r="E98" s="24">
        <v>179.7</v>
      </c>
      <c r="F98" s="6" t="s">
        <v>79</v>
      </c>
      <c r="G98" s="119"/>
      <c r="H98" s="119"/>
      <c r="I98" s="119"/>
      <c r="J98" s="119"/>
    </row>
    <row r="99" spans="1:10" s="120" customFormat="1" ht="81.75" customHeight="1" x14ac:dyDescent="0.2">
      <c r="A99" s="41" t="s">
        <v>94</v>
      </c>
      <c r="B99" s="86" t="s">
        <v>412</v>
      </c>
      <c r="C99" s="33">
        <v>4412</v>
      </c>
      <c r="D99" s="16">
        <v>7</v>
      </c>
      <c r="E99" s="24">
        <v>6175.8</v>
      </c>
      <c r="F99" s="6" t="s">
        <v>80</v>
      </c>
      <c r="G99" s="119"/>
      <c r="H99" s="119"/>
      <c r="I99" s="119"/>
      <c r="J99" s="119"/>
    </row>
    <row r="100" spans="1:10" s="120" customFormat="1" ht="108.75" customHeight="1" x14ac:dyDescent="0.2">
      <c r="A100" s="41" t="s">
        <v>94</v>
      </c>
      <c r="B100" s="86" t="s">
        <v>419</v>
      </c>
      <c r="C100" s="33">
        <v>4427</v>
      </c>
      <c r="D100" s="16">
        <v>7</v>
      </c>
      <c r="E100" s="24">
        <v>150</v>
      </c>
      <c r="F100" s="6" t="s">
        <v>768</v>
      </c>
      <c r="G100" s="119"/>
      <c r="H100" s="119"/>
      <c r="I100" s="119"/>
      <c r="J100" s="119"/>
    </row>
    <row r="101" spans="1:10" s="120" customFormat="1" ht="81.75" customHeight="1" x14ac:dyDescent="0.2">
      <c r="A101" s="41" t="s">
        <v>94</v>
      </c>
      <c r="B101" s="86" t="s">
        <v>420</v>
      </c>
      <c r="C101" s="33">
        <v>4430</v>
      </c>
      <c r="D101" s="16">
        <v>7</v>
      </c>
      <c r="E101" s="36">
        <v>190.8</v>
      </c>
      <c r="F101" s="6" t="s">
        <v>676</v>
      </c>
      <c r="G101" s="119"/>
      <c r="H101" s="119"/>
      <c r="I101" s="119"/>
      <c r="J101" s="119"/>
    </row>
    <row r="102" spans="1:10" s="120" customFormat="1" ht="76.5" x14ac:dyDescent="0.2">
      <c r="A102" s="41" t="s">
        <v>94</v>
      </c>
      <c r="B102" s="86" t="s">
        <v>421</v>
      </c>
      <c r="C102" s="33">
        <v>4437</v>
      </c>
      <c r="D102" s="16">
        <v>7</v>
      </c>
      <c r="E102" s="24">
        <v>60.8</v>
      </c>
      <c r="F102" s="6" t="s">
        <v>677</v>
      </c>
      <c r="G102" s="119"/>
      <c r="H102" s="119"/>
      <c r="I102" s="119"/>
      <c r="J102" s="119"/>
    </row>
    <row r="103" spans="1:10" s="120" customFormat="1" ht="67.5" customHeight="1" x14ac:dyDescent="0.2">
      <c r="A103" s="41" t="s">
        <v>94</v>
      </c>
      <c r="B103" s="86" t="s">
        <v>422</v>
      </c>
      <c r="C103" s="33">
        <v>4438</v>
      </c>
      <c r="D103" s="16">
        <v>7</v>
      </c>
      <c r="E103" s="24">
        <v>463.7</v>
      </c>
      <c r="F103" s="6" t="s">
        <v>678</v>
      </c>
      <c r="G103" s="119"/>
      <c r="H103" s="119"/>
      <c r="I103" s="119"/>
      <c r="J103" s="119"/>
    </row>
    <row r="104" spans="1:10" s="120" customFormat="1" ht="81.75" customHeight="1" x14ac:dyDescent="0.2">
      <c r="A104" s="41" t="s">
        <v>94</v>
      </c>
      <c r="B104" s="86" t="s">
        <v>423</v>
      </c>
      <c r="C104" s="33">
        <v>4439</v>
      </c>
      <c r="D104" s="16">
        <v>7</v>
      </c>
      <c r="E104" s="24">
        <v>873.7</v>
      </c>
      <c r="F104" s="6" t="s">
        <v>679</v>
      </c>
      <c r="G104" s="119"/>
      <c r="H104" s="119"/>
      <c r="I104" s="119"/>
      <c r="J104" s="119"/>
    </row>
    <row r="105" spans="1:10" s="120" customFormat="1" ht="89.25" x14ac:dyDescent="0.2">
      <c r="A105" s="41" t="s">
        <v>94</v>
      </c>
      <c r="B105" s="86" t="s">
        <v>424</v>
      </c>
      <c r="C105" s="33">
        <v>4440</v>
      </c>
      <c r="D105" s="16">
        <v>7</v>
      </c>
      <c r="E105" s="24">
        <v>498.5</v>
      </c>
      <c r="F105" s="6" t="s">
        <v>769</v>
      </c>
      <c r="G105" s="119"/>
      <c r="H105" s="119"/>
      <c r="I105" s="119"/>
      <c r="J105" s="119"/>
    </row>
    <row r="106" spans="1:10" s="120" customFormat="1" ht="81.75" customHeight="1" x14ac:dyDescent="0.2">
      <c r="A106" s="41" t="s">
        <v>94</v>
      </c>
      <c r="B106" s="86" t="s">
        <v>425</v>
      </c>
      <c r="C106" s="33">
        <v>4455</v>
      </c>
      <c r="D106" s="16">
        <v>7</v>
      </c>
      <c r="E106" s="24">
        <v>150</v>
      </c>
      <c r="F106" s="57" t="s">
        <v>770</v>
      </c>
      <c r="G106" s="119"/>
      <c r="H106" s="119"/>
      <c r="I106" s="119"/>
      <c r="J106" s="119"/>
    </row>
    <row r="107" spans="1:10" s="120" customFormat="1" ht="67.5" customHeight="1" x14ac:dyDescent="0.2">
      <c r="A107" s="41" t="s">
        <v>94</v>
      </c>
      <c r="B107" s="86" t="s">
        <v>428</v>
      </c>
      <c r="C107" s="56">
        <v>4497</v>
      </c>
      <c r="D107" s="16">
        <v>7</v>
      </c>
      <c r="E107" s="24">
        <v>95.6</v>
      </c>
      <c r="F107" s="6" t="s">
        <v>771</v>
      </c>
      <c r="G107" s="119"/>
      <c r="H107" s="119"/>
      <c r="I107" s="119"/>
      <c r="J107" s="119"/>
    </row>
    <row r="108" spans="1:10" s="120" customFormat="1" ht="55.5" customHeight="1" x14ac:dyDescent="0.2">
      <c r="A108" s="41" t="s">
        <v>94</v>
      </c>
      <c r="B108" s="86" t="s">
        <v>429</v>
      </c>
      <c r="C108" s="33">
        <v>4504</v>
      </c>
      <c r="D108" s="16">
        <v>7</v>
      </c>
      <c r="E108" s="24">
        <v>2000</v>
      </c>
      <c r="F108" s="6" t="s">
        <v>680</v>
      </c>
      <c r="G108" s="119"/>
      <c r="H108" s="119"/>
      <c r="I108" s="119"/>
      <c r="J108" s="119"/>
    </row>
    <row r="109" spans="1:10" s="120" customFormat="1" ht="67.5" customHeight="1" x14ac:dyDescent="0.2">
      <c r="A109" s="41" t="s">
        <v>94</v>
      </c>
      <c r="B109" s="86" t="s">
        <v>430</v>
      </c>
      <c r="C109" s="33">
        <v>4505</v>
      </c>
      <c r="D109" s="16">
        <v>7</v>
      </c>
      <c r="E109" s="24">
        <v>673.2</v>
      </c>
      <c r="F109" s="6" t="s">
        <v>681</v>
      </c>
      <c r="G109" s="119"/>
      <c r="H109" s="119"/>
      <c r="I109" s="119"/>
      <c r="J109" s="119"/>
    </row>
    <row r="110" spans="1:10" s="120" customFormat="1" ht="67.5" customHeight="1" x14ac:dyDescent="0.2">
      <c r="A110" s="41" t="s">
        <v>94</v>
      </c>
      <c r="B110" s="86" t="s">
        <v>431</v>
      </c>
      <c r="C110" s="33">
        <v>4510</v>
      </c>
      <c r="D110" s="16">
        <v>7</v>
      </c>
      <c r="E110" s="24">
        <v>1068.5999999999999</v>
      </c>
      <c r="F110" s="6" t="s">
        <v>772</v>
      </c>
      <c r="G110" s="119"/>
      <c r="H110" s="119"/>
      <c r="I110" s="119"/>
      <c r="J110" s="119"/>
    </row>
    <row r="111" spans="1:10" s="120" customFormat="1" ht="67.5" customHeight="1" x14ac:dyDescent="0.2">
      <c r="A111" s="41" t="s">
        <v>94</v>
      </c>
      <c r="B111" s="86" t="s">
        <v>432</v>
      </c>
      <c r="C111" s="33">
        <v>4511</v>
      </c>
      <c r="D111" s="16">
        <v>7</v>
      </c>
      <c r="E111" s="24">
        <v>492</v>
      </c>
      <c r="F111" s="6" t="s">
        <v>773</v>
      </c>
      <c r="G111" s="119"/>
      <c r="H111" s="119"/>
      <c r="I111" s="119"/>
      <c r="J111" s="119"/>
    </row>
    <row r="112" spans="1:10" s="120" customFormat="1" ht="94.5" customHeight="1" x14ac:dyDescent="0.2">
      <c r="A112" s="41" t="s">
        <v>94</v>
      </c>
      <c r="B112" s="86" t="s">
        <v>433</v>
      </c>
      <c r="C112" s="33">
        <v>4512</v>
      </c>
      <c r="D112" s="16">
        <v>7</v>
      </c>
      <c r="E112" s="24">
        <v>2255.6</v>
      </c>
      <c r="F112" s="6" t="s">
        <v>682</v>
      </c>
      <c r="G112" s="119"/>
      <c r="H112" s="119"/>
      <c r="I112" s="119"/>
      <c r="J112" s="119"/>
    </row>
    <row r="113" spans="1:10" s="120" customFormat="1" ht="63.75" x14ac:dyDescent="0.2">
      <c r="A113" s="41" t="s">
        <v>94</v>
      </c>
      <c r="B113" s="86" t="s">
        <v>434</v>
      </c>
      <c r="C113" s="33">
        <v>4518</v>
      </c>
      <c r="D113" s="16">
        <v>7</v>
      </c>
      <c r="E113" s="24">
        <v>2060</v>
      </c>
      <c r="F113" s="6" t="s">
        <v>683</v>
      </c>
      <c r="G113" s="119"/>
      <c r="H113" s="119"/>
      <c r="I113" s="119"/>
      <c r="J113" s="119"/>
    </row>
    <row r="114" spans="1:10" s="120" customFormat="1" ht="81.75" customHeight="1" x14ac:dyDescent="0.2">
      <c r="A114" s="41" t="s">
        <v>94</v>
      </c>
      <c r="B114" s="86" t="s">
        <v>435</v>
      </c>
      <c r="C114" s="56">
        <v>4519</v>
      </c>
      <c r="D114" s="16">
        <v>7</v>
      </c>
      <c r="E114" s="24">
        <v>150</v>
      </c>
      <c r="F114" s="6" t="s">
        <v>774</v>
      </c>
      <c r="G114" s="119"/>
      <c r="H114" s="119"/>
      <c r="I114" s="119"/>
      <c r="J114" s="119"/>
    </row>
    <row r="115" spans="1:10" s="120" customFormat="1" ht="81.75" customHeight="1" x14ac:dyDescent="0.2">
      <c r="A115" s="154" t="s">
        <v>94</v>
      </c>
      <c r="B115" s="157" t="s">
        <v>436</v>
      </c>
      <c r="C115" s="56">
        <v>4536</v>
      </c>
      <c r="D115" s="16">
        <v>7</v>
      </c>
      <c r="E115" s="24">
        <v>26561.200000000001</v>
      </c>
      <c r="F115" s="6" t="s">
        <v>684</v>
      </c>
      <c r="G115" s="119"/>
      <c r="H115" s="119"/>
      <c r="I115" s="119"/>
      <c r="J115" s="119"/>
    </row>
    <row r="116" spans="1:10" s="120" customFormat="1" ht="67.5" customHeight="1" x14ac:dyDescent="0.2">
      <c r="A116" s="156"/>
      <c r="B116" s="159"/>
      <c r="C116" s="56">
        <v>4536</v>
      </c>
      <c r="D116" s="16">
        <v>13</v>
      </c>
      <c r="E116" s="93">
        <v>800</v>
      </c>
      <c r="F116" s="128" t="s">
        <v>775</v>
      </c>
      <c r="G116" s="119"/>
      <c r="H116" s="119"/>
      <c r="I116" s="119"/>
      <c r="J116" s="119"/>
    </row>
    <row r="117" spans="1:10" s="120" customFormat="1" ht="41.25" customHeight="1" x14ac:dyDescent="0.2">
      <c r="A117" s="41" t="s">
        <v>94</v>
      </c>
      <c r="B117" s="86" t="s">
        <v>437</v>
      </c>
      <c r="C117" s="56">
        <v>4539</v>
      </c>
      <c r="D117" s="16">
        <v>7</v>
      </c>
      <c r="E117" s="24">
        <v>50.9</v>
      </c>
      <c r="F117" s="6" t="s">
        <v>685</v>
      </c>
      <c r="G117" s="119"/>
      <c r="H117" s="119"/>
      <c r="I117" s="119"/>
      <c r="J117" s="119"/>
    </row>
    <row r="118" spans="1:10" s="120" customFormat="1" ht="67.5" customHeight="1" x14ac:dyDescent="0.2">
      <c r="A118" s="41" t="s">
        <v>94</v>
      </c>
      <c r="B118" s="86" t="s">
        <v>440</v>
      </c>
      <c r="C118" s="33">
        <v>4551</v>
      </c>
      <c r="D118" s="16">
        <v>7</v>
      </c>
      <c r="E118" s="24">
        <v>243.8</v>
      </c>
      <c r="F118" s="6" t="s">
        <v>686</v>
      </c>
      <c r="G118" s="119"/>
      <c r="H118" s="119"/>
      <c r="I118" s="119"/>
      <c r="J118" s="119"/>
    </row>
    <row r="119" spans="1:10" s="120" customFormat="1" ht="94.5" customHeight="1" x14ac:dyDescent="0.2">
      <c r="A119" s="41" t="s">
        <v>94</v>
      </c>
      <c r="B119" s="86" t="s">
        <v>446</v>
      </c>
      <c r="C119" s="33">
        <v>4581</v>
      </c>
      <c r="D119" s="16">
        <v>7</v>
      </c>
      <c r="E119" s="24">
        <v>5000</v>
      </c>
      <c r="F119" s="6" t="s">
        <v>81</v>
      </c>
      <c r="G119" s="119"/>
      <c r="H119" s="119"/>
      <c r="I119" s="119"/>
      <c r="J119" s="119"/>
    </row>
    <row r="120" spans="1:10" s="120" customFormat="1" ht="89.25" x14ac:dyDescent="0.2">
      <c r="A120" s="41" t="s">
        <v>94</v>
      </c>
      <c r="B120" s="86" t="s">
        <v>447</v>
      </c>
      <c r="C120" s="33">
        <v>4582</v>
      </c>
      <c r="D120" s="16">
        <v>7</v>
      </c>
      <c r="E120" s="24">
        <v>150</v>
      </c>
      <c r="F120" s="6" t="s">
        <v>82</v>
      </c>
      <c r="G120" s="119"/>
      <c r="H120" s="119"/>
      <c r="I120" s="119"/>
      <c r="J120" s="119"/>
    </row>
    <row r="121" spans="1:10" s="120" customFormat="1" ht="55.5" customHeight="1" x14ac:dyDescent="0.2">
      <c r="A121" s="41" t="s">
        <v>94</v>
      </c>
      <c r="B121" s="86" t="s">
        <v>448</v>
      </c>
      <c r="C121" s="33">
        <v>4588</v>
      </c>
      <c r="D121" s="16">
        <v>7</v>
      </c>
      <c r="E121" s="24">
        <v>767.7</v>
      </c>
      <c r="F121" s="6" t="s">
        <v>776</v>
      </c>
      <c r="G121" s="119"/>
      <c r="H121" s="119"/>
      <c r="I121" s="119"/>
      <c r="J121" s="119"/>
    </row>
    <row r="122" spans="1:10" s="120" customFormat="1" ht="67.5" customHeight="1" x14ac:dyDescent="0.2">
      <c r="A122" s="41" t="s">
        <v>94</v>
      </c>
      <c r="B122" s="86" t="s">
        <v>452</v>
      </c>
      <c r="C122" s="33">
        <v>4620</v>
      </c>
      <c r="D122" s="16">
        <v>7</v>
      </c>
      <c r="E122" s="24">
        <v>1617.6</v>
      </c>
      <c r="F122" s="6" t="s">
        <v>687</v>
      </c>
      <c r="G122" s="119"/>
      <c r="H122" s="119"/>
      <c r="I122" s="119"/>
      <c r="J122" s="119"/>
    </row>
    <row r="123" spans="1:10" s="120" customFormat="1" ht="108" customHeight="1" x14ac:dyDescent="0.2">
      <c r="A123" s="41" t="s">
        <v>94</v>
      </c>
      <c r="B123" s="86" t="s">
        <v>456</v>
      </c>
      <c r="C123" s="33">
        <v>4641</v>
      </c>
      <c r="D123" s="16">
        <v>7</v>
      </c>
      <c r="E123" s="39">
        <v>1000</v>
      </c>
      <c r="F123" s="6" t="s">
        <v>83</v>
      </c>
      <c r="G123" s="119"/>
      <c r="H123" s="119"/>
      <c r="I123" s="119"/>
      <c r="J123" s="119"/>
    </row>
    <row r="124" spans="1:10" s="120" customFormat="1" ht="63.75" x14ac:dyDescent="0.2">
      <c r="A124" s="41" t="s">
        <v>94</v>
      </c>
      <c r="B124" s="86" t="s">
        <v>457</v>
      </c>
      <c r="C124" s="33">
        <v>4643</v>
      </c>
      <c r="D124" s="16">
        <v>7</v>
      </c>
      <c r="E124" s="24">
        <v>500</v>
      </c>
      <c r="F124" s="6" t="s">
        <v>777</v>
      </c>
      <c r="G124" s="119"/>
      <c r="H124" s="119"/>
      <c r="I124" s="119"/>
      <c r="J124" s="119"/>
    </row>
    <row r="125" spans="1:10" s="120" customFormat="1" ht="67.5" customHeight="1" x14ac:dyDescent="0.2">
      <c r="A125" s="41" t="s">
        <v>94</v>
      </c>
      <c r="B125" s="86" t="s">
        <v>458</v>
      </c>
      <c r="C125" s="33">
        <v>4644</v>
      </c>
      <c r="D125" s="16">
        <v>7</v>
      </c>
      <c r="E125" s="24">
        <v>79.7</v>
      </c>
      <c r="F125" s="6" t="s">
        <v>778</v>
      </c>
      <c r="G125" s="119"/>
      <c r="H125" s="119"/>
      <c r="I125" s="119"/>
      <c r="J125" s="119"/>
    </row>
    <row r="126" spans="1:10" s="120" customFormat="1" ht="41.25" customHeight="1" x14ac:dyDescent="0.2">
      <c r="A126" s="41" t="s">
        <v>94</v>
      </c>
      <c r="B126" s="86" t="s">
        <v>459</v>
      </c>
      <c r="C126" s="33">
        <v>4646</v>
      </c>
      <c r="D126" s="16">
        <v>7</v>
      </c>
      <c r="E126" s="24">
        <v>150</v>
      </c>
      <c r="F126" s="6" t="s">
        <v>779</v>
      </c>
      <c r="G126" s="119"/>
      <c r="H126" s="119"/>
      <c r="I126" s="119"/>
      <c r="J126" s="119"/>
    </row>
    <row r="127" spans="1:10" s="120" customFormat="1" ht="56.25" customHeight="1" x14ac:dyDescent="0.2">
      <c r="A127" s="41" t="s">
        <v>94</v>
      </c>
      <c r="B127" s="86" t="s">
        <v>460</v>
      </c>
      <c r="C127" s="33">
        <v>4647</v>
      </c>
      <c r="D127" s="16">
        <v>7</v>
      </c>
      <c r="E127" s="24">
        <v>100.5</v>
      </c>
      <c r="F127" s="6" t="s">
        <v>688</v>
      </c>
      <c r="G127" s="119"/>
      <c r="H127" s="119"/>
      <c r="I127" s="119"/>
      <c r="J127" s="119"/>
    </row>
    <row r="128" spans="1:10" s="120" customFormat="1" ht="56.25" customHeight="1" x14ac:dyDescent="0.2">
      <c r="A128" s="41" t="s">
        <v>94</v>
      </c>
      <c r="B128" s="86" t="s">
        <v>461</v>
      </c>
      <c r="C128" s="33">
        <v>4651</v>
      </c>
      <c r="D128" s="16">
        <v>7</v>
      </c>
      <c r="E128" s="24">
        <v>159.30000000000001</v>
      </c>
      <c r="F128" s="6" t="s">
        <v>84</v>
      </c>
      <c r="G128" s="119"/>
      <c r="H128" s="119"/>
      <c r="I128" s="119"/>
      <c r="J128" s="119"/>
    </row>
    <row r="129" spans="1:10" s="120" customFormat="1" ht="56.25" customHeight="1" x14ac:dyDescent="0.2">
      <c r="A129" s="41" t="s">
        <v>94</v>
      </c>
      <c r="B129" s="86" t="s">
        <v>462</v>
      </c>
      <c r="C129" s="33">
        <v>4652</v>
      </c>
      <c r="D129" s="16">
        <v>7</v>
      </c>
      <c r="E129" s="24">
        <v>204.2</v>
      </c>
      <c r="F129" s="6" t="s">
        <v>689</v>
      </c>
      <c r="G129" s="119"/>
      <c r="H129" s="119"/>
      <c r="I129" s="119"/>
      <c r="J129" s="119"/>
    </row>
    <row r="130" spans="1:10" s="120" customFormat="1" ht="63.75" x14ac:dyDescent="0.2">
      <c r="A130" s="41" t="s">
        <v>94</v>
      </c>
      <c r="B130" s="86" t="s">
        <v>463</v>
      </c>
      <c r="C130" s="33">
        <v>4653</v>
      </c>
      <c r="D130" s="16">
        <v>7</v>
      </c>
      <c r="E130" s="24">
        <v>108.6</v>
      </c>
      <c r="F130" s="6" t="s">
        <v>690</v>
      </c>
      <c r="G130" s="119"/>
      <c r="H130" s="119"/>
      <c r="I130" s="119"/>
      <c r="J130" s="119"/>
    </row>
    <row r="131" spans="1:10" s="120" customFormat="1" ht="56.25" customHeight="1" x14ac:dyDescent="0.2">
      <c r="A131" s="41" t="s">
        <v>94</v>
      </c>
      <c r="B131" s="86" t="s">
        <v>464</v>
      </c>
      <c r="C131" s="33">
        <v>4656</v>
      </c>
      <c r="D131" s="16">
        <v>7</v>
      </c>
      <c r="E131" s="24">
        <v>729</v>
      </c>
      <c r="F131" s="6" t="s">
        <v>691</v>
      </c>
      <c r="G131" s="119"/>
      <c r="H131" s="119"/>
      <c r="I131" s="119"/>
      <c r="J131" s="119"/>
    </row>
    <row r="132" spans="1:10" s="120" customFormat="1" ht="41.25" customHeight="1" x14ac:dyDescent="0.2">
      <c r="A132" s="41" t="s">
        <v>94</v>
      </c>
      <c r="B132" s="86" t="s">
        <v>465</v>
      </c>
      <c r="C132" s="33">
        <v>4658</v>
      </c>
      <c r="D132" s="16">
        <v>7</v>
      </c>
      <c r="E132" s="24">
        <v>625.79999999999995</v>
      </c>
      <c r="F132" s="6" t="s">
        <v>692</v>
      </c>
      <c r="G132" s="119"/>
      <c r="H132" s="119"/>
      <c r="I132" s="119"/>
      <c r="J132" s="119"/>
    </row>
    <row r="133" spans="1:10" s="120" customFormat="1" ht="67.5" customHeight="1" x14ac:dyDescent="0.2">
      <c r="A133" s="41" t="s">
        <v>94</v>
      </c>
      <c r="B133" s="86" t="s">
        <v>466</v>
      </c>
      <c r="C133" s="33">
        <v>4659</v>
      </c>
      <c r="D133" s="16">
        <v>7</v>
      </c>
      <c r="E133" s="24">
        <v>243.4</v>
      </c>
      <c r="F133" s="6" t="s">
        <v>85</v>
      </c>
      <c r="G133" s="119"/>
      <c r="H133" s="119"/>
      <c r="I133" s="119"/>
      <c r="J133" s="119"/>
    </row>
    <row r="134" spans="1:10" s="120" customFormat="1" ht="94.5" customHeight="1" x14ac:dyDescent="0.2">
      <c r="A134" s="41" t="s">
        <v>94</v>
      </c>
      <c r="B134" s="86" t="s">
        <v>467</v>
      </c>
      <c r="C134" s="33">
        <v>4661</v>
      </c>
      <c r="D134" s="16">
        <v>7</v>
      </c>
      <c r="E134" s="24">
        <v>150</v>
      </c>
      <c r="F134" s="6" t="s">
        <v>86</v>
      </c>
      <c r="G134" s="119"/>
      <c r="H134" s="119"/>
      <c r="I134" s="119"/>
      <c r="J134" s="119"/>
    </row>
    <row r="135" spans="1:10" s="120" customFormat="1" ht="67.5" customHeight="1" x14ac:dyDescent="0.2">
      <c r="A135" s="41" t="s">
        <v>94</v>
      </c>
      <c r="B135" s="86" t="s">
        <v>468</v>
      </c>
      <c r="C135" s="33">
        <v>4662</v>
      </c>
      <c r="D135" s="16">
        <v>7</v>
      </c>
      <c r="E135" s="24">
        <v>759.8</v>
      </c>
      <c r="F135" s="6" t="s">
        <v>693</v>
      </c>
      <c r="G135" s="119"/>
      <c r="H135" s="119"/>
      <c r="I135" s="119"/>
      <c r="J135" s="119"/>
    </row>
    <row r="136" spans="1:10" s="120" customFormat="1" ht="67.5" customHeight="1" x14ac:dyDescent="0.2">
      <c r="A136" s="41" t="s">
        <v>94</v>
      </c>
      <c r="B136" s="86" t="s">
        <v>469</v>
      </c>
      <c r="C136" s="33">
        <v>4664</v>
      </c>
      <c r="D136" s="16">
        <v>7</v>
      </c>
      <c r="E136" s="24">
        <v>1000</v>
      </c>
      <c r="F136" s="6" t="s">
        <v>87</v>
      </c>
      <c r="G136" s="119"/>
      <c r="H136" s="119"/>
      <c r="I136" s="119"/>
      <c r="J136" s="119"/>
    </row>
    <row r="137" spans="1:10" s="120" customFormat="1" ht="55.5" customHeight="1" x14ac:dyDescent="0.2">
      <c r="A137" s="154" t="s">
        <v>94</v>
      </c>
      <c r="B137" s="157" t="s">
        <v>470</v>
      </c>
      <c r="C137" s="33">
        <v>4666</v>
      </c>
      <c r="D137" s="16">
        <v>7</v>
      </c>
      <c r="E137" s="24">
        <v>5771.9</v>
      </c>
      <c r="F137" s="6" t="s">
        <v>780</v>
      </c>
      <c r="G137" s="119"/>
      <c r="H137" s="119"/>
      <c r="I137" s="119"/>
      <c r="J137" s="119"/>
    </row>
    <row r="138" spans="1:10" s="120" customFormat="1" ht="67.5" customHeight="1" x14ac:dyDescent="0.2">
      <c r="A138" s="156"/>
      <c r="B138" s="159"/>
      <c r="C138" s="33">
        <v>4666</v>
      </c>
      <c r="D138" s="16">
        <v>13</v>
      </c>
      <c r="E138" s="93">
        <v>6317.3</v>
      </c>
      <c r="F138" s="6" t="s">
        <v>781</v>
      </c>
      <c r="G138" s="119"/>
      <c r="H138" s="119"/>
      <c r="I138" s="119"/>
      <c r="J138" s="119"/>
    </row>
    <row r="139" spans="1:10" s="120" customFormat="1" ht="55.5" customHeight="1" x14ac:dyDescent="0.2">
      <c r="A139" s="41" t="s">
        <v>94</v>
      </c>
      <c r="B139" s="86" t="s">
        <v>471</v>
      </c>
      <c r="C139" s="33">
        <v>4667</v>
      </c>
      <c r="D139" s="16">
        <v>7</v>
      </c>
      <c r="E139" s="24">
        <v>150</v>
      </c>
      <c r="F139" s="6" t="s">
        <v>694</v>
      </c>
      <c r="G139" s="119"/>
      <c r="H139" s="119"/>
      <c r="I139" s="119"/>
      <c r="J139" s="119"/>
    </row>
    <row r="140" spans="1:10" s="120" customFormat="1" ht="51" x14ac:dyDescent="0.2">
      <c r="A140" s="41" t="s">
        <v>94</v>
      </c>
      <c r="B140" s="86" t="s">
        <v>472</v>
      </c>
      <c r="C140" s="33">
        <v>4668</v>
      </c>
      <c r="D140" s="16">
        <v>7</v>
      </c>
      <c r="E140" s="24">
        <v>788.7</v>
      </c>
      <c r="F140" s="6" t="s">
        <v>695</v>
      </c>
      <c r="G140" s="119"/>
      <c r="H140" s="119"/>
      <c r="I140" s="119"/>
      <c r="J140" s="119"/>
    </row>
    <row r="141" spans="1:10" s="120" customFormat="1" ht="67.5" customHeight="1" x14ac:dyDescent="0.2">
      <c r="A141" s="41" t="s">
        <v>94</v>
      </c>
      <c r="B141" s="86" t="s">
        <v>473</v>
      </c>
      <c r="C141" s="33">
        <v>4669</v>
      </c>
      <c r="D141" s="16">
        <v>7</v>
      </c>
      <c r="E141" s="24">
        <v>59.4</v>
      </c>
      <c r="F141" s="6" t="s">
        <v>696</v>
      </c>
      <c r="G141" s="119"/>
      <c r="H141" s="119"/>
      <c r="I141" s="119"/>
      <c r="J141" s="119"/>
    </row>
    <row r="142" spans="1:10" s="120" customFormat="1" ht="41.25" customHeight="1" x14ac:dyDescent="0.2">
      <c r="A142" s="41" t="s">
        <v>94</v>
      </c>
      <c r="B142" s="86" t="s">
        <v>474</v>
      </c>
      <c r="C142" s="33">
        <v>4671</v>
      </c>
      <c r="D142" s="16">
        <v>7</v>
      </c>
      <c r="E142" s="24">
        <v>544.4</v>
      </c>
      <c r="F142" s="6" t="s">
        <v>697</v>
      </c>
      <c r="G142" s="119"/>
      <c r="H142" s="119"/>
      <c r="I142" s="119"/>
      <c r="J142" s="119"/>
    </row>
    <row r="143" spans="1:10" s="120" customFormat="1" ht="67.5" customHeight="1" x14ac:dyDescent="0.2">
      <c r="A143" s="41" t="s">
        <v>94</v>
      </c>
      <c r="B143" s="86" t="s">
        <v>486</v>
      </c>
      <c r="C143" s="33">
        <v>4695</v>
      </c>
      <c r="D143" s="16">
        <v>7</v>
      </c>
      <c r="E143" s="24">
        <v>92.4</v>
      </c>
      <c r="F143" s="6" t="s">
        <v>698</v>
      </c>
      <c r="G143" s="119"/>
      <c r="H143" s="119"/>
      <c r="I143" s="119"/>
      <c r="J143" s="119"/>
    </row>
    <row r="144" spans="1:10" s="120" customFormat="1" ht="41.25" customHeight="1" x14ac:dyDescent="0.2">
      <c r="A144" s="41" t="s">
        <v>94</v>
      </c>
      <c r="B144" s="86" t="s">
        <v>489</v>
      </c>
      <c r="C144" s="33">
        <v>4703</v>
      </c>
      <c r="D144" s="16">
        <v>7</v>
      </c>
      <c r="E144" s="24">
        <v>2100</v>
      </c>
      <c r="F144" s="6" t="s">
        <v>88</v>
      </c>
      <c r="G144" s="119"/>
      <c r="H144" s="119"/>
      <c r="I144" s="119"/>
      <c r="J144" s="119"/>
    </row>
    <row r="145" spans="1:10" s="120" customFormat="1" ht="55.5" customHeight="1" x14ac:dyDescent="0.2">
      <c r="A145" s="41" t="s">
        <v>94</v>
      </c>
      <c r="B145" s="86" t="s">
        <v>490</v>
      </c>
      <c r="C145" s="33">
        <v>4704</v>
      </c>
      <c r="D145" s="16">
        <v>7</v>
      </c>
      <c r="E145" s="24">
        <v>150</v>
      </c>
      <c r="F145" s="6" t="s">
        <v>699</v>
      </c>
      <c r="G145" s="119"/>
      <c r="H145" s="119"/>
      <c r="I145" s="119"/>
      <c r="J145" s="119"/>
    </row>
    <row r="146" spans="1:10" s="120" customFormat="1" ht="55.5" customHeight="1" x14ac:dyDescent="0.2">
      <c r="A146" s="41" t="s">
        <v>94</v>
      </c>
      <c r="B146" s="86" t="s">
        <v>491</v>
      </c>
      <c r="C146" s="33">
        <v>4705</v>
      </c>
      <c r="D146" s="16">
        <v>7</v>
      </c>
      <c r="E146" s="24">
        <v>150</v>
      </c>
      <c r="F146" s="6" t="s">
        <v>700</v>
      </c>
      <c r="G146" s="119"/>
      <c r="H146" s="119"/>
      <c r="I146" s="119"/>
      <c r="J146" s="119"/>
    </row>
    <row r="147" spans="1:10" s="120" customFormat="1" ht="94.5" customHeight="1" x14ac:dyDescent="0.2">
      <c r="A147" s="41" t="s">
        <v>94</v>
      </c>
      <c r="B147" s="86" t="s">
        <v>492</v>
      </c>
      <c r="C147" s="33">
        <v>4706</v>
      </c>
      <c r="D147" s="16">
        <v>7</v>
      </c>
      <c r="E147" s="24">
        <v>150</v>
      </c>
      <c r="F147" s="6" t="s">
        <v>89</v>
      </c>
      <c r="G147" s="119"/>
      <c r="H147" s="119"/>
      <c r="I147" s="119"/>
      <c r="J147" s="119"/>
    </row>
    <row r="148" spans="1:10" s="120" customFormat="1" ht="55.5" customHeight="1" x14ac:dyDescent="0.2">
      <c r="A148" s="41" t="s">
        <v>94</v>
      </c>
      <c r="B148" s="86" t="s">
        <v>493</v>
      </c>
      <c r="C148" s="33">
        <v>4714</v>
      </c>
      <c r="D148" s="16">
        <v>7</v>
      </c>
      <c r="E148" s="24">
        <v>5479.1</v>
      </c>
      <c r="F148" s="6" t="s">
        <v>90</v>
      </c>
      <c r="G148" s="119"/>
      <c r="H148" s="119"/>
      <c r="I148" s="119"/>
      <c r="J148" s="119"/>
    </row>
    <row r="149" spans="1:10" s="120" customFormat="1" ht="67.5" customHeight="1" x14ac:dyDescent="0.2">
      <c r="A149" s="41" t="s">
        <v>94</v>
      </c>
      <c r="B149" s="86" t="s">
        <v>494</v>
      </c>
      <c r="C149" s="33">
        <v>4718</v>
      </c>
      <c r="D149" s="16">
        <v>7</v>
      </c>
      <c r="E149" s="24">
        <v>996.2</v>
      </c>
      <c r="F149" s="6" t="s">
        <v>701</v>
      </c>
      <c r="G149" s="119"/>
      <c r="H149" s="119"/>
      <c r="I149" s="119"/>
      <c r="J149" s="119"/>
    </row>
    <row r="150" spans="1:10" s="120" customFormat="1" ht="55.5" customHeight="1" x14ac:dyDescent="0.2">
      <c r="A150" s="41" t="s">
        <v>94</v>
      </c>
      <c r="B150" s="86" t="s">
        <v>495</v>
      </c>
      <c r="C150" s="33">
        <v>4726</v>
      </c>
      <c r="D150" s="16">
        <v>7</v>
      </c>
      <c r="E150" s="24">
        <v>6000</v>
      </c>
      <c r="F150" s="6" t="s">
        <v>91</v>
      </c>
      <c r="G150" s="119"/>
      <c r="H150" s="119"/>
      <c r="I150" s="119"/>
      <c r="J150" s="119"/>
    </row>
    <row r="151" spans="1:10" s="120" customFormat="1" ht="67.5" customHeight="1" x14ac:dyDescent="0.2">
      <c r="A151" s="41" t="s">
        <v>94</v>
      </c>
      <c r="B151" s="86" t="s">
        <v>496</v>
      </c>
      <c r="C151" s="33">
        <v>4727</v>
      </c>
      <c r="D151" s="16">
        <v>7</v>
      </c>
      <c r="E151" s="24">
        <v>1000</v>
      </c>
      <c r="F151" s="6" t="s">
        <v>92</v>
      </c>
      <c r="G151" s="119"/>
      <c r="H151" s="119"/>
      <c r="I151" s="119"/>
      <c r="J151" s="119"/>
    </row>
    <row r="152" spans="1:10" s="120" customFormat="1" ht="41.25" customHeight="1" x14ac:dyDescent="0.2">
      <c r="A152" s="41" t="s">
        <v>94</v>
      </c>
      <c r="B152" s="86" t="s">
        <v>810</v>
      </c>
      <c r="C152" s="33">
        <v>4728</v>
      </c>
      <c r="D152" s="16">
        <v>7</v>
      </c>
      <c r="E152" s="24">
        <v>450</v>
      </c>
      <c r="F152" s="6" t="s">
        <v>93</v>
      </c>
      <c r="G152" s="119"/>
      <c r="H152" s="119"/>
      <c r="I152" s="119"/>
      <c r="J152" s="119"/>
    </row>
    <row r="153" spans="1:10" s="120" customFormat="1" ht="89.25" x14ac:dyDescent="0.2">
      <c r="A153" s="41" t="s">
        <v>94</v>
      </c>
      <c r="B153" s="86" t="s">
        <v>505</v>
      </c>
      <c r="C153" s="33">
        <v>5681</v>
      </c>
      <c r="D153" s="16">
        <v>7</v>
      </c>
      <c r="E153" s="24">
        <v>4121.6000000000004</v>
      </c>
      <c r="F153" s="6" t="s">
        <v>702</v>
      </c>
      <c r="G153" s="119"/>
      <c r="H153" s="119"/>
      <c r="I153" s="119"/>
      <c r="J153" s="119"/>
    </row>
    <row r="154" spans="1:10" s="120" customFormat="1" ht="94.5" customHeight="1" x14ac:dyDescent="0.2">
      <c r="A154" s="41" t="s">
        <v>94</v>
      </c>
      <c r="B154" s="86" t="s">
        <v>508</v>
      </c>
      <c r="C154" s="33">
        <v>5837</v>
      </c>
      <c r="D154" s="16">
        <v>7</v>
      </c>
      <c r="E154" s="24">
        <v>115.8</v>
      </c>
      <c r="F154" s="6" t="s">
        <v>703</v>
      </c>
      <c r="G154" s="119"/>
      <c r="H154" s="119"/>
      <c r="I154" s="119"/>
      <c r="J154" s="119"/>
    </row>
    <row r="155" spans="1:10" s="120" customFormat="1" ht="63.75" x14ac:dyDescent="0.2">
      <c r="A155" s="154" t="s">
        <v>94</v>
      </c>
      <c r="B155" s="157" t="s">
        <v>510</v>
      </c>
      <c r="C155" s="33">
        <v>5867</v>
      </c>
      <c r="D155" s="16">
        <v>7</v>
      </c>
      <c r="E155" s="24">
        <v>19603.099999999999</v>
      </c>
      <c r="F155" s="6" t="s">
        <v>782</v>
      </c>
      <c r="G155" s="119"/>
      <c r="H155" s="119"/>
      <c r="I155" s="119"/>
      <c r="J155" s="119"/>
    </row>
    <row r="156" spans="1:10" s="120" customFormat="1" ht="81.75" customHeight="1" x14ac:dyDescent="0.2">
      <c r="A156" s="156"/>
      <c r="B156" s="159"/>
      <c r="C156" s="33">
        <v>5867</v>
      </c>
      <c r="D156" s="16">
        <v>13</v>
      </c>
      <c r="E156" s="92">
        <v>9965</v>
      </c>
      <c r="F156" s="6" t="s">
        <v>611</v>
      </c>
      <c r="G156" s="119"/>
      <c r="H156" s="119"/>
      <c r="I156" s="119"/>
      <c r="J156" s="119"/>
    </row>
    <row r="157" spans="1:10" s="120" customFormat="1" ht="108" customHeight="1" x14ac:dyDescent="0.2">
      <c r="A157" s="41" t="s">
        <v>94</v>
      </c>
      <c r="B157" s="86" t="s">
        <v>511</v>
      </c>
      <c r="C157" s="33">
        <v>5868</v>
      </c>
      <c r="D157" s="16">
        <v>7</v>
      </c>
      <c r="E157" s="24">
        <v>1009.1</v>
      </c>
      <c r="F157" s="6" t="s">
        <v>704</v>
      </c>
      <c r="G157" s="119"/>
      <c r="H157" s="119"/>
      <c r="I157" s="119"/>
      <c r="J157" s="119"/>
    </row>
    <row r="158" spans="1:10" s="120" customFormat="1" ht="102" x14ac:dyDescent="0.2">
      <c r="A158" s="41" t="s">
        <v>94</v>
      </c>
      <c r="B158" s="86" t="s">
        <v>513</v>
      </c>
      <c r="C158" s="33">
        <v>5879</v>
      </c>
      <c r="D158" s="16">
        <v>7</v>
      </c>
      <c r="E158" s="24">
        <v>3064.1</v>
      </c>
      <c r="F158" s="6" t="s">
        <v>823</v>
      </c>
      <c r="G158" s="119"/>
      <c r="H158" s="119"/>
      <c r="I158" s="119"/>
      <c r="J158" s="119"/>
    </row>
    <row r="159" spans="1:10" s="120" customFormat="1" ht="81.75" customHeight="1" x14ac:dyDescent="0.2">
      <c r="A159" s="41" t="s">
        <v>94</v>
      </c>
      <c r="B159" s="86" t="s">
        <v>514</v>
      </c>
      <c r="C159" s="33">
        <v>5884</v>
      </c>
      <c r="D159" s="16">
        <v>7</v>
      </c>
      <c r="E159" s="24">
        <v>3.5</v>
      </c>
      <c r="F159" s="6" t="s">
        <v>705</v>
      </c>
      <c r="G159" s="119"/>
      <c r="H159" s="119"/>
      <c r="I159" s="119"/>
      <c r="J159" s="119"/>
    </row>
    <row r="160" spans="1:10" s="120" customFormat="1" ht="108" customHeight="1" x14ac:dyDescent="0.2">
      <c r="A160" s="41" t="s">
        <v>94</v>
      </c>
      <c r="B160" s="86" t="s">
        <v>835</v>
      </c>
      <c r="C160" s="33">
        <v>5915</v>
      </c>
      <c r="D160" s="16">
        <v>7</v>
      </c>
      <c r="E160" s="24">
        <v>3009</v>
      </c>
      <c r="F160" s="6" t="s">
        <v>706</v>
      </c>
      <c r="G160" s="119"/>
      <c r="H160" s="119"/>
      <c r="I160" s="119"/>
      <c r="J160" s="119"/>
    </row>
    <row r="161" spans="1:10" s="120" customFormat="1" ht="69" customHeight="1" x14ac:dyDescent="0.2">
      <c r="A161" s="41" t="s">
        <v>94</v>
      </c>
      <c r="B161" s="86" t="s">
        <v>382</v>
      </c>
      <c r="C161" s="97">
        <v>4264</v>
      </c>
      <c r="D161" s="16">
        <v>14</v>
      </c>
      <c r="E161" s="24">
        <v>5149.3</v>
      </c>
      <c r="F161" s="6" t="s">
        <v>707</v>
      </c>
      <c r="G161" s="119"/>
      <c r="H161" s="119"/>
      <c r="I161" s="119"/>
      <c r="J161" s="119"/>
    </row>
    <row r="162" spans="1:10" s="120" customFormat="1" ht="76.5" x14ac:dyDescent="0.2">
      <c r="A162" s="160" t="s">
        <v>94</v>
      </c>
      <c r="B162" s="157" t="s">
        <v>95</v>
      </c>
      <c r="C162" s="97">
        <v>4657</v>
      </c>
      <c r="D162" s="34">
        <v>13</v>
      </c>
      <c r="E162" s="93">
        <v>161</v>
      </c>
      <c r="F162" s="6" t="s">
        <v>708</v>
      </c>
      <c r="G162" s="119"/>
      <c r="H162" s="119"/>
      <c r="I162" s="119"/>
      <c r="J162" s="119"/>
    </row>
    <row r="163" spans="1:10" s="120" customFormat="1" ht="67.5" customHeight="1" x14ac:dyDescent="0.2">
      <c r="A163" s="161"/>
      <c r="B163" s="159"/>
      <c r="C163" s="33">
        <v>4657</v>
      </c>
      <c r="D163" s="16">
        <v>13</v>
      </c>
      <c r="E163" s="92">
        <v>133.4</v>
      </c>
      <c r="F163" s="6" t="s">
        <v>709</v>
      </c>
      <c r="G163" s="119"/>
      <c r="H163" s="119"/>
      <c r="I163" s="119"/>
      <c r="J163" s="119"/>
    </row>
    <row r="164" spans="1:10" s="120" customFormat="1" ht="67.5" customHeight="1" x14ac:dyDescent="0.2">
      <c r="A164" s="154" t="s">
        <v>94</v>
      </c>
      <c r="B164" s="157" t="s">
        <v>96</v>
      </c>
      <c r="C164" s="33">
        <v>5344</v>
      </c>
      <c r="D164" s="16">
        <v>13</v>
      </c>
      <c r="E164" s="93">
        <v>115</v>
      </c>
      <c r="F164" s="6" t="s">
        <v>710</v>
      </c>
      <c r="G164" s="119"/>
      <c r="H164" s="119"/>
      <c r="I164" s="119"/>
      <c r="J164" s="119"/>
    </row>
    <row r="165" spans="1:10" s="120" customFormat="1" ht="67.5" customHeight="1" x14ac:dyDescent="0.2">
      <c r="A165" s="156"/>
      <c r="B165" s="159"/>
      <c r="C165" s="33">
        <v>5344</v>
      </c>
      <c r="D165" s="16">
        <v>13</v>
      </c>
      <c r="E165" s="92">
        <v>115</v>
      </c>
      <c r="F165" s="6" t="s">
        <v>711</v>
      </c>
      <c r="G165" s="119"/>
      <c r="H165" s="119"/>
      <c r="I165" s="119"/>
      <c r="J165" s="119"/>
    </row>
    <row r="166" spans="1:10" s="120" customFormat="1" ht="67.5" customHeight="1" x14ac:dyDescent="0.2">
      <c r="A166" s="41" t="s">
        <v>179</v>
      </c>
      <c r="B166" s="86" t="s">
        <v>376</v>
      </c>
      <c r="C166" s="33">
        <v>4215</v>
      </c>
      <c r="D166" s="16">
        <v>7</v>
      </c>
      <c r="E166" s="24">
        <v>13422.6</v>
      </c>
      <c r="F166" s="6" t="s">
        <v>97</v>
      </c>
      <c r="G166" s="119"/>
      <c r="H166" s="119"/>
      <c r="I166" s="119"/>
      <c r="J166" s="119"/>
    </row>
    <row r="167" spans="1:10" s="120" customFormat="1" ht="67.5" customHeight="1" x14ac:dyDescent="0.2">
      <c r="A167" s="41" t="s">
        <v>179</v>
      </c>
      <c r="B167" s="86" t="s">
        <v>377</v>
      </c>
      <c r="C167" s="33">
        <v>4224</v>
      </c>
      <c r="D167" s="16">
        <v>7</v>
      </c>
      <c r="E167" s="24">
        <v>2237.3000000000002</v>
      </c>
      <c r="F167" s="6" t="s">
        <v>98</v>
      </c>
      <c r="G167" s="119"/>
      <c r="H167" s="119"/>
      <c r="I167" s="119"/>
      <c r="J167" s="119"/>
    </row>
    <row r="168" spans="1:10" s="120" customFormat="1" ht="63.75" x14ac:dyDescent="0.2">
      <c r="A168" s="41" t="s">
        <v>179</v>
      </c>
      <c r="B168" s="86" t="s">
        <v>389</v>
      </c>
      <c r="C168" s="33">
        <v>4298</v>
      </c>
      <c r="D168" s="16">
        <v>7</v>
      </c>
      <c r="E168" s="24">
        <v>2910.4</v>
      </c>
      <c r="F168" s="6" t="s">
        <v>99</v>
      </c>
      <c r="G168" s="119"/>
      <c r="H168" s="119"/>
      <c r="I168" s="119"/>
      <c r="J168" s="119"/>
    </row>
    <row r="169" spans="1:10" s="120" customFormat="1" ht="81.75" customHeight="1" x14ac:dyDescent="0.2">
      <c r="A169" s="41" t="s">
        <v>179</v>
      </c>
      <c r="B169" s="86" t="s">
        <v>398</v>
      </c>
      <c r="C169" s="33">
        <v>4349</v>
      </c>
      <c r="D169" s="16">
        <v>7</v>
      </c>
      <c r="E169" s="24">
        <v>36200.800000000003</v>
      </c>
      <c r="F169" s="6" t="s">
        <v>100</v>
      </c>
      <c r="G169" s="119"/>
      <c r="H169" s="119"/>
      <c r="I169" s="119"/>
      <c r="J169" s="119"/>
    </row>
    <row r="170" spans="1:10" s="120" customFormat="1" ht="56.25" customHeight="1" x14ac:dyDescent="0.2">
      <c r="A170" s="41" t="s">
        <v>179</v>
      </c>
      <c r="B170" s="86" t="s">
        <v>410</v>
      </c>
      <c r="C170" s="33">
        <v>4408</v>
      </c>
      <c r="D170" s="16">
        <v>7</v>
      </c>
      <c r="E170" s="24">
        <v>2000</v>
      </c>
      <c r="F170" s="6" t="s">
        <v>712</v>
      </c>
      <c r="G170" s="119"/>
      <c r="H170" s="119"/>
      <c r="I170" s="119"/>
      <c r="J170" s="119"/>
    </row>
    <row r="171" spans="1:10" s="120" customFormat="1" ht="41.25" customHeight="1" x14ac:dyDescent="0.2">
      <c r="A171" s="41" t="s">
        <v>179</v>
      </c>
      <c r="B171" s="86" t="s">
        <v>444</v>
      </c>
      <c r="C171" s="33">
        <v>4573</v>
      </c>
      <c r="D171" s="16">
        <v>7</v>
      </c>
      <c r="E171" s="24">
        <v>3311.9</v>
      </c>
      <c r="F171" s="6" t="s">
        <v>101</v>
      </c>
      <c r="G171" s="119"/>
      <c r="H171" s="119"/>
      <c r="I171" s="119"/>
      <c r="J171" s="119"/>
    </row>
    <row r="172" spans="1:10" s="120" customFormat="1" ht="51" x14ac:dyDescent="0.2">
      <c r="A172" s="154" t="s">
        <v>179</v>
      </c>
      <c r="B172" s="157" t="s">
        <v>445</v>
      </c>
      <c r="C172" s="33">
        <v>4575</v>
      </c>
      <c r="D172" s="16">
        <v>7</v>
      </c>
      <c r="E172" s="24">
        <v>4132.6000000000004</v>
      </c>
      <c r="F172" s="6" t="s">
        <v>824</v>
      </c>
      <c r="G172" s="119"/>
      <c r="H172" s="119"/>
      <c r="I172" s="119"/>
      <c r="J172" s="119"/>
    </row>
    <row r="173" spans="1:10" s="120" customFormat="1" ht="67.5" customHeight="1" x14ac:dyDescent="0.2">
      <c r="A173" s="156"/>
      <c r="B173" s="159"/>
      <c r="C173" s="33">
        <v>4575</v>
      </c>
      <c r="D173" s="16">
        <v>9</v>
      </c>
      <c r="E173" s="24">
        <v>670.5</v>
      </c>
      <c r="F173" s="6" t="s">
        <v>102</v>
      </c>
      <c r="G173" s="119"/>
      <c r="H173" s="119"/>
      <c r="I173" s="119"/>
      <c r="J173" s="119"/>
    </row>
    <row r="174" spans="1:10" s="120" customFormat="1" ht="81.75" customHeight="1" x14ac:dyDescent="0.2">
      <c r="A174" s="41" t="s">
        <v>179</v>
      </c>
      <c r="B174" s="86" t="s">
        <v>449</v>
      </c>
      <c r="C174" s="33">
        <v>4589</v>
      </c>
      <c r="D174" s="16">
        <v>7</v>
      </c>
      <c r="E174" s="24">
        <v>23488.2</v>
      </c>
      <c r="F174" s="6" t="s">
        <v>524</v>
      </c>
      <c r="G174" s="119"/>
      <c r="H174" s="119"/>
      <c r="I174" s="119"/>
      <c r="J174" s="119"/>
    </row>
    <row r="175" spans="1:10" s="120" customFormat="1" ht="67.5" customHeight="1" x14ac:dyDescent="0.2">
      <c r="A175" s="41" t="s">
        <v>179</v>
      </c>
      <c r="B175" s="86" t="s">
        <v>475</v>
      </c>
      <c r="C175" s="33">
        <v>4675</v>
      </c>
      <c r="D175" s="16">
        <v>7</v>
      </c>
      <c r="E175" s="24">
        <v>38494.300000000003</v>
      </c>
      <c r="F175" s="6" t="s">
        <v>713</v>
      </c>
      <c r="G175" s="119"/>
      <c r="H175" s="119"/>
      <c r="I175" s="119"/>
      <c r="J175" s="119"/>
    </row>
    <row r="176" spans="1:10" s="120" customFormat="1" ht="67.5" customHeight="1" x14ac:dyDescent="0.2">
      <c r="A176" s="41" t="s">
        <v>179</v>
      </c>
      <c r="B176" s="86" t="s">
        <v>476</v>
      </c>
      <c r="C176" s="33">
        <v>4677</v>
      </c>
      <c r="D176" s="16">
        <v>7</v>
      </c>
      <c r="E176" s="24">
        <v>13000</v>
      </c>
      <c r="F176" s="6" t="s">
        <v>714</v>
      </c>
      <c r="G176" s="119"/>
      <c r="H176" s="119"/>
      <c r="I176" s="119"/>
      <c r="J176" s="119"/>
    </row>
    <row r="177" spans="1:10" s="120" customFormat="1" ht="55.5" customHeight="1" x14ac:dyDescent="0.2">
      <c r="A177" s="41" t="s">
        <v>179</v>
      </c>
      <c r="B177" s="86" t="s">
        <v>851</v>
      </c>
      <c r="C177" s="33">
        <v>4680</v>
      </c>
      <c r="D177" s="16">
        <v>7</v>
      </c>
      <c r="E177" s="24">
        <v>2000</v>
      </c>
      <c r="F177" s="6" t="s">
        <v>852</v>
      </c>
      <c r="G177" s="119"/>
      <c r="H177" s="119"/>
      <c r="I177" s="119"/>
      <c r="J177" s="119"/>
    </row>
    <row r="178" spans="1:10" s="120" customFormat="1" ht="55.5" customHeight="1" x14ac:dyDescent="0.2">
      <c r="A178" s="41" t="s">
        <v>179</v>
      </c>
      <c r="B178" s="86" t="s">
        <v>477</v>
      </c>
      <c r="C178" s="33">
        <v>4682</v>
      </c>
      <c r="D178" s="16">
        <v>7</v>
      </c>
      <c r="E178" s="24">
        <v>1000</v>
      </c>
      <c r="F178" s="6" t="s">
        <v>715</v>
      </c>
      <c r="G178" s="119"/>
      <c r="H178" s="119"/>
      <c r="I178" s="119"/>
      <c r="J178" s="119"/>
    </row>
    <row r="179" spans="1:10" s="120" customFormat="1" ht="67.5" customHeight="1" x14ac:dyDescent="0.2">
      <c r="A179" s="41" t="s">
        <v>179</v>
      </c>
      <c r="B179" s="86" t="s">
        <v>478</v>
      </c>
      <c r="C179" s="33">
        <v>4683</v>
      </c>
      <c r="D179" s="16">
        <v>7</v>
      </c>
      <c r="E179" s="24">
        <v>2000</v>
      </c>
      <c r="F179" s="6" t="s">
        <v>751</v>
      </c>
      <c r="G179" s="119"/>
      <c r="H179" s="119"/>
      <c r="I179" s="119"/>
      <c r="J179" s="119"/>
    </row>
    <row r="180" spans="1:10" s="120" customFormat="1" ht="67.5" customHeight="1" x14ac:dyDescent="0.2">
      <c r="A180" s="41" t="s">
        <v>179</v>
      </c>
      <c r="B180" s="86" t="s">
        <v>479</v>
      </c>
      <c r="C180" s="33">
        <v>4684</v>
      </c>
      <c r="D180" s="16">
        <v>7</v>
      </c>
      <c r="E180" s="24">
        <v>8471</v>
      </c>
      <c r="F180" s="6" t="s">
        <v>103</v>
      </c>
      <c r="G180" s="119"/>
      <c r="H180" s="119"/>
      <c r="I180" s="119"/>
      <c r="J180" s="119"/>
    </row>
    <row r="181" spans="1:10" s="120" customFormat="1" ht="55.5" customHeight="1" x14ac:dyDescent="0.2">
      <c r="A181" s="41" t="s">
        <v>179</v>
      </c>
      <c r="B181" s="86" t="s">
        <v>480</v>
      </c>
      <c r="C181" s="33">
        <v>4685</v>
      </c>
      <c r="D181" s="16">
        <v>7</v>
      </c>
      <c r="E181" s="24">
        <v>1476.8</v>
      </c>
      <c r="F181" s="6" t="s">
        <v>104</v>
      </c>
      <c r="G181" s="119"/>
      <c r="H181" s="119"/>
      <c r="I181" s="119"/>
      <c r="J181" s="119"/>
    </row>
    <row r="182" spans="1:10" s="120" customFormat="1" ht="55.5" customHeight="1" x14ac:dyDescent="0.2">
      <c r="A182" s="41" t="s">
        <v>179</v>
      </c>
      <c r="B182" s="86" t="s">
        <v>481</v>
      </c>
      <c r="C182" s="33">
        <v>4686</v>
      </c>
      <c r="D182" s="16">
        <v>7</v>
      </c>
      <c r="E182" s="24">
        <v>600</v>
      </c>
      <c r="F182" s="6" t="s">
        <v>716</v>
      </c>
      <c r="G182" s="119"/>
      <c r="H182" s="119"/>
      <c r="I182" s="119"/>
      <c r="J182" s="119"/>
    </row>
    <row r="183" spans="1:10" s="120" customFormat="1" ht="94.5" customHeight="1" x14ac:dyDescent="0.2">
      <c r="A183" s="41" t="s">
        <v>179</v>
      </c>
      <c r="B183" s="86" t="s">
        <v>482</v>
      </c>
      <c r="C183" s="33">
        <v>4687</v>
      </c>
      <c r="D183" s="16">
        <v>7</v>
      </c>
      <c r="E183" s="24">
        <v>1500</v>
      </c>
      <c r="F183" s="6" t="s">
        <v>717</v>
      </c>
      <c r="G183" s="119"/>
      <c r="H183" s="119"/>
      <c r="I183" s="119"/>
      <c r="J183" s="119"/>
    </row>
    <row r="184" spans="1:10" s="120" customFormat="1" ht="55.5" customHeight="1" x14ac:dyDescent="0.2">
      <c r="A184" s="41" t="s">
        <v>179</v>
      </c>
      <c r="B184" s="86" t="s">
        <v>483</v>
      </c>
      <c r="C184" s="33">
        <v>4691</v>
      </c>
      <c r="D184" s="16">
        <v>9</v>
      </c>
      <c r="E184" s="24">
        <v>24777.5</v>
      </c>
      <c r="F184" s="6" t="s">
        <v>105</v>
      </c>
      <c r="G184" s="119"/>
      <c r="H184" s="119"/>
      <c r="I184" s="119"/>
      <c r="J184" s="119"/>
    </row>
    <row r="185" spans="1:10" s="120" customFormat="1" ht="51" x14ac:dyDescent="0.2">
      <c r="A185" s="41" t="s">
        <v>179</v>
      </c>
      <c r="B185" s="86" t="s">
        <v>484</v>
      </c>
      <c r="C185" s="33">
        <v>4692</v>
      </c>
      <c r="D185" s="16">
        <v>9</v>
      </c>
      <c r="E185" s="24">
        <v>200</v>
      </c>
      <c r="F185" s="6" t="s">
        <v>612</v>
      </c>
      <c r="G185" s="119"/>
      <c r="H185" s="119"/>
      <c r="I185" s="119"/>
      <c r="J185" s="119"/>
    </row>
    <row r="186" spans="1:10" s="120" customFormat="1" ht="51" x14ac:dyDescent="0.2">
      <c r="A186" s="41" t="s">
        <v>179</v>
      </c>
      <c r="B186" s="86" t="s">
        <v>485</v>
      </c>
      <c r="C186" s="33">
        <v>4693</v>
      </c>
      <c r="D186" s="16">
        <v>7</v>
      </c>
      <c r="E186" s="24">
        <v>1300</v>
      </c>
      <c r="F186" s="6" t="s">
        <v>718</v>
      </c>
      <c r="G186" s="119"/>
      <c r="H186" s="119"/>
      <c r="I186" s="119"/>
      <c r="J186" s="119"/>
    </row>
    <row r="187" spans="1:10" s="120" customFormat="1" ht="67.5" customHeight="1" x14ac:dyDescent="0.2">
      <c r="A187" s="41" t="s">
        <v>179</v>
      </c>
      <c r="B187" s="86" t="s">
        <v>487</v>
      </c>
      <c r="C187" s="33">
        <v>4698</v>
      </c>
      <c r="D187" s="16">
        <v>7</v>
      </c>
      <c r="E187" s="24">
        <v>1000</v>
      </c>
      <c r="F187" s="6" t="s">
        <v>719</v>
      </c>
      <c r="G187" s="119"/>
      <c r="H187" s="119"/>
      <c r="I187" s="119"/>
      <c r="J187" s="119"/>
    </row>
    <row r="188" spans="1:10" s="120" customFormat="1" ht="63.75" x14ac:dyDescent="0.2">
      <c r="A188" s="41" t="s">
        <v>179</v>
      </c>
      <c r="B188" s="86" t="s">
        <v>488</v>
      </c>
      <c r="C188" s="33">
        <v>4702</v>
      </c>
      <c r="D188" s="16">
        <v>9</v>
      </c>
      <c r="E188" s="24">
        <v>19236.5</v>
      </c>
      <c r="F188" s="6" t="s">
        <v>106</v>
      </c>
      <c r="G188" s="119"/>
      <c r="H188" s="119"/>
      <c r="I188" s="119"/>
      <c r="J188" s="119"/>
    </row>
    <row r="189" spans="1:10" s="120" customFormat="1" ht="114.75" x14ac:dyDescent="0.2">
      <c r="A189" s="41" t="s">
        <v>179</v>
      </c>
      <c r="B189" s="86" t="s">
        <v>499</v>
      </c>
      <c r="C189" s="33">
        <v>5100</v>
      </c>
      <c r="D189" s="16">
        <v>7</v>
      </c>
      <c r="E189" s="24">
        <v>54780.6</v>
      </c>
      <c r="F189" s="6" t="s">
        <v>825</v>
      </c>
      <c r="G189" s="119"/>
      <c r="H189" s="119"/>
      <c r="I189" s="119"/>
      <c r="J189" s="119"/>
    </row>
    <row r="190" spans="1:10" s="23" customFormat="1" ht="51" x14ac:dyDescent="0.2">
      <c r="A190" s="41" t="s">
        <v>179</v>
      </c>
      <c r="B190" s="86" t="s">
        <v>500</v>
      </c>
      <c r="C190" s="33">
        <v>5162</v>
      </c>
      <c r="D190" s="16">
        <v>7</v>
      </c>
      <c r="E190" s="24">
        <v>1640</v>
      </c>
      <c r="F190" s="6" t="s">
        <v>720</v>
      </c>
      <c r="G190" s="119"/>
      <c r="H190" s="22"/>
      <c r="I190" s="22"/>
      <c r="J190" s="22"/>
    </row>
    <row r="191" spans="1:10" s="23" customFormat="1" ht="64.5" thickBot="1" x14ac:dyDescent="0.25">
      <c r="A191" s="41" t="s">
        <v>179</v>
      </c>
      <c r="B191" s="86" t="s">
        <v>506</v>
      </c>
      <c r="C191" s="33">
        <v>5693</v>
      </c>
      <c r="D191" s="16">
        <v>9</v>
      </c>
      <c r="E191" s="24">
        <v>2015.9</v>
      </c>
      <c r="F191" s="6" t="s">
        <v>613</v>
      </c>
      <c r="G191" s="119"/>
      <c r="H191" s="22"/>
      <c r="I191" s="22"/>
      <c r="J191" s="22"/>
    </row>
    <row r="192" spans="1:10" ht="18" customHeight="1" thickBot="1" x14ac:dyDescent="0.25">
      <c r="A192" s="129" t="s">
        <v>808</v>
      </c>
      <c r="B192" s="130"/>
      <c r="C192" s="25"/>
      <c r="D192" s="131"/>
      <c r="E192" s="26">
        <f>SUM(E5:E191)</f>
        <v>1077359.3</v>
      </c>
      <c r="F192" s="37"/>
    </row>
    <row r="193" spans="5:5" x14ac:dyDescent="0.2">
      <c r="E193" s="59"/>
    </row>
  </sheetData>
  <mergeCells count="24">
    <mergeCell ref="B164:B165"/>
    <mergeCell ref="A164:A165"/>
    <mergeCell ref="B172:B173"/>
    <mergeCell ref="A172:A173"/>
    <mergeCell ref="B137:B138"/>
    <mergeCell ref="A137:A138"/>
    <mergeCell ref="B155:B156"/>
    <mergeCell ref="A155:A156"/>
    <mergeCell ref="B162:B163"/>
    <mergeCell ref="A162:A163"/>
    <mergeCell ref="A58:A59"/>
    <mergeCell ref="B58:B59"/>
    <mergeCell ref="A60:A61"/>
    <mergeCell ref="B60:B61"/>
    <mergeCell ref="B115:B116"/>
    <mergeCell ref="A115:A116"/>
    <mergeCell ref="A31:A34"/>
    <mergeCell ref="B31:B34"/>
    <mergeCell ref="A36:A37"/>
    <mergeCell ref="B36:B37"/>
    <mergeCell ref="A55:A57"/>
    <mergeCell ref="B55:B57"/>
    <mergeCell ref="A48:A54"/>
    <mergeCell ref="B48:B54"/>
  </mergeCells>
  <pageMargins left="0.31496062992125984" right="0.31496062992125984" top="0.78740157480314965" bottom="0.59055118110236227" header="0.31496062992125984" footer="0.11811023622047245"/>
  <pageSetup paperSize="9" scale="97" firstPageNumber="20" fitToHeight="0" orientation="landscape" useFirstPageNumber="1" r:id="rId1"/>
  <headerFooter>
    <oddHeader>&amp;L&amp;"Tahoma,Kurzíva"&amp;9Návrh rozpočtu na rok 2026
Příloha č. 10&amp;R&amp;"Tahoma,Kurzíva"&amp;9Přehled nedočerpaných výdajů roku 2025, které budou zapojeny do upraveného rozpočtu na rok 2026
Akce reprodukce majetku kraje vyjma akcí spolufinancovaných z EU</oddHeader>
    <oddFooter>&amp;C&amp;"Tahoma,Obyčejné"&amp;P</oddFooter>
  </headerFooter>
  <rowBreaks count="3" manualBreakCount="3">
    <brk id="154" max="5" man="1"/>
    <brk id="159" max="5" man="1"/>
    <brk id="17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197B7-30E7-400D-AB81-FCBFA232FEA3}">
  <sheetPr>
    <pageSetUpPr fitToPage="1"/>
  </sheetPr>
  <dimension ref="A1:M150"/>
  <sheetViews>
    <sheetView zoomScaleNormal="100" zoomScaleSheetLayoutView="100" workbookViewId="0">
      <pane ySplit="4" topLeftCell="A5" activePane="bottomLeft" state="frozen"/>
      <selection activeCell="E9" sqref="E9"/>
      <selection pane="bottomLeft" activeCell="K3" sqref="K3"/>
    </sheetView>
  </sheetViews>
  <sheetFormatPr defaultColWidth="9.140625" defaultRowHeight="15" x14ac:dyDescent="0.2"/>
  <cols>
    <col min="1" max="1" width="12.5703125" style="27" customWidth="1"/>
    <col min="2" max="2" width="35.42578125" style="19" customWidth="1"/>
    <col min="3" max="4" width="9.140625" style="27" hidden="1" customWidth="1"/>
    <col min="5" max="5" width="13.85546875" style="84" hidden="1" customWidth="1"/>
    <col min="6" max="7" width="10.140625" style="48" hidden="1" customWidth="1"/>
    <col min="8" max="8" width="11.28515625" style="48" hidden="1" customWidth="1"/>
    <col min="9" max="9" width="13.140625" style="28" customWidth="1"/>
    <col min="10" max="10" width="86.28515625" style="19" customWidth="1"/>
    <col min="11" max="11" width="17.28515625" style="19" customWidth="1"/>
    <col min="12" max="16384" width="9.140625" style="19"/>
  </cols>
  <sheetData>
    <row r="1" spans="1:13" s="18" customFormat="1" x14ac:dyDescent="0.2">
      <c r="A1" s="12"/>
      <c r="B1" s="12"/>
      <c r="C1" s="17"/>
      <c r="D1" s="12"/>
      <c r="E1" s="83"/>
      <c r="F1" s="46"/>
      <c r="G1" s="46"/>
      <c r="H1" s="46"/>
      <c r="I1" s="150"/>
    </row>
    <row r="2" spans="1:13" s="18" customFormat="1" ht="18" customHeight="1" x14ac:dyDescent="0.2">
      <c r="A2" s="136" t="s">
        <v>107</v>
      </c>
      <c r="B2" s="101"/>
      <c r="C2" s="20"/>
      <c r="D2" s="27"/>
      <c r="E2" s="84"/>
      <c r="F2" s="46"/>
      <c r="G2" s="46"/>
      <c r="H2" s="46"/>
      <c r="I2" s="17"/>
    </row>
    <row r="3" spans="1:13" s="18" customFormat="1" ht="13.5" thickBot="1" x14ac:dyDescent="0.25">
      <c r="A3" s="29"/>
      <c r="B3" s="102"/>
      <c r="D3" s="66"/>
      <c r="E3" s="85"/>
      <c r="F3" s="46"/>
      <c r="G3" s="46"/>
      <c r="H3" s="46"/>
      <c r="I3" s="17"/>
    </row>
    <row r="4" spans="1:13" s="21" customFormat="1" ht="45" customHeight="1" thickBot="1" x14ac:dyDescent="0.25">
      <c r="A4" s="40" t="s">
        <v>3</v>
      </c>
      <c r="B4" s="8" t="s">
        <v>4</v>
      </c>
      <c r="C4" s="9" t="s">
        <v>5</v>
      </c>
      <c r="D4" s="16" t="s">
        <v>2</v>
      </c>
      <c r="E4" s="16" t="s">
        <v>45</v>
      </c>
      <c r="F4" s="47" t="s">
        <v>6</v>
      </c>
      <c r="G4" s="47" t="s">
        <v>7</v>
      </c>
      <c r="H4" s="47" t="s">
        <v>8</v>
      </c>
      <c r="I4" s="10" t="s">
        <v>9</v>
      </c>
      <c r="J4" s="11" t="s">
        <v>10</v>
      </c>
    </row>
    <row r="5" spans="1:13" s="55" customFormat="1" ht="76.5" x14ac:dyDescent="0.2">
      <c r="A5" s="41" t="s">
        <v>12</v>
      </c>
      <c r="B5" s="30" t="s">
        <v>237</v>
      </c>
      <c r="C5" s="32">
        <v>1740</v>
      </c>
      <c r="D5" s="16">
        <v>11</v>
      </c>
      <c r="E5" s="86" t="s">
        <v>108</v>
      </c>
      <c r="F5" s="51">
        <v>2143</v>
      </c>
      <c r="G5" s="51">
        <v>5321</v>
      </c>
      <c r="H5" s="51">
        <v>641</v>
      </c>
      <c r="I5" s="35">
        <v>785.8</v>
      </c>
      <c r="J5" s="6" t="s">
        <v>109</v>
      </c>
      <c r="L5" s="54"/>
      <c r="M5" s="54"/>
    </row>
    <row r="6" spans="1:13" s="55" customFormat="1" ht="76.5" x14ac:dyDescent="0.2">
      <c r="A6" s="41" t="s">
        <v>12</v>
      </c>
      <c r="B6" s="30" t="s">
        <v>238</v>
      </c>
      <c r="C6" s="32">
        <v>1741</v>
      </c>
      <c r="D6" s="16">
        <v>11</v>
      </c>
      <c r="E6" s="86" t="s">
        <v>108</v>
      </c>
      <c r="F6" s="51">
        <v>2143</v>
      </c>
      <c r="G6" s="51" t="s">
        <v>110</v>
      </c>
      <c r="H6" s="51">
        <v>675</v>
      </c>
      <c r="I6" s="35">
        <v>80</v>
      </c>
      <c r="J6" s="75" t="s">
        <v>111</v>
      </c>
      <c r="L6" s="54"/>
      <c r="M6" s="54"/>
    </row>
    <row r="7" spans="1:13" s="55" customFormat="1" ht="81.75" customHeight="1" x14ac:dyDescent="0.2">
      <c r="A7" s="41" t="s">
        <v>12</v>
      </c>
      <c r="B7" s="30" t="s">
        <v>239</v>
      </c>
      <c r="C7" s="32">
        <v>1744</v>
      </c>
      <c r="D7" s="16">
        <v>11</v>
      </c>
      <c r="E7" s="86" t="s">
        <v>108</v>
      </c>
      <c r="F7" s="51">
        <v>2143</v>
      </c>
      <c r="G7" s="51" t="s">
        <v>112</v>
      </c>
      <c r="H7" s="51">
        <v>314</v>
      </c>
      <c r="I7" s="35">
        <v>396</v>
      </c>
      <c r="J7" s="31" t="s">
        <v>113</v>
      </c>
      <c r="L7" s="54"/>
      <c r="M7" s="54"/>
    </row>
    <row r="8" spans="1:13" s="55" customFormat="1" ht="81.75" customHeight="1" x14ac:dyDescent="0.2">
      <c r="A8" s="154" t="s">
        <v>12</v>
      </c>
      <c r="B8" s="157" t="s">
        <v>240</v>
      </c>
      <c r="C8" s="32">
        <v>1745</v>
      </c>
      <c r="D8" s="16">
        <v>11</v>
      </c>
      <c r="E8" s="86" t="s">
        <v>108</v>
      </c>
      <c r="F8" s="51">
        <v>2143</v>
      </c>
      <c r="G8" s="51">
        <v>6341</v>
      </c>
      <c r="H8" s="51">
        <v>720</v>
      </c>
      <c r="I8" s="35">
        <v>60</v>
      </c>
      <c r="J8" s="31" t="s">
        <v>114</v>
      </c>
      <c r="L8" s="54"/>
      <c r="M8" s="54"/>
    </row>
    <row r="9" spans="1:13" s="55" customFormat="1" ht="81.75" customHeight="1" x14ac:dyDescent="0.2">
      <c r="A9" s="155"/>
      <c r="B9" s="158"/>
      <c r="C9" s="32">
        <v>1745</v>
      </c>
      <c r="D9" s="16">
        <v>11</v>
      </c>
      <c r="E9" s="86" t="s">
        <v>108</v>
      </c>
      <c r="F9" s="51">
        <v>2143</v>
      </c>
      <c r="G9" s="51" t="s">
        <v>115</v>
      </c>
      <c r="H9" s="51">
        <v>711</v>
      </c>
      <c r="I9" s="35">
        <v>494.9</v>
      </c>
      <c r="J9" s="31" t="s">
        <v>116</v>
      </c>
      <c r="L9" s="54"/>
      <c r="M9" s="54"/>
    </row>
    <row r="10" spans="1:13" s="55" customFormat="1" ht="86.25" customHeight="1" x14ac:dyDescent="0.2">
      <c r="A10" s="155"/>
      <c r="B10" s="158"/>
      <c r="C10" s="32">
        <v>1745</v>
      </c>
      <c r="D10" s="16">
        <v>11</v>
      </c>
      <c r="E10" s="86" t="s">
        <v>108</v>
      </c>
      <c r="F10" s="51">
        <v>2143</v>
      </c>
      <c r="G10" s="51">
        <v>6341</v>
      </c>
      <c r="H10" s="51">
        <v>712</v>
      </c>
      <c r="I10" s="35">
        <f>584.8-284.8</f>
        <v>299.99999999999994</v>
      </c>
      <c r="J10" s="31" t="s">
        <v>117</v>
      </c>
      <c r="L10" s="54"/>
      <c r="M10" s="54"/>
    </row>
    <row r="11" spans="1:13" s="55" customFormat="1" ht="100.5" customHeight="1" x14ac:dyDescent="0.2">
      <c r="A11" s="156"/>
      <c r="B11" s="159"/>
      <c r="C11" s="32">
        <v>1745</v>
      </c>
      <c r="D11" s="16">
        <v>11</v>
      </c>
      <c r="E11" s="86" t="s">
        <v>108</v>
      </c>
      <c r="F11" s="51">
        <v>2143</v>
      </c>
      <c r="G11" s="51" t="s">
        <v>115</v>
      </c>
      <c r="H11" s="51">
        <v>713</v>
      </c>
      <c r="I11" s="35">
        <v>824</v>
      </c>
      <c r="J11" s="31" t="s">
        <v>118</v>
      </c>
      <c r="L11" s="54"/>
      <c r="M11" s="54"/>
    </row>
    <row r="12" spans="1:13" s="55" customFormat="1" ht="76.5" x14ac:dyDescent="0.2">
      <c r="A12" s="41" t="s">
        <v>12</v>
      </c>
      <c r="B12" s="30" t="s">
        <v>241</v>
      </c>
      <c r="C12" s="32">
        <v>1749</v>
      </c>
      <c r="D12" s="16">
        <v>11</v>
      </c>
      <c r="E12" s="86" t="s">
        <v>108</v>
      </c>
      <c r="F12" s="51">
        <v>2143</v>
      </c>
      <c r="G12" s="51">
        <v>6322</v>
      </c>
      <c r="H12" s="51">
        <v>722</v>
      </c>
      <c r="I12" s="35">
        <v>240.4</v>
      </c>
      <c r="J12" s="31" t="s">
        <v>119</v>
      </c>
      <c r="L12" s="54"/>
      <c r="M12" s="54"/>
    </row>
    <row r="13" spans="1:13" s="55" customFormat="1" ht="81.75" customHeight="1" x14ac:dyDescent="0.2">
      <c r="A13" s="154" t="s">
        <v>12</v>
      </c>
      <c r="B13" s="157" t="s">
        <v>252</v>
      </c>
      <c r="C13" s="33">
        <v>1891</v>
      </c>
      <c r="D13" s="16">
        <v>11</v>
      </c>
      <c r="E13" s="86" t="s">
        <v>108</v>
      </c>
      <c r="F13" s="51">
        <v>2143</v>
      </c>
      <c r="G13" s="51">
        <v>5222</v>
      </c>
      <c r="H13" s="51">
        <v>202</v>
      </c>
      <c r="I13" s="35">
        <v>150</v>
      </c>
      <c r="J13" s="31" t="s">
        <v>120</v>
      </c>
      <c r="L13" s="54"/>
      <c r="M13" s="54"/>
    </row>
    <row r="14" spans="1:13" s="55" customFormat="1" ht="67.5" customHeight="1" x14ac:dyDescent="0.2">
      <c r="A14" s="155"/>
      <c r="B14" s="158"/>
      <c r="C14" s="33">
        <v>1891</v>
      </c>
      <c r="D14" s="16">
        <v>11</v>
      </c>
      <c r="E14" s="86" t="s">
        <v>108</v>
      </c>
      <c r="F14" s="51">
        <v>2143</v>
      </c>
      <c r="G14" s="51">
        <v>5329</v>
      </c>
      <c r="H14" s="51">
        <v>202</v>
      </c>
      <c r="I14" s="35">
        <v>60</v>
      </c>
      <c r="J14" s="31" t="s">
        <v>121</v>
      </c>
      <c r="L14" s="54"/>
      <c r="M14" s="54"/>
    </row>
    <row r="15" spans="1:13" s="55" customFormat="1" ht="67.5" customHeight="1" x14ac:dyDescent="0.2">
      <c r="A15" s="156"/>
      <c r="B15" s="159"/>
      <c r="C15" s="33">
        <v>1891</v>
      </c>
      <c r="D15" s="16">
        <v>11</v>
      </c>
      <c r="E15" s="86" t="s">
        <v>108</v>
      </c>
      <c r="F15" s="51">
        <v>2143</v>
      </c>
      <c r="G15" s="51">
        <v>5213</v>
      </c>
      <c r="H15" s="51">
        <v>202</v>
      </c>
      <c r="I15" s="35">
        <v>231.2</v>
      </c>
      <c r="J15" s="31" t="s">
        <v>853</v>
      </c>
      <c r="L15" s="54"/>
      <c r="M15" s="54"/>
    </row>
    <row r="16" spans="1:13" s="55" customFormat="1" ht="63.75" x14ac:dyDescent="0.2">
      <c r="A16" s="41" t="s">
        <v>12</v>
      </c>
      <c r="B16" s="30" t="s">
        <v>253</v>
      </c>
      <c r="C16" s="32">
        <v>1894</v>
      </c>
      <c r="D16" s="16">
        <v>11</v>
      </c>
      <c r="E16" s="86" t="s">
        <v>108</v>
      </c>
      <c r="F16" s="51">
        <v>2143</v>
      </c>
      <c r="G16" s="51" t="s">
        <v>122</v>
      </c>
      <c r="H16" s="51">
        <v>801</v>
      </c>
      <c r="I16" s="35">
        <v>500</v>
      </c>
      <c r="J16" s="31" t="s">
        <v>123</v>
      </c>
      <c r="L16" s="54"/>
      <c r="M16" s="54"/>
    </row>
    <row r="17" spans="1:13" s="55" customFormat="1" ht="76.5" x14ac:dyDescent="0.2">
      <c r="A17" s="41" t="s">
        <v>12</v>
      </c>
      <c r="B17" s="30" t="s">
        <v>519</v>
      </c>
      <c r="C17" s="32">
        <v>8700</v>
      </c>
      <c r="D17" s="16">
        <v>11</v>
      </c>
      <c r="E17" s="86" t="s">
        <v>108</v>
      </c>
      <c r="F17" s="51">
        <v>2143</v>
      </c>
      <c r="G17" s="51">
        <v>5331</v>
      </c>
      <c r="H17" s="51">
        <v>695</v>
      </c>
      <c r="I17" s="35">
        <v>190</v>
      </c>
      <c r="J17" s="31" t="s">
        <v>124</v>
      </c>
      <c r="L17" s="54"/>
      <c r="M17" s="54"/>
    </row>
    <row r="18" spans="1:13" s="55" customFormat="1" ht="55.5" customHeight="1" x14ac:dyDescent="0.2">
      <c r="A18" s="41" t="s">
        <v>12</v>
      </c>
      <c r="B18" s="30" t="s">
        <v>212</v>
      </c>
      <c r="C18" s="32">
        <v>1109</v>
      </c>
      <c r="D18" s="16">
        <v>11</v>
      </c>
      <c r="E18" s="86" t="s">
        <v>108</v>
      </c>
      <c r="F18" s="51">
        <v>2143</v>
      </c>
      <c r="G18" s="51" t="s">
        <v>112</v>
      </c>
      <c r="H18" s="51">
        <v>0</v>
      </c>
      <c r="I18" s="35">
        <v>2800</v>
      </c>
      <c r="J18" s="31" t="s">
        <v>125</v>
      </c>
      <c r="L18" s="54"/>
      <c r="M18" s="54"/>
    </row>
    <row r="19" spans="1:13" s="50" customFormat="1" ht="55.5" customHeight="1" x14ac:dyDescent="0.2">
      <c r="A19" s="41" t="s">
        <v>12</v>
      </c>
      <c r="B19" s="30" t="s">
        <v>213</v>
      </c>
      <c r="C19" s="32">
        <v>1126</v>
      </c>
      <c r="D19" s="16">
        <v>16</v>
      </c>
      <c r="E19" s="86" t="s">
        <v>126</v>
      </c>
      <c r="F19" s="62">
        <v>2143</v>
      </c>
      <c r="G19" s="62">
        <v>5169</v>
      </c>
      <c r="H19" s="62">
        <v>0</v>
      </c>
      <c r="I19" s="36">
        <v>40653.199999999997</v>
      </c>
      <c r="J19" s="31" t="s">
        <v>127</v>
      </c>
      <c r="K19" s="49"/>
      <c r="L19" s="49"/>
      <c r="M19" s="49"/>
    </row>
    <row r="20" spans="1:13" s="50" customFormat="1" ht="67.5" customHeight="1" x14ac:dyDescent="0.2">
      <c r="A20" s="41" t="s">
        <v>12</v>
      </c>
      <c r="B20" s="30" t="s">
        <v>245</v>
      </c>
      <c r="C20" s="91">
        <v>1790</v>
      </c>
      <c r="D20" s="16">
        <v>14</v>
      </c>
      <c r="E20" s="86" t="s">
        <v>128</v>
      </c>
      <c r="F20" s="62"/>
      <c r="G20" s="62"/>
      <c r="H20" s="62"/>
      <c r="I20" s="36">
        <v>21224.5</v>
      </c>
      <c r="J20" s="31" t="s">
        <v>617</v>
      </c>
      <c r="K20" s="49"/>
      <c r="L20" s="49"/>
      <c r="M20" s="49"/>
    </row>
    <row r="21" spans="1:13" s="55" customFormat="1" ht="30.75" customHeight="1" x14ac:dyDescent="0.2">
      <c r="A21" s="154" t="s">
        <v>16</v>
      </c>
      <c r="B21" s="157" t="s">
        <v>129</v>
      </c>
      <c r="C21" s="78">
        <v>1614</v>
      </c>
      <c r="D21" s="16">
        <v>16</v>
      </c>
      <c r="E21" s="86" t="s">
        <v>126</v>
      </c>
      <c r="F21" s="61" t="s">
        <v>130</v>
      </c>
      <c r="G21" s="61">
        <v>5166</v>
      </c>
      <c r="H21" s="61">
        <v>0</v>
      </c>
      <c r="I21" s="81">
        <v>924.2</v>
      </c>
      <c r="J21" s="75" t="s">
        <v>131</v>
      </c>
      <c r="L21" s="54"/>
      <c r="M21" s="54"/>
    </row>
    <row r="22" spans="1:13" s="50" customFormat="1" ht="42" customHeight="1" x14ac:dyDescent="0.2">
      <c r="A22" s="155"/>
      <c r="B22" s="158"/>
      <c r="C22" s="78">
        <v>1614</v>
      </c>
      <c r="D22" s="16">
        <v>16</v>
      </c>
      <c r="E22" s="86" t="s">
        <v>126</v>
      </c>
      <c r="F22" s="62">
        <v>2292</v>
      </c>
      <c r="G22" s="62">
        <v>5169</v>
      </c>
      <c r="H22" s="62">
        <v>0</v>
      </c>
      <c r="I22" s="36">
        <v>115</v>
      </c>
      <c r="J22" s="6" t="s">
        <v>132</v>
      </c>
      <c r="K22" s="49"/>
      <c r="L22" s="49"/>
      <c r="M22" s="49"/>
    </row>
    <row r="23" spans="1:13" s="50" customFormat="1" ht="30.75" customHeight="1" x14ac:dyDescent="0.2">
      <c r="A23" s="156"/>
      <c r="B23" s="159"/>
      <c r="C23" s="78">
        <v>1614</v>
      </c>
      <c r="D23" s="16">
        <v>16</v>
      </c>
      <c r="E23" s="86" t="s">
        <v>126</v>
      </c>
      <c r="F23" s="62">
        <v>2294</v>
      </c>
      <c r="G23" s="62">
        <v>5169</v>
      </c>
      <c r="H23" s="62">
        <v>0</v>
      </c>
      <c r="I23" s="36">
        <v>236</v>
      </c>
      <c r="J23" s="6" t="s">
        <v>133</v>
      </c>
      <c r="K23" s="49"/>
      <c r="L23" s="49"/>
      <c r="M23" s="49"/>
    </row>
    <row r="24" spans="1:13" s="50" customFormat="1" ht="114.75" x14ac:dyDescent="0.2">
      <c r="A24" s="41" t="s">
        <v>16</v>
      </c>
      <c r="B24" s="30" t="s">
        <v>231</v>
      </c>
      <c r="C24" s="32">
        <v>1628</v>
      </c>
      <c r="D24" s="16">
        <v>16</v>
      </c>
      <c r="E24" s="86" t="s">
        <v>126</v>
      </c>
      <c r="F24" s="62">
        <v>2299</v>
      </c>
      <c r="G24" s="62">
        <v>5492</v>
      </c>
      <c r="H24" s="62">
        <v>809</v>
      </c>
      <c r="I24" s="36">
        <v>25000</v>
      </c>
      <c r="J24" s="31" t="s">
        <v>140</v>
      </c>
      <c r="K24" s="49"/>
      <c r="L24" s="49"/>
      <c r="M24" s="49"/>
    </row>
    <row r="25" spans="1:13" s="50" customFormat="1" ht="76.5" x14ac:dyDescent="0.2">
      <c r="A25" s="154" t="s">
        <v>16</v>
      </c>
      <c r="B25" s="157" t="s">
        <v>138</v>
      </c>
      <c r="C25" s="32">
        <v>1859</v>
      </c>
      <c r="D25" s="16">
        <v>11</v>
      </c>
      <c r="E25" s="86" t="s">
        <v>135</v>
      </c>
      <c r="F25" s="62"/>
      <c r="G25" s="62"/>
      <c r="H25" s="62"/>
      <c r="I25" s="36">
        <v>4000</v>
      </c>
      <c r="J25" s="53" t="s">
        <v>731</v>
      </c>
      <c r="K25" s="49"/>
      <c r="L25" s="49"/>
      <c r="M25" s="49"/>
    </row>
    <row r="26" spans="1:13" s="50" customFormat="1" ht="67.5" customHeight="1" x14ac:dyDescent="0.2">
      <c r="A26" s="155"/>
      <c r="B26" s="158"/>
      <c r="C26" s="32">
        <v>1859</v>
      </c>
      <c r="D26" s="16">
        <v>11</v>
      </c>
      <c r="E26" s="86" t="s">
        <v>135</v>
      </c>
      <c r="F26" s="62"/>
      <c r="G26" s="62"/>
      <c r="H26" s="62"/>
      <c r="I26" s="36">
        <v>50</v>
      </c>
      <c r="J26" s="53" t="s">
        <v>139</v>
      </c>
      <c r="K26" s="49"/>
      <c r="L26" s="49"/>
      <c r="M26" s="49"/>
    </row>
    <row r="27" spans="1:13" s="50" customFormat="1" ht="55.5" customHeight="1" x14ac:dyDescent="0.2">
      <c r="A27" s="155"/>
      <c r="B27" s="158"/>
      <c r="C27" s="32">
        <v>1859</v>
      </c>
      <c r="D27" s="16">
        <v>11</v>
      </c>
      <c r="E27" s="86" t="s">
        <v>135</v>
      </c>
      <c r="F27" s="62"/>
      <c r="G27" s="62"/>
      <c r="H27" s="62"/>
      <c r="I27" s="36">
        <v>60</v>
      </c>
      <c r="J27" s="53" t="s">
        <v>530</v>
      </c>
      <c r="K27" s="49"/>
      <c r="L27" s="49"/>
      <c r="M27" s="49"/>
    </row>
    <row r="28" spans="1:13" s="50" customFormat="1" ht="67.5" customHeight="1" x14ac:dyDescent="0.2">
      <c r="A28" s="155"/>
      <c r="B28" s="158"/>
      <c r="C28" s="32"/>
      <c r="D28" s="16"/>
      <c r="E28" s="86"/>
      <c r="F28" s="62"/>
      <c r="G28" s="62"/>
      <c r="H28" s="62"/>
      <c r="I28" s="36">
        <v>960</v>
      </c>
      <c r="J28" s="53" t="s">
        <v>860</v>
      </c>
      <c r="K28" s="49"/>
      <c r="L28" s="49"/>
      <c r="M28" s="49"/>
    </row>
    <row r="29" spans="1:13" s="50" customFormat="1" ht="67.5" customHeight="1" x14ac:dyDescent="0.2">
      <c r="A29" s="156"/>
      <c r="B29" s="159"/>
      <c r="C29" s="32"/>
      <c r="D29" s="16"/>
      <c r="E29" s="86"/>
      <c r="F29" s="62"/>
      <c r="G29" s="62"/>
      <c r="H29" s="62"/>
      <c r="I29" s="36">
        <v>200</v>
      </c>
      <c r="J29" s="53" t="s">
        <v>861</v>
      </c>
      <c r="K29" s="49"/>
      <c r="L29" s="49"/>
      <c r="M29" s="49"/>
    </row>
    <row r="30" spans="1:13" s="50" customFormat="1" ht="67.5" customHeight="1" x14ac:dyDescent="0.2">
      <c r="A30" s="41" t="s">
        <v>16</v>
      </c>
      <c r="B30" s="30" t="s">
        <v>136</v>
      </c>
      <c r="C30" s="32">
        <v>1866</v>
      </c>
      <c r="D30" s="16">
        <v>11</v>
      </c>
      <c r="E30" s="86" t="s">
        <v>135</v>
      </c>
      <c r="F30" s="62"/>
      <c r="G30" s="62"/>
      <c r="H30" s="62"/>
      <c r="I30" s="36">
        <v>2500</v>
      </c>
      <c r="J30" s="53" t="s">
        <v>137</v>
      </c>
      <c r="K30" s="49"/>
      <c r="L30" s="49"/>
      <c r="M30" s="49"/>
    </row>
    <row r="31" spans="1:13" s="50" customFormat="1" ht="94.5" customHeight="1" x14ac:dyDescent="0.2">
      <c r="A31" s="138" t="s">
        <v>16</v>
      </c>
      <c r="B31" s="151" t="s">
        <v>730</v>
      </c>
      <c r="C31" s="78">
        <v>1867</v>
      </c>
      <c r="D31" s="16">
        <v>16</v>
      </c>
      <c r="E31" s="86" t="s">
        <v>126</v>
      </c>
      <c r="F31" s="62">
        <v>2219</v>
      </c>
      <c r="G31" s="62">
        <v>6341</v>
      </c>
      <c r="H31" s="62">
        <v>801</v>
      </c>
      <c r="I31" s="82">
        <v>20000</v>
      </c>
      <c r="J31" s="75" t="s">
        <v>134</v>
      </c>
      <c r="K31" s="49"/>
      <c r="L31" s="49"/>
      <c r="M31" s="49"/>
    </row>
    <row r="32" spans="1:13" s="50" customFormat="1" ht="55.5" customHeight="1" x14ac:dyDescent="0.2">
      <c r="A32" s="41" t="s">
        <v>142</v>
      </c>
      <c r="B32" s="30" t="s">
        <v>199</v>
      </c>
      <c r="C32" s="32">
        <v>703</v>
      </c>
      <c r="D32" s="16">
        <v>7</v>
      </c>
      <c r="E32" s="86" t="s">
        <v>128</v>
      </c>
      <c r="F32" s="51"/>
      <c r="G32" s="51"/>
      <c r="H32" s="51"/>
      <c r="I32" s="35">
        <v>84.7</v>
      </c>
      <c r="J32" s="53" t="s">
        <v>143</v>
      </c>
      <c r="K32" s="49"/>
      <c r="L32" s="49"/>
      <c r="M32" s="49"/>
    </row>
    <row r="33" spans="1:13" s="50" customFormat="1" ht="102" x14ac:dyDescent="0.2">
      <c r="A33" s="41" t="s">
        <v>142</v>
      </c>
      <c r="B33" s="30" t="s">
        <v>200</v>
      </c>
      <c r="C33" s="32">
        <v>704</v>
      </c>
      <c r="D33" s="16">
        <v>7</v>
      </c>
      <c r="E33" s="86" t="s">
        <v>128</v>
      </c>
      <c r="F33" s="51"/>
      <c r="G33" s="51"/>
      <c r="H33" s="51"/>
      <c r="I33" s="35">
        <v>561.29999999999995</v>
      </c>
      <c r="J33" s="53" t="s">
        <v>144</v>
      </c>
      <c r="K33" s="49"/>
      <c r="L33" s="49"/>
      <c r="M33" s="49"/>
    </row>
    <row r="34" spans="1:13" s="50" customFormat="1" ht="63.75" x14ac:dyDescent="0.2">
      <c r="A34" s="154" t="s">
        <v>142</v>
      </c>
      <c r="B34" s="157" t="s">
        <v>190</v>
      </c>
      <c r="C34" s="32">
        <v>301</v>
      </c>
      <c r="D34" s="16">
        <v>3</v>
      </c>
      <c r="E34" s="86" t="s">
        <v>141</v>
      </c>
      <c r="F34" s="51">
        <v>3639</v>
      </c>
      <c r="G34" s="51">
        <v>5166</v>
      </c>
      <c r="H34" s="51">
        <v>0</v>
      </c>
      <c r="I34" s="35">
        <v>1775.4</v>
      </c>
      <c r="J34" s="31" t="s">
        <v>732</v>
      </c>
      <c r="K34" s="49"/>
      <c r="L34" s="49"/>
      <c r="M34" s="49"/>
    </row>
    <row r="35" spans="1:13" s="50" customFormat="1" ht="81.75" customHeight="1" x14ac:dyDescent="0.2">
      <c r="A35" s="155"/>
      <c r="B35" s="158"/>
      <c r="C35" s="32">
        <v>301</v>
      </c>
      <c r="D35" s="16">
        <v>3</v>
      </c>
      <c r="E35" s="86" t="s">
        <v>141</v>
      </c>
      <c r="F35" s="51">
        <v>3639</v>
      </c>
      <c r="G35" s="51">
        <v>5168</v>
      </c>
      <c r="H35" s="51">
        <v>0</v>
      </c>
      <c r="I35" s="35">
        <v>77</v>
      </c>
      <c r="J35" s="31" t="s">
        <v>158</v>
      </c>
      <c r="K35" s="49"/>
      <c r="L35" s="49"/>
      <c r="M35" s="49"/>
    </row>
    <row r="36" spans="1:13" s="50" customFormat="1" ht="67.5" customHeight="1" x14ac:dyDescent="0.2">
      <c r="A36" s="155"/>
      <c r="B36" s="158"/>
      <c r="C36" s="32">
        <v>301</v>
      </c>
      <c r="D36" s="16">
        <v>3</v>
      </c>
      <c r="E36" s="86" t="s">
        <v>141</v>
      </c>
      <c r="F36" s="51">
        <v>3639</v>
      </c>
      <c r="G36" s="51">
        <v>5168</v>
      </c>
      <c r="H36" s="51">
        <v>0</v>
      </c>
      <c r="I36" s="35">
        <v>88.6</v>
      </c>
      <c r="J36" s="31" t="s">
        <v>159</v>
      </c>
      <c r="K36" s="49"/>
      <c r="L36" s="49"/>
      <c r="M36" s="49"/>
    </row>
    <row r="37" spans="1:13" s="50" customFormat="1" ht="89.25" x14ac:dyDescent="0.2">
      <c r="A37" s="155"/>
      <c r="B37" s="158"/>
      <c r="C37" s="32">
        <v>301</v>
      </c>
      <c r="D37" s="16">
        <v>3</v>
      </c>
      <c r="E37" s="86" t="s">
        <v>141</v>
      </c>
      <c r="F37" s="51">
        <v>3639</v>
      </c>
      <c r="G37" s="51">
        <v>5168</v>
      </c>
      <c r="H37" s="51">
        <v>0</v>
      </c>
      <c r="I37" s="35">
        <v>1089</v>
      </c>
      <c r="J37" s="31" t="s">
        <v>733</v>
      </c>
      <c r="K37" s="49"/>
      <c r="L37" s="49"/>
      <c r="M37" s="49"/>
    </row>
    <row r="38" spans="1:13" s="50" customFormat="1" ht="67.5" customHeight="1" x14ac:dyDescent="0.2">
      <c r="A38" s="155"/>
      <c r="B38" s="158"/>
      <c r="C38" s="32">
        <v>301</v>
      </c>
      <c r="D38" s="16">
        <v>3</v>
      </c>
      <c r="E38" s="86" t="s">
        <v>141</v>
      </c>
      <c r="F38" s="51">
        <v>3639</v>
      </c>
      <c r="G38" s="51">
        <v>5168</v>
      </c>
      <c r="H38" s="51">
        <v>0</v>
      </c>
      <c r="I38" s="35">
        <v>146</v>
      </c>
      <c r="J38" s="31" t="s">
        <v>734</v>
      </c>
      <c r="K38" s="49"/>
      <c r="L38" s="49"/>
      <c r="M38" s="49"/>
    </row>
    <row r="39" spans="1:13" s="50" customFormat="1" ht="63.75" x14ac:dyDescent="0.2">
      <c r="A39" s="156"/>
      <c r="B39" s="159"/>
      <c r="C39" s="32">
        <v>301</v>
      </c>
      <c r="D39" s="16">
        <v>3</v>
      </c>
      <c r="E39" s="86" t="s">
        <v>141</v>
      </c>
      <c r="F39" s="51">
        <v>3639</v>
      </c>
      <c r="G39" s="51">
        <v>5169</v>
      </c>
      <c r="H39" s="51">
        <v>0</v>
      </c>
      <c r="I39" s="35">
        <v>200</v>
      </c>
      <c r="J39" s="31" t="s">
        <v>838</v>
      </c>
      <c r="K39" s="49"/>
      <c r="L39" s="49"/>
      <c r="M39" s="49"/>
    </row>
    <row r="40" spans="1:13" s="50" customFormat="1" ht="76.5" x14ac:dyDescent="0.2">
      <c r="A40" s="41" t="s">
        <v>142</v>
      </c>
      <c r="B40" s="30" t="s">
        <v>198</v>
      </c>
      <c r="C40" s="32">
        <v>522</v>
      </c>
      <c r="D40" s="16">
        <v>3</v>
      </c>
      <c r="E40" s="86" t="s">
        <v>141</v>
      </c>
      <c r="F40" s="51">
        <v>3639</v>
      </c>
      <c r="G40" s="51">
        <v>5168</v>
      </c>
      <c r="H40" s="51">
        <v>0</v>
      </c>
      <c r="I40" s="35">
        <v>1500</v>
      </c>
      <c r="J40" s="31" t="s">
        <v>735</v>
      </c>
      <c r="K40" s="49"/>
      <c r="L40" s="49"/>
      <c r="M40" s="49"/>
    </row>
    <row r="41" spans="1:13" s="50" customFormat="1" ht="55.5" customHeight="1" x14ac:dyDescent="0.2">
      <c r="A41" s="41" t="s">
        <v>142</v>
      </c>
      <c r="B41" s="30" t="s">
        <v>190</v>
      </c>
      <c r="C41" s="32">
        <v>301</v>
      </c>
      <c r="D41" s="16">
        <v>5</v>
      </c>
      <c r="E41" s="86" t="s">
        <v>126</v>
      </c>
      <c r="F41" s="51">
        <v>3639</v>
      </c>
      <c r="G41" s="51">
        <v>5168</v>
      </c>
      <c r="H41" s="51">
        <v>0</v>
      </c>
      <c r="I41" s="35">
        <v>164</v>
      </c>
      <c r="J41" s="31" t="s">
        <v>784</v>
      </c>
      <c r="K41" s="49"/>
      <c r="L41" s="49"/>
      <c r="M41" s="49"/>
    </row>
    <row r="42" spans="1:13" s="50" customFormat="1" ht="76.5" x14ac:dyDescent="0.2">
      <c r="A42" s="41" t="s">
        <v>142</v>
      </c>
      <c r="B42" s="30" t="s">
        <v>202</v>
      </c>
      <c r="C42" s="32">
        <v>813</v>
      </c>
      <c r="D42" s="16">
        <v>8</v>
      </c>
      <c r="E42" s="86" t="s">
        <v>141</v>
      </c>
      <c r="F42" s="51">
        <v>3639</v>
      </c>
      <c r="G42" s="51">
        <v>5166</v>
      </c>
      <c r="H42" s="51">
        <v>0</v>
      </c>
      <c r="I42" s="35">
        <v>1149.5</v>
      </c>
      <c r="J42" s="53" t="s">
        <v>618</v>
      </c>
      <c r="K42" s="49"/>
      <c r="L42" s="49"/>
      <c r="M42" s="49"/>
    </row>
    <row r="43" spans="1:13" s="50" customFormat="1" ht="89.25" x14ac:dyDescent="0.2">
      <c r="A43" s="41" t="s">
        <v>826</v>
      </c>
      <c r="B43" s="30" t="s">
        <v>518</v>
      </c>
      <c r="C43" s="32">
        <v>8503</v>
      </c>
      <c r="D43" s="16">
        <v>5</v>
      </c>
      <c r="E43" s="86" t="s">
        <v>126</v>
      </c>
      <c r="F43" s="51" t="s">
        <v>160</v>
      </c>
      <c r="G43" s="51">
        <v>5331</v>
      </c>
      <c r="H43" s="51">
        <v>203</v>
      </c>
      <c r="I43" s="35">
        <v>14291.1</v>
      </c>
      <c r="J43" s="31" t="s">
        <v>628</v>
      </c>
      <c r="K43" s="49"/>
      <c r="L43" s="49"/>
      <c r="M43" s="49"/>
    </row>
    <row r="44" spans="1:13" s="50" customFormat="1" ht="55.5" customHeight="1" x14ac:dyDescent="0.2">
      <c r="A44" s="154" t="s">
        <v>826</v>
      </c>
      <c r="B44" s="157" t="s">
        <v>203</v>
      </c>
      <c r="C44" s="32">
        <v>924</v>
      </c>
      <c r="D44" s="16">
        <v>5</v>
      </c>
      <c r="E44" s="86" t="s">
        <v>126</v>
      </c>
      <c r="F44" s="51">
        <v>3522</v>
      </c>
      <c r="G44" s="51">
        <v>5042</v>
      </c>
      <c r="H44" s="51">
        <v>0</v>
      </c>
      <c r="I44" s="35">
        <v>6499.1</v>
      </c>
      <c r="J44" s="31" t="s">
        <v>161</v>
      </c>
      <c r="K44" s="49"/>
      <c r="L44" s="49"/>
      <c r="M44" s="49"/>
    </row>
    <row r="45" spans="1:13" s="50" customFormat="1" ht="42" customHeight="1" x14ac:dyDescent="0.2">
      <c r="A45" s="156"/>
      <c r="B45" s="159"/>
      <c r="C45" s="32">
        <v>924</v>
      </c>
      <c r="D45" s="16">
        <v>5</v>
      </c>
      <c r="E45" s="86" t="s">
        <v>126</v>
      </c>
      <c r="F45" s="51">
        <v>3522</v>
      </c>
      <c r="G45" s="51">
        <v>5168</v>
      </c>
      <c r="H45" s="51">
        <v>0</v>
      </c>
      <c r="I45" s="35">
        <v>3850.4</v>
      </c>
      <c r="J45" s="31" t="s">
        <v>785</v>
      </c>
      <c r="K45" s="49"/>
      <c r="L45" s="49"/>
      <c r="M45" s="49"/>
    </row>
    <row r="46" spans="1:13" s="50" customFormat="1" ht="55.5" customHeight="1" x14ac:dyDescent="0.2">
      <c r="A46" s="154" t="s">
        <v>826</v>
      </c>
      <c r="B46" s="157" t="s">
        <v>191</v>
      </c>
      <c r="C46" s="32">
        <v>504</v>
      </c>
      <c r="D46" s="16">
        <v>5</v>
      </c>
      <c r="E46" s="86" t="s">
        <v>126</v>
      </c>
      <c r="F46" s="51">
        <v>6172</v>
      </c>
      <c r="G46" s="51">
        <v>5168</v>
      </c>
      <c r="H46" s="51">
        <v>0</v>
      </c>
      <c r="I46" s="35">
        <v>138</v>
      </c>
      <c r="J46" s="6" t="s">
        <v>162</v>
      </c>
      <c r="K46" s="49"/>
      <c r="L46" s="49"/>
      <c r="M46" s="49"/>
    </row>
    <row r="47" spans="1:13" s="23" customFormat="1" ht="55.5" customHeight="1" x14ac:dyDescent="0.2">
      <c r="A47" s="155"/>
      <c r="B47" s="158"/>
      <c r="C47" s="32">
        <v>504</v>
      </c>
      <c r="D47" s="16">
        <v>5</v>
      </c>
      <c r="E47" s="86" t="s">
        <v>126</v>
      </c>
      <c r="F47" s="51">
        <v>6172</v>
      </c>
      <c r="G47" s="51">
        <v>5168</v>
      </c>
      <c r="H47" s="51">
        <v>0</v>
      </c>
      <c r="I47" s="24">
        <v>470.9</v>
      </c>
      <c r="J47" s="6" t="s">
        <v>163</v>
      </c>
      <c r="K47" s="22"/>
      <c r="L47" s="22"/>
      <c r="M47" s="22"/>
    </row>
    <row r="48" spans="1:13" s="23" customFormat="1" ht="42" customHeight="1" x14ac:dyDescent="0.2">
      <c r="A48" s="155"/>
      <c r="B48" s="158"/>
      <c r="C48" s="32">
        <v>504</v>
      </c>
      <c r="D48" s="16">
        <v>5</v>
      </c>
      <c r="E48" s="86" t="s">
        <v>126</v>
      </c>
      <c r="F48" s="45">
        <v>6172</v>
      </c>
      <c r="G48" s="45">
        <v>5137</v>
      </c>
      <c r="H48" s="45">
        <v>0</v>
      </c>
      <c r="I48" s="24">
        <v>1127.3</v>
      </c>
      <c r="J48" s="6" t="s">
        <v>164</v>
      </c>
      <c r="K48" s="22"/>
      <c r="L48" s="22"/>
      <c r="M48" s="22"/>
    </row>
    <row r="49" spans="1:13" s="23" customFormat="1" ht="42" customHeight="1" x14ac:dyDescent="0.2">
      <c r="A49" s="155"/>
      <c r="B49" s="158"/>
      <c r="C49" s="32">
        <v>504</v>
      </c>
      <c r="D49" s="16">
        <v>5</v>
      </c>
      <c r="E49" s="86" t="s">
        <v>126</v>
      </c>
      <c r="F49" s="45">
        <v>6172</v>
      </c>
      <c r="G49" s="45">
        <v>5168</v>
      </c>
      <c r="H49" s="45">
        <v>0</v>
      </c>
      <c r="I49" s="24">
        <v>90.8</v>
      </c>
      <c r="J49" s="6" t="s">
        <v>165</v>
      </c>
      <c r="K49" s="22"/>
      <c r="L49" s="22"/>
      <c r="M49" s="22"/>
    </row>
    <row r="50" spans="1:13" s="23" customFormat="1" ht="63.75" x14ac:dyDescent="0.2">
      <c r="A50" s="155"/>
      <c r="B50" s="158"/>
      <c r="C50" s="32">
        <v>504</v>
      </c>
      <c r="D50" s="16">
        <v>5</v>
      </c>
      <c r="E50" s="86" t="s">
        <v>126</v>
      </c>
      <c r="F50" s="45">
        <v>6172</v>
      </c>
      <c r="G50" s="45">
        <v>5166</v>
      </c>
      <c r="H50" s="45">
        <v>0</v>
      </c>
      <c r="I50" s="24">
        <v>484</v>
      </c>
      <c r="J50" s="6" t="s">
        <v>166</v>
      </c>
      <c r="K50" s="22"/>
      <c r="L50" s="22"/>
      <c r="M50" s="22"/>
    </row>
    <row r="51" spans="1:13" s="52" customFormat="1" ht="55.5" customHeight="1" x14ac:dyDescent="0.2">
      <c r="A51" s="155"/>
      <c r="B51" s="158"/>
      <c r="C51" s="32">
        <v>504</v>
      </c>
      <c r="D51" s="16">
        <v>5</v>
      </c>
      <c r="E51" s="86" t="s">
        <v>126</v>
      </c>
      <c r="F51" s="51">
        <v>6172</v>
      </c>
      <c r="G51" s="51">
        <v>5168</v>
      </c>
      <c r="H51" s="51">
        <v>0</v>
      </c>
      <c r="I51" s="35">
        <v>1863.4</v>
      </c>
      <c r="J51" s="6" t="s">
        <v>167</v>
      </c>
      <c r="K51" s="38"/>
      <c r="L51" s="38"/>
      <c r="M51" s="38"/>
    </row>
    <row r="52" spans="1:13" s="55" customFormat="1" ht="55.5" customHeight="1" x14ac:dyDescent="0.2">
      <c r="A52" s="155"/>
      <c r="B52" s="158"/>
      <c r="C52" s="32">
        <v>504</v>
      </c>
      <c r="D52" s="16">
        <v>5</v>
      </c>
      <c r="E52" s="86" t="s">
        <v>126</v>
      </c>
      <c r="F52" s="51">
        <v>6172</v>
      </c>
      <c r="G52" s="51">
        <v>5042</v>
      </c>
      <c r="H52" s="51">
        <v>0</v>
      </c>
      <c r="I52" s="35">
        <v>2117.5</v>
      </c>
      <c r="J52" s="6" t="s">
        <v>168</v>
      </c>
      <c r="K52" s="54"/>
      <c r="L52" s="54"/>
      <c r="M52" s="54"/>
    </row>
    <row r="53" spans="1:13" s="23" customFormat="1" ht="55.5" customHeight="1" x14ac:dyDescent="0.2">
      <c r="A53" s="155"/>
      <c r="B53" s="159"/>
      <c r="C53" s="32">
        <v>504</v>
      </c>
      <c r="D53" s="16">
        <v>5</v>
      </c>
      <c r="E53" s="86" t="s">
        <v>126</v>
      </c>
      <c r="F53" s="45">
        <v>6172</v>
      </c>
      <c r="G53" s="45">
        <v>5168</v>
      </c>
      <c r="H53" s="45">
        <v>0</v>
      </c>
      <c r="I53" s="35">
        <v>2700</v>
      </c>
      <c r="J53" s="6" t="s">
        <v>169</v>
      </c>
      <c r="K53" s="22"/>
      <c r="L53" s="22"/>
      <c r="M53" s="22"/>
    </row>
    <row r="54" spans="1:13" s="23" customFormat="1" ht="67.5" customHeight="1" x14ac:dyDescent="0.2">
      <c r="A54" s="41" t="s">
        <v>826</v>
      </c>
      <c r="B54" s="30" t="s">
        <v>192</v>
      </c>
      <c r="C54" s="32">
        <v>505</v>
      </c>
      <c r="D54" s="16">
        <v>5</v>
      </c>
      <c r="E54" s="86" t="s">
        <v>126</v>
      </c>
      <c r="F54" s="45">
        <v>6113</v>
      </c>
      <c r="G54" s="45">
        <v>5168</v>
      </c>
      <c r="H54" s="45">
        <v>0</v>
      </c>
      <c r="I54" s="35">
        <v>242</v>
      </c>
      <c r="J54" s="31" t="s">
        <v>170</v>
      </c>
      <c r="K54" s="22"/>
      <c r="L54" s="22"/>
      <c r="M54" s="22"/>
    </row>
    <row r="55" spans="1:13" s="50" customFormat="1" ht="63.75" x14ac:dyDescent="0.2">
      <c r="A55" s="154" t="s">
        <v>811</v>
      </c>
      <c r="B55" s="157" t="s">
        <v>180</v>
      </c>
      <c r="C55" s="32">
        <v>4</v>
      </c>
      <c r="D55" s="16">
        <v>1</v>
      </c>
      <c r="E55" s="86" t="s">
        <v>141</v>
      </c>
      <c r="F55" s="51">
        <v>6172</v>
      </c>
      <c r="G55" s="51">
        <v>5169</v>
      </c>
      <c r="H55" s="51">
        <v>0</v>
      </c>
      <c r="I55" s="35">
        <v>513.9</v>
      </c>
      <c r="J55" s="53" t="s">
        <v>623</v>
      </c>
      <c r="K55" s="49"/>
      <c r="L55" s="49"/>
      <c r="M55" s="49"/>
    </row>
    <row r="56" spans="1:13" s="50" customFormat="1" ht="67.5" customHeight="1" x14ac:dyDescent="0.2">
      <c r="A56" s="155"/>
      <c r="B56" s="158"/>
      <c r="C56" s="32">
        <v>4</v>
      </c>
      <c r="D56" s="16">
        <v>2</v>
      </c>
      <c r="E56" s="86" t="s">
        <v>141</v>
      </c>
      <c r="F56" s="51">
        <v>6172</v>
      </c>
      <c r="G56" s="51">
        <v>5166</v>
      </c>
      <c r="H56" s="51">
        <v>0</v>
      </c>
      <c r="I56" s="35">
        <v>117.3</v>
      </c>
      <c r="J56" s="31" t="s">
        <v>837</v>
      </c>
      <c r="K56" s="49"/>
      <c r="L56" s="49"/>
      <c r="M56" s="49"/>
    </row>
    <row r="57" spans="1:13" s="50" customFormat="1" ht="55.5" customHeight="1" x14ac:dyDescent="0.2">
      <c r="A57" s="155"/>
      <c r="B57" s="158"/>
      <c r="C57" s="32">
        <v>4</v>
      </c>
      <c r="D57" s="16">
        <v>3</v>
      </c>
      <c r="E57" s="86" t="s">
        <v>141</v>
      </c>
      <c r="F57" s="51">
        <v>6172</v>
      </c>
      <c r="G57" s="51">
        <v>5166</v>
      </c>
      <c r="H57" s="51">
        <v>0</v>
      </c>
      <c r="I57" s="35">
        <v>10</v>
      </c>
      <c r="J57" s="31" t="s">
        <v>786</v>
      </c>
      <c r="K57" s="49"/>
      <c r="L57" s="49"/>
      <c r="M57" s="49"/>
    </row>
    <row r="58" spans="1:13" s="55" customFormat="1" ht="67.5" customHeight="1" x14ac:dyDescent="0.2">
      <c r="A58" s="155"/>
      <c r="B58" s="158"/>
      <c r="C58" s="32">
        <v>4</v>
      </c>
      <c r="D58" s="16">
        <v>4</v>
      </c>
      <c r="E58" s="86" t="s">
        <v>141</v>
      </c>
      <c r="F58" s="51">
        <v>6172</v>
      </c>
      <c r="G58" s="51">
        <v>5166</v>
      </c>
      <c r="H58" s="51">
        <v>0</v>
      </c>
      <c r="I58" s="35">
        <v>120.9</v>
      </c>
      <c r="J58" s="31" t="s">
        <v>641</v>
      </c>
      <c r="L58" s="54"/>
      <c r="M58" s="54"/>
    </row>
    <row r="59" spans="1:13" s="55" customFormat="1" ht="81.75" customHeight="1" x14ac:dyDescent="0.2">
      <c r="A59" s="155"/>
      <c r="B59" s="158"/>
      <c r="C59" s="32">
        <v>4</v>
      </c>
      <c r="D59" s="16">
        <v>4</v>
      </c>
      <c r="E59" s="86" t="s">
        <v>141</v>
      </c>
      <c r="F59" s="51">
        <v>6172</v>
      </c>
      <c r="G59" s="51">
        <v>5166</v>
      </c>
      <c r="H59" s="51">
        <v>0</v>
      </c>
      <c r="I59" s="35">
        <v>13.8</v>
      </c>
      <c r="J59" s="31" t="s">
        <v>619</v>
      </c>
      <c r="L59" s="54"/>
      <c r="M59" s="54"/>
    </row>
    <row r="60" spans="1:13" s="50" customFormat="1" ht="67.5" customHeight="1" x14ac:dyDescent="0.2">
      <c r="A60" s="155"/>
      <c r="B60" s="158"/>
      <c r="C60" s="32">
        <v>4</v>
      </c>
      <c r="D60" s="16">
        <v>4</v>
      </c>
      <c r="E60" s="86" t="s">
        <v>141</v>
      </c>
      <c r="F60" s="51">
        <v>6172</v>
      </c>
      <c r="G60" s="51">
        <v>5166</v>
      </c>
      <c r="H60" s="51">
        <v>0</v>
      </c>
      <c r="I60" s="35">
        <v>44.9</v>
      </c>
      <c r="J60" s="31" t="s">
        <v>620</v>
      </c>
      <c r="K60" s="49"/>
      <c r="L60" s="49"/>
      <c r="M60" s="49"/>
    </row>
    <row r="61" spans="1:13" s="50" customFormat="1" ht="89.25" x14ac:dyDescent="0.2">
      <c r="A61" s="155"/>
      <c r="B61" s="158"/>
      <c r="C61" s="32">
        <v>4</v>
      </c>
      <c r="D61" s="16">
        <v>18</v>
      </c>
      <c r="E61" s="86" t="s">
        <v>141</v>
      </c>
      <c r="F61" s="51">
        <v>6172</v>
      </c>
      <c r="G61" s="51">
        <v>5167</v>
      </c>
      <c r="H61" s="51">
        <v>0</v>
      </c>
      <c r="I61" s="35">
        <v>225</v>
      </c>
      <c r="J61" s="53" t="s">
        <v>621</v>
      </c>
      <c r="K61" s="49"/>
      <c r="L61" s="49"/>
      <c r="M61" s="49"/>
    </row>
    <row r="62" spans="1:13" s="50" customFormat="1" ht="67.5" customHeight="1" x14ac:dyDescent="0.2">
      <c r="A62" s="156"/>
      <c r="B62" s="159"/>
      <c r="C62" s="32">
        <v>4</v>
      </c>
      <c r="D62" s="16">
        <v>18</v>
      </c>
      <c r="E62" s="86" t="s">
        <v>141</v>
      </c>
      <c r="F62" s="51">
        <v>6172</v>
      </c>
      <c r="G62" s="51">
        <v>5167</v>
      </c>
      <c r="H62" s="51">
        <v>0</v>
      </c>
      <c r="I62" s="35">
        <v>52.5</v>
      </c>
      <c r="J62" s="53" t="s">
        <v>622</v>
      </c>
      <c r="K62" s="49"/>
      <c r="L62" s="49"/>
      <c r="M62" s="49"/>
    </row>
    <row r="63" spans="1:13" s="50" customFormat="1" ht="67.5" customHeight="1" x14ac:dyDescent="0.2">
      <c r="A63" s="41" t="s">
        <v>186</v>
      </c>
      <c r="B63" s="30" t="s">
        <v>188</v>
      </c>
      <c r="C63" s="32">
        <v>121</v>
      </c>
      <c r="D63" s="16">
        <v>1</v>
      </c>
      <c r="E63" s="86" t="s">
        <v>141</v>
      </c>
      <c r="F63" s="51">
        <v>5212</v>
      </c>
      <c r="G63" s="51">
        <v>6122</v>
      </c>
      <c r="H63" s="51">
        <v>0</v>
      </c>
      <c r="I63" s="35">
        <v>999.5</v>
      </c>
      <c r="J63" s="53" t="s">
        <v>145</v>
      </c>
      <c r="K63" s="49"/>
      <c r="L63" s="49"/>
      <c r="M63" s="49"/>
    </row>
    <row r="64" spans="1:13" s="50" customFormat="1" ht="81.75" customHeight="1" x14ac:dyDescent="0.2">
      <c r="A64" s="152" t="s">
        <v>186</v>
      </c>
      <c r="B64" s="151" t="s">
        <v>248</v>
      </c>
      <c r="C64" s="32">
        <v>1874</v>
      </c>
      <c r="D64" s="16">
        <v>11</v>
      </c>
      <c r="E64" s="86" t="s">
        <v>108</v>
      </c>
      <c r="F64" s="51">
        <v>5512</v>
      </c>
      <c r="G64" s="51">
        <v>6341</v>
      </c>
      <c r="H64" s="51">
        <v>812</v>
      </c>
      <c r="I64" s="35">
        <f>46267.7</f>
        <v>46267.7</v>
      </c>
      <c r="J64" s="53" t="s">
        <v>146</v>
      </c>
      <c r="K64" s="49"/>
      <c r="L64" s="49"/>
      <c r="M64" s="49"/>
    </row>
    <row r="65" spans="1:13" s="50" customFormat="1" ht="89.25" x14ac:dyDescent="0.2">
      <c r="A65" s="41" t="s">
        <v>186</v>
      </c>
      <c r="B65" s="30" t="s">
        <v>247</v>
      </c>
      <c r="C65" s="32">
        <v>1869</v>
      </c>
      <c r="D65" s="16">
        <v>11</v>
      </c>
      <c r="E65" s="86" t="s">
        <v>108</v>
      </c>
      <c r="F65" s="51">
        <v>5511</v>
      </c>
      <c r="G65" s="51">
        <v>6331</v>
      </c>
      <c r="H65" s="51">
        <v>801</v>
      </c>
      <c r="I65" s="35">
        <v>26000</v>
      </c>
      <c r="J65" s="53" t="s">
        <v>147</v>
      </c>
      <c r="K65" s="49"/>
      <c r="L65" s="49"/>
      <c r="M65" s="49"/>
    </row>
    <row r="66" spans="1:13" s="50" customFormat="1" ht="108" customHeight="1" x14ac:dyDescent="0.2">
      <c r="A66" s="41" t="s">
        <v>186</v>
      </c>
      <c r="B66" s="30" t="s">
        <v>201</v>
      </c>
      <c r="C66" s="32">
        <v>810</v>
      </c>
      <c r="D66" s="16">
        <v>7</v>
      </c>
      <c r="E66" s="86" t="s">
        <v>128</v>
      </c>
      <c r="F66" s="51"/>
      <c r="G66" s="51"/>
      <c r="H66" s="51"/>
      <c r="I66" s="35">
        <v>11019.1</v>
      </c>
      <c r="J66" s="53" t="s">
        <v>624</v>
      </c>
      <c r="K66" s="49"/>
      <c r="L66" s="49"/>
      <c r="M66" s="49"/>
    </row>
    <row r="67" spans="1:13" s="50" customFormat="1" ht="108" customHeight="1" x14ac:dyDescent="0.2">
      <c r="A67" s="41" t="s">
        <v>194</v>
      </c>
      <c r="B67" s="30" t="s">
        <v>206</v>
      </c>
      <c r="C67" s="32">
        <v>1011</v>
      </c>
      <c r="D67" s="16">
        <v>17</v>
      </c>
      <c r="E67" s="86" t="s">
        <v>65</v>
      </c>
      <c r="F67" s="51">
        <v>3319</v>
      </c>
      <c r="G67" s="51">
        <v>5166</v>
      </c>
      <c r="H67" s="51">
        <v>0</v>
      </c>
      <c r="I67" s="35">
        <v>2478.5</v>
      </c>
      <c r="J67" s="31" t="s">
        <v>841</v>
      </c>
      <c r="K67" s="49"/>
      <c r="L67" s="49"/>
      <c r="M67" s="49"/>
    </row>
    <row r="68" spans="1:13" s="50" customFormat="1" ht="55.5" customHeight="1" x14ac:dyDescent="0.2">
      <c r="A68" s="41" t="s">
        <v>194</v>
      </c>
      <c r="B68" s="30" t="s">
        <v>207</v>
      </c>
      <c r="C68" s="32">
        <v>1014</v>
      </c>
      <c r="D68" s="16">
        <v>17</v>
      </c>
      <c r="E68" s="86" t="s">
        <v>65</v>
      </c>
      <c r="F68" s="51">
        <v>3319</v>
      </c>
      <c r="G68" s="51">
        <v>5494</v>
      </c>
      <c r="H68" s="51">
        <v>28</v>
      </c>
      <c r="I68" s="35">
        <v>50</v>
      </c>
      <c r="J68" s="6" t="s">
        <v>856</v>
      </c>
      <c r="K68" s="49"/>
      <c r="L68" s="49"/>
      <c r="M68" s="49"/>
    </row>
    <row r="69" spans="1:13" s="50" customFormat="1" ht="55.5" customHeight="1" x14ac:dyDescent="0.2">
      <c r="A69" s="41" t="s">
        <v>194</v>
      </c>
      <c r="B69" s="30" t="s">
        <v>209</v>
      </c>
      <c r="C69" s="32">
        <v>1027</v>
      </c>
      <c r="D69" s="16">
        <v>17</v>
      </c>
      <c r="E69" s="86" t="s">
        <v>65</v>
      </c>
      <c r="F69" s="51">
        <v>3319</v>
      </c>
      <c r="G69" s="51">
        <v>5169</v>
      </c>
      <c r="H69" s="51">
        <v>108</v>
      </c>
      <c r="I69" s="35">
        <v>799.3</v>
      </c>
      <c r="J69" s="53" t="s">
        <v>789</v>
      </c>
      <c r="K69" s="49"/>
      <c r="L69" s="49"/>
      <c r="M69" s="49"/>
    </row>
    <row r="70" spans="1:13" s="50" customFormat="1" ht="67.5" customHeight="1" x14ac:dyDescent="0.2">
      <c r="A70" s="154" t="s">
        <v>194</v>
      </c>
      <c r="B70" s="157" t="s">
        <v>230</v>
      </c>
      <c r="C70" s="32">
        <v>1627</v>
      </c>
      <c r="D70" s="16">
        <v>17</v>
      </c>
      <c r="E70" s="86" t="s">
        <v>65</v>
      </c>
      <c r="F70" s="51">
        <v>3319</v>
      </c>
      <c r="G70" s="51">
        <v>5154</v>
      </c>
      <c r="H70" s="51">
        <v>0</v>
      </c>
      <c r="I70" s="35">
        <v>58.1</v>
      </c>
      <c r="J70" s="6" t="s">
        <v>787</v>
      </c>
      <c r="K70" s="49"/>
      <c r="L70" s="49"/>
      <c r="M70" s="49"/>
    </row>
    <row r="71" spans="1:13" s="50" customFormat="1" ht="51" x14ac:dyDescent="0.2">
      <c r="A71" s="156"/>
      <c r="B71" s="159"/>
      <c r="C71" s="32">
        <v>1627</v>
      </c>
      <c r="D71" s="16">
        <v>17</v>
      </c>
      <c r="E71" s="86" t="s">
        <v>65</v>
      </c>
      <c r="F71" s="51">
        <v>3319</v>
      </c>
      <c r="G71" s="51">
        <v>5169</v>
      </c>
      <c r="H71" s="51">
        <v>0</v>
      </c>
      <c r="I71" s="35">
        <v>21.8</v>
      </c>
      <c r="J71" s="6" t="s">
        <v>788</v>
      </c>
      <c r="K71" s="49"/>
      <c r="L71" s="49"/>
      <c r="M71" s="49"/>
    </row>
    <row r="72" spans="1:13" s="50" customFormat="1" ht="67.5" customHeight="1" x14ac:dyDescent="0.2">
      <c r="A72" s="41" t="s">
        <v>194</v>
      </c>
      <c r="B72" s="30" t="s">
        <v>232</v>
      </c>
      <c r="C72" s="32">
        <v>1711</v>
      </c>
      <c r="D72" s="16">
        <v>11</v>
      </c>
      <c r="E72" s="86" t="s">
        <v>65</v>
      </c>
      <c r="F72" s="51">
        <v>3322</v>
      </c>
      <c r="G72" s="51" t="s">
        <v>543</v>
      </c>
      <c r="H72" s="51">
        <v>344</v>
      </c>
      <c r="I72" s="35">
        <v>8684.9</v>
      </c>
      <c r="J72" s="6" t="s">
        <v>790</v>
      </c>
      <c r="K72" s="49"/>
      <c r="L72" s="49"/>
      <c r="M72" s="49"/>
    </row>
    <row r="73" spans="1:13" s="50" customFormat="1" ht="76.5" x14ac:dyDescent="0.2">
      <c r="A73" s="94" t="s">
        <v>194</v>
      </c>
      <c r="B73" s="141" t="s">
        <v>544</v>
      </c>
      <c r="C73" s="32">
        <v>1713</v>
      </c>
      <c r="D73" s="16">
        <v>11</v>
      </c>
      <c r="E73" s="86" t="s">
        <v>65</v>
      </c>
      <c r="F73" s="51">
        <v>3322</v>
      </c>
      <c r="G73" s="51" t="s">
        <v>546</v>
      </c>
      <c r="H73" s="51">
        <v>346</v>
      </c>
      <c r="I73" s="35">
        <v>7997.3</v>
      </c>
      <c r="J73" s="6" t="s">
        <v>791</v>
      </c>
      <c r="K73" s="49"/>
      <c r="L73" s="49"/>
      <c r="M73" s="49"/>
    </row>
    <row r="74" spans="1:13" s="50" customFormat="1" ht="67.5" customHeight="1" x14ac:dyDescent="0.2">
      <c r="A74" s="94" t="s">
        <v>194</v>
      </c>
      <c r="B74" s="141" t="s">
        <v>545</v>
      </c>
      <c r="C74" s="32">
        <v>1713</v>
      </c>
      <c r="D74" s="16">
        <v>11</v>
      </c>
      <c r="E74" s="86" t="s">
        <v>65</v>
      </c>
      <c r="F74" s="51">
        <v>3322</v>
      </c>
      <c r="G74" s="51" t="s">
        <v>547</v>
      </c>
      <c r="H74" s="51">
        <v>381</v>
      </c>
      <c r="I74" s="35">
        <v>7225.8</v>
      </c>
      <c r="J74" s="6" t="s">
        <v>792</v>
      </c>
      <c r="K74" s="49"/>
      <c r="L74" s="49"/>
      <c r="M74" s="49"/>
    </row>
    <row r="75" spans="1:13" s="50" customFormat="1" ht="81.75" customHeight="1" x14ac:dyDescent="0.2">
      <c r="A75" s="41" t="s">
        <v>194</v>
      </c>
      <c r="B75" s="30" t="s">
        <v>249</v>
      </c>
      <c r="C75" s="32">
        <v>1882</v>
      </c>
      <c r="D75" s="16">
        <v>11</v>
      </c>
      <c r="E75" s="86" t="s">
        <v>65</v>
      </c>
      <c r="F75" s="51">
        <v>3319</v>
      </c>
      <c r="G75" s="51"/>
      <c r="H75" s="51">
        <v>202</v>
      </c>
      <c r="I75" s="35">
        <v>360</v>
      </c>
      <c r="J75" s="75" t="s">
        <v>793</v>
      </c>
      <c r="K75" s="49"/>
      <c r="L75" s="49"/>
      <c r="M75" s="49"/>
    </row>
    <row r="76" spans="1:13" s="50" customFormat="1" ht="67.5" customHeight="1" x14ac:dyDescent="0.2">
      <c r="A76" s="41" t="s">
        <v>194</v>
      </c>
      <c r="B76" s="30" t="s">
        <v>250</v>
      </c>
      <c r="C76" s="32">
        <v>1883</v>
      </c>
      <c r="D76" s="16">
        <v>11</v>
      </c>
      <c r="E76" s="86" t="s">
        <v>65</v>
      </c>
      <c r="F76" s="51">
        <v>3312</v>
      </c>
      <c r="G76" s="51"/>
      <c r="H76" s="51"/>
      <c r="I76" s="35">
        <v>950</v>
      </c>
      <c r="J76" s="6" t="s">
        <v>794</v>
      </c>
      <c r="K76" s="49"/>
      <c r="L76" s="49"/>
      <c r="M76" s="49"/>
    </row>
    <row r="77" spans="1:13" s="50" customFormat="1" ht="67.5" customHeight="1" x14ac:dyDescent="0.2">
      <c r="A77" s="41" t="s">
        <v>194</v>
      </c>
      <c r="B77" s="30" t="s">
        <v>258</v>
      </c>
      <c r="C77" s="32">
        <v>1921</v>
      </c>
      <c r="D77" s="16">
        <v>11</v>
      </c>
      <c r="E77" s="86" t="s">
        <v>65</v>
      </c>
      <c r="F77" s="51"/>
      <c r="G77" s="51"/>
      <c r="H77" s="51"/>
      <c r="I77" s="35">
        <v>200</v>
      </c>
      <c r="J77" s="6" t="s">
        <v>795</v>
      </c>
      <c r="K77" s="49"/>
      <c r="L77" s="49"/>
      <c r="M77" s="49"/>
    </row>
    <row r="78" spans="1:13" s="50" customFormat="1" ht="55.5" customHeight="1" x14ac:dyDescent="0.2">
      <c r="A78" s="154" t="s">
        <v>182</v>
      </c>
      <c r="B78" s="157" t="s">
        <v>183</v>
      </c>
      <c r="C78" s="32">
        <v>101</v>
      </c>
      <c r="D78" s="16">
        <v>1</v>
      </c>
      <c r="E78" s="86" t="s">
        <v>141</v>
      </c>
      <c r="F78" s="51">
        <v>2141</v>
      </c>
      <c r="G78" s="51">
        <v>5139</v>
      </c>
      <c r="H78" s="51">
        <v>0</v>
      </c>
      <c r="I78" s="35">
        <v>150</v>
      </c>
      <c r="J78" s="53" t="s">
        <v>796</v>
      </c>
      <c r="K78" s="49"/>
      <c r="L78" s="49"/>
      <c r="M78" s="49"/>
    </row>
    <row r="79" spans="1:13" s="50" customFormat="1" ht="67.5" customHeight="1" x14ac:dyDescent="0.2">
      <c r="A79" s="156"/>
      <c r="B79" s="159"/>
      <c r="C79" s="32">
        <v>101</v>
      </c>
      <c r="D79" s="16">
        <v>1</v>
      </c>
      <c r="E79" s="86" t="s">
        <v>141</v>
      </c>
      <c r="F79" s="51">
        <v>2141</v>
      </c>
      <c r="G79" s="51">
        <v>5139</v>
      </c>
      <c r="H79" s="51">
        <v>0</v>
      </c>
      <c r="I79" s="35">
        <v>2000</v>
      </c>
      <c r="J79" s="53" t="s">
        <v>148</v>
      </c>
      <c r="K79" s="49"/>
      <c r="L79" s="49"/>
      <c r="M79" s="49"/>
    </row>
    <row r="80" spans="1:13" s="50" customFormat="1" ht="226.5" customHeight="1" x14ac:dyDescent="0.2">
      <c r="A80" s="154" t="s">
        <v>182</v>
      </c>
      <c r="B80" s="157" t="s">
        <v>184</v>
      </c>
      <c r="C80" s="32">
        <v>102</v>
      </c>
      <c r="D80" s="16">
        <v>1</v>
      </c>
      <c r="E80" s="86" t="s">
        <v>141</v>
      </c>
      <c r="F80" s="51">
        <v>3349</v>
      </c>
      <c r="G80" s="51">
        <v>5169</v>
      </c>
      <c r="H80" s="51">
        <v>0</v>
      </c>
      <c r="I80" s="35">
        <v>947.4</v>
      </c>
      <c r="J80" s="53" t="s">
        <v>836</v>
      </c>
      <c r="K80" s="49"/>
      <c r="L80" s="49"/>
      <c r="M80" s="49"/>
    </row>
    <row r="81" spans="1:13" s="50" customFormat="1" ht="67.5" customHeight="1" x14ac:dyDescent="0.2">
      <c r="A81" s="155"/>
      <c r="B81" s="158"/>
      <c r="C81" s="32">
        <v>102</v>
      </c>
      <c r="D81" s="16">
        <v>1</v>
      </c>
      <c r="E81" s="86" t="s">
        <v>141</v>
      </c>
      <c r="F81" s="51">
        <v>3349</v>
      </c>
      <c r="G81" s="51">
        <v>5169</v>
      </c>
      <c r="H81" s="51">
        <v>0</v>
      </c>
      <c r="I81" s="35">
        <v>2490.6</v>
      </c>
      <c r="J81" s="53" t="s">
        <v>822</v>
      </c>
      <c r="K81" s="49"/>
      <c r="L81" s="49"/>
      <c r="M81" s="49"/>
    </row>
    <row r="82" spans="1:13" s="50" customFormat="1" ht="76.5" x14ac:dyDescent="0.2">
      <c r="A82" s="155"/>
      <c r="B82" s="158"/>
      <c r="C82" s="32">
        <v>102</v>
      </c>
      <c r="D82" s="16">
        <v>1</v>
      </c>
      <c r="E82" s="86" t="s">
        <v>141</v>
      </c>
      <c r="F82" s="51">
        <v>3349</v>
      </c>
      <c r="G82" s="51">
        <v>5169</v>
      </c>
      <c r="H82" s="51">
        <v>0</v>
      </c>
      <c r="I82" s="35">
        <v>214.2</v>
      </c>
      <c r="J82" s="53" t="s">
        <v>625</v>
      </c>
      <c r="K82" s="49"/>
      <c r="L82" s="49"/>
      <c r="M82" s="49"/>
    </row>
    <row r="83" spans="1:13" s="50" customFormat="1" ht="94.5" customHeight="1" x14ac:dyDescent="0.2">
      <c r="A83" s="156"/>
      <c r="B83" s="159"/>
      <c r="C83" s="32">
        <v>102</v>
      </c>
      <c r="D83" s="16">
        <v>1</v>
      </c>
      <c r="E83" s="86" t="s">
        <v>141</v>
      </c>
      <c r="F83" s="51">
        <v>3349</v>
      </c>
      <c r="G83" s="51">
        <v>5169</v>
      </c>
      <c r="H83" s="51">
        <v>0</v>
      </c>
      <c r="I83" s="35">
        <v>387.2</v>
      </c>
      <c r="J83" s="31" t="s">
        <v>797</v>
      </c>
      <c r="K83" s="49"/>
      <c r="L83" s="49"/>
      <c r="M83" s="49"/>
    </row>
    <row r="84" spans="1:13" s="50" customFormat="1" ht="81.75" customHeight="1" x14ac:dyDescent="0.2">
      <c r="A84" s="154" t="s">
        <v>182</v>
      </c>
      <c r="B84" s="157" t="s">
        <v>187</v>
      </c>
      <c r="C84" s="32">
        <v>104</v>
      </c>
      <c r="D84" s="16">
        <v>1</v>
      </c>
      <c r="E84" s="86" t="s">
        <v>141</v>
      </c>
      <c r="F84" s="51">
        <v>3341</v>
      </c>
      <c r="G84" s="51">
        <v>5041</v>
      </c>
      <c r="H84" s="51">
        <v>0</v>
      </c>
      <c r="I84" s="24">
        <v>1464.4</v>
      </c>
      <c r="J84" s="6" t="s">
        <v>798</v>
      </c>
      <c r="K84" s="49"/>
      <c r="L84" s="49"/>
      <c r="M84" s="49"/>
    </row>
    <row r="85" spans="1:13" s="23" customFormat="1" ht="55.5" customHeight="1" x14ac:dyDescent="0.2">
      <c r="A85" s="155"/>
      <c r="B85" s="158"/>
      <c r="C85" s="32">
        <v>104</v>
      </c>
      <c r="D85" s="16">
        <v>9</v>
      </c>
      <c r="E85" s="86" t="s">
        <v>152</v>
      </c>
      <c r="F85" s="51"/>
      <c r="G85" s="51"/>
      <c r="H85" s="79"/>
      <c r="I85" s="74">
        <v>329.2</v>
      </c>
      <c r="J85" s="31" t="s">
        <v>626</v>
      </c>
      <c r="K85" s="22"/>
      <c r="L85" s="22"/>
      <c r="M85" s="22"/>
    </row>
    <row r="86" spans="1:13" s="50" customFormat="1" ht="81.75" customHeight="1" x14ac:dyDescent="0.2">
      <c r="A86" s="155"/>
      <c r="B86" s="158"/>
      <c r="C86" s="32">
        <v>104</v>
      </c>
      <c r="D86" s="16">
        <v>11</v>
      </c>
      <c r="E86" s="86" t="s">
        <v>108</v>
      </c>
      <c r="F86" s="51">
        <v>3341</v>
      </c>
      <c r="G86" s="51">
        <v>5041</v>
      </c>
      <c r="H86" s="51">
        <v>0</v>
      </c>
      <c r="I86" s="36">
        <v>790.2</v>
      </c>
      <c r="J86" s="31" t="s">
        <v>149</v>
      </c>
      <c r="K86" s="49"/>
      <c r="L86" s="49"/>
      <c r="M86" s="49"/>
    </row>
    <row r="87" spans="1:13" s="23" customFormat="1" ht="76.5" x14ac:dyDescent="0.2">
      <c r="A87" s="155"/>
      <c r="B87" s="158"/>
      <c r="C87" s="33">
        <v>104</v>
      </c>
      <c r="D87" s="34">
        <v>12</v>
      </c>
      <c r="E87" s="86" t="s">
        <v>523</v>
      </c>
      <c r="F87" s="110">
        <v>3341</v>
      </c>
      <c r="G87" s="110">
        <v>5041</v>
      </c>
      <c r="H87" s="110">
        <v>0</v>
      </c>
      <c r="I87" s="113">
        <v>123.5</v>
      </c>
      <c r="J87" s="111" t="s">
        <v>526</v>
      </c>
      <c r="K87" s="22"/>
      <c r="L87" s="22"/>
    </row>
    <row r="88" spans="1:13" s="50" customFormat="1" ht="55.5" customHeight="1" x14ac:dyDescent="0.2">
      <c r="A88" s="155"/>
      <c r="B88" s="158"/>
      <c r="C88" s="32">
        <v>104</v>
      </c>
      <c r="D88" s="16">
        <v>13</v>
      </c>
      <c r="E88" s="86" t="s">
        <v>135</v>
      </c>
      <c r="F88" s="51"/>
      <c r="G88" s="51"/>
      <c r="H88" s="51"/>
      <c r="I88" s="93">
        <v>279.60000000000002</v>
      </c>
      <c r="J88" s="31" t="s">
        <v>151</v>
      </c>
      <c r="K88" s="49"/>
      <c r="L88" s="49"/>
      <c r="M88" s="49"/>
    </row>
    <row r="89" spans="1:13" s="50" customFormat="1" ht="55.5" customHeight="1" x14ac:dyDescent="0.2">
      <c r="A89" s="155"/>
      <c r="B89" s="158"/>
      <c r="C89" s="32">
        <v>104</v>
      </c>
      <c r="D89" s="16">
        <v>15</v>
      </c>
      <c r="E89" s="86" t="s">
        <v>65</v>
      </c>
      <c r="F89" s="51">
        <v>3341</v>
      </c>
      <c r="G89" s="51">
        <v>5041</v>
      </c>
      <c r="H89" s="51">
        <v>0</v>
      </c>
      <c r="I89" s="36">
        <v>112.6</v>
      </c>
      <c r="J89" s="75" t="s">
        <v>799</v>
      </c>
      <c r="K89" s="49"/>
      <c r="L89" s="49"/>
      <c r="M89" s="49"/>
    </row>
    <row r="90" spans="1:13" s="50" customFormat="1" ht="55.5" customHeight="1" x14ac:dyDescent="0.2">
      <c r="A90" s="155"/>
      <c r="B90" s="158"/>
      <c r="C90" s="32">
        <v>104</v>
      </c>
      <c r="D90" s="16">
        <v>16</v>
      </c>
      <c r="E90" s="86" t="s">
        <v>126</v>
      </c>
      <c r="F90" s="51">
        <v>3341</v>
      </c>
      <c r="G90" s="51">
        <v>5041</v>
      </c>
      <c r="H90" s="51">
        <v>0</v>
      </c>
      <c r="I90" s="35">
        <v>160</v>
      </c>
      <c r="J90" s="31" t="s">
        <v>150</v>
      </c>
      <c r="K90" s="49"/>
      <c r="L90" s="49"/>
      <c r="M90" s="49"/>
    </row>
    <row r="91" spans="1:13" s="50" customFormat="1" ht="63.75" x14ac:dyDescent="0.2">
      <c r="A91" s="156"/>
      <c r="B91" s="159"/>
      <c r="C91" s="32">
        <v>104</v>
      </c>
      <c r="D91" s="16">
        <v>17</v>
      </c>
      <c r="E91" s="86" t="s">
        <v>65</v>
      </c>
      <c r="F91" s="51">
        <v>3341</v>
      </c>
      <c r="G91" s="51">
        <v>5041</v>
      </c>
      <c r="H91" s="51">
        <v>0</v>
      </c>
      <c r="I91" s="35">
        <v>87.2</v>
      </c>
      <c r="J91" s="75" t="s">
        <v>800</v>
      </c>
      <c r="K91" s="49"/>
      <c r="L91" s="49"/>
      <c r="M91" s="49"/>
    </row>
    <row r="92" spans="1:13" s="50" customFormat="1" ht="67.5" customHeight="1" x14ac:dyDescent="0.2">
      <c r="A92" s="41" t="s">
        <v>157</v>
      </c>
      <c r="B92" s="30" t="s">
        <v>210</v>
      </c>
      <c r="C92" s="100">
        <v>1105</v>
      </c>
      <c r="D92" s="16">
        <v>11</v>
      </c>
      <c r="E92" s="86" t="s">
        <v>108</v>
      </c>
      <c r="F92" s="103">
        <v>3639</v>
      </c>
      <c r="G92" s="103">
        <v>5139</v>
      </c>
      <c r="H92" s="103">
        <v>0</v>
      </c>
      <c r="I92" s="35">
        <v>300</v>
      </c>
      <c r="J92" s="104" t="s">
        <v>154</v>
      </c>
      <c r="K92" s="49"/>
      <c r="L92" s="49"/>
      <c r="M92" s="49"/>
    </row>
    <row r="93" spans="1:13" s="50" customFormat="1" ht="67.5" customHeight="1" x14ac:dyDescent="0.2">
      <c r="A93" s="41" t="s">
        <v>157</v>
      </c>
      <c r="B93" s="30" t="s">
        <v>211</v>
      </c>
      <c r="C93" s="33">
        <v>1107</v>
      </c>
      <c r="D93" s="16">
        <v>7</v>
      </c>
      <c r="E93" s="86" t="s">
        <v>128</v>
      </c>
      <c r="F93" s="62"/>
      <c r="G93" s="62"/>
      <c r="H93" s="62"/>
      <c r="I93" s="35">
        <v>262</v>
      </c>
      <c r="J93" s="6" t="s">
        <v>802</v>
      </c>
      <c r="K93" s="49"/>
      <c r="L93" s="49"/>
      <c r="M93" s="49"/>
    </row>
    <row r="94" spans="1:13" s="23" customFormat="1" ht="67.5" customHeight="1" x14ac:dyDescent="0.2">
      <c r="A94" s="41" t="s">
        <v>157</v>
      </c>
      <c r="B94" s="30" t="s">
        <v>233</v>
      </c>
      <c r="C94" s="32">
        <v>1730</v>
      </c>
      <c r="D94" s="16">
        <v>11</v>
      </c>
      <c r="E94" s="86" t="s">
        <v>108</v>
      </c>
      <c r="F94" s="51">
        <v>3636</v>
      </c>
      <c r="G94" s="51">
        <v>6341</v>
      </c>
      <c r="H94" s="79">
        <v>606</v>
      </c>
      <c r="I94" s="74">
        <v>2250</v>
      </c>
      <c r="J94" s="31" t="s">
        <v>854</v>
      </c>
      <c r="K94" s="22"/>
      <c r="L94" s="22"/>
      <c r="M94" s="22"/>
    </row>
    <row r="95" spans="1:13" s="50" customFormat="1" ht="67.5" customHeight="1" x14ac:dyDescent="0.2">
      <c r="A95" s="154" t="s">
        <v>157</v>
      </c>
      <c r="B95" s="157" t="s">
        <v>234</v>
      </c>
      <c r="C95" s="100">
        <v>1731</v>
      </c>
      <c r="D95" s="16">
        <v>11</v>
      </c>
      <c r="E95" s="86" t="s">
        <v>108</v>
      </c>
      <c r="F95" s="103">
        <v>3636</v>
      </c>
      <c r="G95" s="103">
        <v>6341</v>
      </c>
      <c r="H95" s="103">
        <v>615</v>
      </c>
      <c r="I95" s="35">
        <v>3000</v>
      </c>
      <c r="J95" s="104" t="s">
        <v>801</v>
      </c>
      <c r="K95" s="49"/>
      <c r="L95" s="49"/>
      <c r="M95" s="49"/>
    </row>
    <row r="96" spans="1:13" s="50" customFormat="1" ht="67.5" customHeight="1" x14ac:dyDescent="0.2">
      <c r="A96" s="156"/>
      <c r="B96" s="159"/>
      <c r="C96" s="100">
        <v>1731</v>
      </c>
      <c r="D96" s="16">
        <v>11</v>
      </c>
      <c r="E96" s="86" t="s">
        <v>108</v>
      </c>
      <c r="F96" s="103">
        <v>3636</v>
      </c>
      <c r="G96" s="103">
        <v>6341</v>
      </c>
      <c r="H96" s="103">
        <v>612</v>
      </c>
      <c r="I96" s="35">
        <v>80</v>
      </c>
      <c r="J96" s="104" t="s">
        <v>153</v>
      </c>
      <c r="K96" s="49"/>
      <c r="L96" s="49"/>
      <c r="M96" s="49"/>
    </row>
    <row r="97" spans="1:13" s="50" customFormat="1" ht="67.5" customHeight="1" x14ac:dyDescent="0.2">
      <c r="A97" s="41" t="s">
        <v>157</v>
      </c>
      <c r="B97" s="30" t="s">
        <v>235</v>
      </c>
      <c r="C97" s="100">
        <v>1738</v>
      </c>
      <c r="D97" s="16">
        <v>11</v>
      </c>
      <c r="E97" s="86" t="s">
        <v>108</v>
      </c>
      <c r="F97" s="103">
        <v>3636</v>
      </c>
      <c r="G97" s="103">
        <v>5213</v>
      </c>
      <c r="H97" s="103">
        <v>301</v>
      </c>
      <c r="I97" s="35">
        <v>99.2</v>
      </c>
      <c r="J97" s="104" t="s">
        <v>627</v>
      </c>
      <c r="K97" s="49"/>
      <c r="L97" s="49"/>
      <c r="M97" s="49"/>
    </row>
    <row r="98" spans="1:13" s="50" customFormat="1" ht="67.5" customHeight="1" x14ac:dyDescent="0.2">
      <c r="A98" s="41" t="s">
        <v>157</v>
      </c>
      <c r="B98" s="30" t="s">
        <v>236</v>
      </c>
      <c r="C98" s="100">
        <v>1739</v>
      </c>
      <c r="D98" s="16">
        <v>11</v>
      </c>
      <c r="E98" s="86" t="s">
        <v>108</v>
      </c>
      <c r="F98" s="103">
        <v>3636</v>
      </c>
      <c r="G98" s="103">
        <v>6341</v>
      </c>
      <c r="H98" s="103">
        <v>306</v>
      </c>
      <c r="I98" s="35">
        <v>5750</v>
      </c>
      <c r="J98" s="104" t="s">
        <v>855</v>
      </c>
      <c r="K98" s="49"/>
      <c r="L98" s="49"/>
      <c r="M98" s="49"/>
    </row>
    <row r="99" spans="1:13" s="50" customFormat="1" ht="94.5" customHeight="1" x14ac:dyDescent="0.2">
      <c r="A99" s="154" t="s">
        <v>157</v>
      </c>
      <c r="B99" s="157" t="s">
        <v>251</v>
      </c>
      <c r="C99" s="33">
        <v>1886</v>
      </c>
      <c r="D99" s="16">
        <v>11</v>
      </c>
      <c r="E99" s="86" t="s">
        <v>108</v>
      </c>
      <c r="F99" s="62">
        <v>3639</v>
      </c>
      <c r="G99" s="62">
        <v>5222</v>
      </c>
      <c r="H99" s="62">
        <v>202</v>
      </c>
      <c r="I99" s="35">
        <v>500</v>
      </c>
      <c r="J99" s="6" t="s">
        <v>155</v>
      </c>
      <c r="K99" s="49"/>
      <c r="L99" s="49"/>
      <c r="M99" s="49"/>
    </row>
    <row r="100" spans="1:13" s="50" customFormat="1" ht="94.5" customHeight="1" x14ac:dyDescent="0.2">
      <c r="A100" s="156"/>
      <c r="B100" s="159"/>
      <c r="C100" s="33">
        <v>1886</v>
      </c>
      <c r="D100" s="16">
        <v>11</v>
      </c>
      <c r="E100" s="86" t="s">
        <v>108</v>
      </c>
      <c r="F100" s="62">
        <v>3639</v>
      </c>
      <c r="G100" s="62">
        <v>5222</v>
      </c>
      <c r="H100" s="62">
        <v>202</v>
      </c>
      <c r="I100" s="35">
        <v>300</v>
      </c>
      <c r="J100" s="6" t="s">
        <v>156</v>
      </c>
      <c r="K100" s="49"/>
      <c r="L100" s="49"/>
      <c r="M100" s="49"/>
    </row>
    <row r="101" spans="1:13" s="23" customFormat="1" ht="42" customHeight="1" x14ac:dyDescent="0.2">
      <c r="A101" s="41" t="s">
        <v>189</v>
      </c>
      <c r="B101" s="30" t="s">
        <v>227</v>
      </c>
      <c r="C101" s="32">
        <v>1501</v>
      </c>
      <c r="D101" s="16">
        <v>15</v>
      </c>
      <c r="E101" s="86" t="s">
        <v>65</v>
      </c>
      <c r="F101" s="45">
        <v>4399</v>
      </c>
      <c r="G101" s="45">
        <v>5166</v>
      </c>
      <c r="H101" s="45">
        <v>0</v>
      </c>
      <c r="I101" s="35">
        <v>50</v>
      </c>
      <c r="J101" s="6" t="s">
        <v>629</v>
      </c>
      <c r="K101" s="22"/>
      <c r="L101" s="22"/>
      <c r="M101" s="22"/>
    </row>
    <row r="102" spans="1:13" s="23" customFormat="1" ht="42" customHeight="1" x14ac:dyDescent="0.2">
      <c r="A102" s="41" t="s">
        <v>189</v>
      </c>
      <c r="B102" s="30" t="s">
        <v>228</v>
      </c>
      <c r="C102" s="32">
        <v>1513</v>
      </c>
      <c r="D102" s="16">
        <v>15</v>
      </c>
      <c r="E102" s="86" t="s">
        <v>65</v>
      </c>
      <c r="F102" s="45"/>
      <c r="G102" s="45"/>
      <c r="H102" s="45"/>
      <c r="I102" s="35">
        <v>1300</v>
      </c>
      <c r="J102" s="6" t="s">
        <v>833</v>
      </c>
      <c r="K102" s="22"/>
      <c r="L102" s="22"/>
      <c r="M102" s="22"/>
    </row>
    <row r="103" spans="1:13" s="23" customFormat="1" ht="67.5" customHeight="1" x14ac:dyDescent="0.2">
      <c r="A103" s="41" t="s">
        <v>189</v>
      </c>
      <c r="B103" s="30" t="s">
        <v>229</v>
      </c>
      <c r="C103" s="32">
        <v>1520</v>
      </c>
      <c r="D103" s="16">
        <v>15</v>
      </c>
      <c r="E103" s="86" t="s">
        <v>65</v>
      </c>
      <c r="F103" s="45"/>
      <c r="G103" s="45"/>
      <c r="H103" s="45"/>
      <c r="I103" s="35">
        <v>542.1</v>
      </c>
      <c r="J103" s="6" t="s">
        <v>615</v>
      </c>
      <c r="K103" s="22"/>
      <c r="L103" s="22"/>
      <c r="M103" s="22"/>
    </row>
    <row r="104" spans="1:13" s="50" customFormat="1" ht="67.5" customHeight="1" x14ac:dyDescent="0.2">
      <c r="A104" s="41" t="s">
        <v>189</v>
      </c>
      <c r="B104" s="30" t="s">
        <v>244</v>
      </c>
      <c r="C104" s="32">
        <v>1778</v>
      </c>
      <c r="D104" s="16">
        <v>3</v>
      </c>
      <c r="E104" s="86" t="s">
        <v>141</v>
      </c>
      <c r="F104" s="51">
        <v>4350</v>
      </c>
      <c r="G104" s="51">
        <v>2212</v>
      </c>
      <c r="H104" s="51">
        <v>31</v>
      </c>
      <c r="I104" s="35">
        <v>49.4</v>
      </c>
      <c r="J104" s="31" t="s">
        <v>840</v>
      </c>
      <c r="K104" s="49"/>
      <c r="L104" s="49"/>
      <c r="M104" s="49"/>
    </row>
    <row r="105" spans="1:13" s="23" customFormat="1" ht="55.5" customHeight="1" x14ac:dyDescent="0.2">
      <c r="A105" s="41" t="s">
        <v>94</v>
      </c>
      <c r="B105" s="30" t="s">
        <v>803</v>
      </c>
      <c r="C105" s="32">
        <v>1764</v>
      </c>
      <c r="D105" s="16">
        <v>11</v>
      </c>
      <c r="E105" s="86" t="s">
        <v>135</v>
      </c>
      <c r="F105" s="45"/>
      <c r="G105" s="45"/>
      <c r="H105" s="45"/>
      <c r="I105" s="35">
        <v>265</v>
      </c>
      <c r="J105" s="31" t="s">
        <v>630</v>
      </c>
      <c r="K105" s="22"/>
      <c r="L105" s="22"/>
      <c r="M105" s="22"/>
    </row>
    <row r="106" spans="1:13" s="23" customFormat="1" ht="67.5" customHeight="1" x14ac:dyDescent="0.2">
      <c r="A106" s="154" t="s">
        <v>94</v>
      </c>
      <c r="B106" s="157" t="s">
        <v>254</v>
      </c>
      <c r="C106" s="32">
        <v>1907</v>
      </c>
      <c r="D106" s="16">
        <v>11</v>
      </c>
      <c r="E106" s="86" t="s">
        <v>135</v>
      </c>
      <c r="F106" s="45"/>
      <c r="G106" s="45"/>
      <c r="H106" s="45"/>
      <c r="I106" s="93">
        <v>50</v>
      </c>
      <c r="J106" s="114" t="s">
        <v>529</v>
      </c>
      <c r="K106" s="22"/>
      <c r="L106" s="22"/>
      <c r="M106" s="22"/>
    </row>
    <row r="107" spans="1:13" s="23" customFormat="1" ht="63.75" x14ac:dyDescent="0.2">
      <c r="A107" s="155"/>
      <c r="B107" s="158"/>
      <c r="C107" s="32">
        <v>1907</v>
      </c>
      <c r="D107" s="16">
        <v>11</v>
      </c>
      <c r="E107" s="86" t="s">
        <v>135</v>
      </c>
      <c r="F107" s="45"/>
      <c r="G107" s="45"/>
      <c r="H107" s="45"/>
      <c r="I107" s="93">
        <v>300</v>
      </c>
      <c r="J107" s="114" t="s">
        <v>608</v>
      </c>
      <c r="K107" s="22"/>
      <c r="L107" s="22"/>
      <c r="M107" s="22"/>
    </row>
    <row r="108" spans="1:13" s="23" customFormat="1" ht="67.5" customHeight="1" x14ac:dyDescent="0.2">
      <c r="A108" s="156"/>
      <c r="B108" s="159"/>
      <c r="C108" s="32">
        <v>1907</v>
      </c>
      <c r="D108" s="16">
        <v>11</v>
      </c>
      <c r="E108" s="86" t="s">
        <v>135</v>
      </c>
      <c r="F108" s="45"/>
      <c r="G108" s="45"/>
      <c r="H108" s="45"/>
      <c r="I108" s="137">
        <v>200</v>
      </c>
      <c r="J108" s="114" t="s">
        <v>609</v>
      </c>
      <c r="K108" s="22"/>
      <c r="L108" s="22"/>
      <c r="M108" s="22"/>
    </row>
    <row r="109" spans="1:13" s="23" customFormat="1" ht="55.5" customHeight="1" x14ac:dyDescent="0.2">
      <c r="A109" s="41" t="s">
        <v>94</v>
      </c>
      <c r="B109" s="30" t="s">
        <v>531</v>
      </c>
      <c r="C109" s="32">
        <v>1925</v>
      </c>
      <c r="D109" s="16">
        <v>11</v>
      </c>
      <c r="E109" s="86" t="s">
        <v>135</v>
      </c>
      <c r="F109" s="45"/>
      <c r="G109" s="45"/>
      <c r="H109" s="45"/>
      <c r="I109" s="35">
        <v>140</v>
      </c>
      <c r="J109" s="114" t="s">
        <v>610</v>
      </c>
      <c r="K109" s="22"/>
      <c r="L109" s="22"/>
      <c r="M109" s="22"/>
    </row>
    <row r="110" spans="1:13" s="23" customFormat="1" ht="67.5" customHeight="1" x14ac:dyDescent="0.2">
      <c r="A110" s="41" t="s">
        <v>94</v>
      </c>
      <c r="B110" s="30" t="s">
        <v>193</v>
      </c>
      <c r="C110" s="32">
        <v>514</v>
      </c>
      <c r="D110" s="16">
        <v>13</v>
      </c>
      <c r="E110" s="86" t="s">
        <v>135</v>
      </c>
      <c r="F110" s="45"/>
      <c r="G110" s="45"/>
      <c r="H110" s="45"/>
      <c r="I110" s="93">
        <v>57.5</v>
      </c>
      <c r="J110" s="114" t="s">
        <v>631</v>
      </c>
      <c r="K110" s="22"/>
      <c r="L110" s="22"/>
      <c r="M110" s="22"/>
    </row>
    <row r="111" spans="1:13" s="23" customFormat="1" ht="41.25" customHeight="1" x14ac:dyDescent="0.2">
      <c r="A111" s="41" t="s">
        <v>197</v>
      </c>
      <c r="B111" s="30" t="s">
        <v>829</v>
      </c>
      <c r="C111" s="32">
        <v>520</v>
      </c>
      <c r="D111" s="16">
        <v>5</v>
      </c>
      <c r="E111" s="86" t="s">
        <v>126</v>
      </c>
      <c r="F111" s="51">
        <v>3635</v>
      </c>
      <c r="G111" s="51">
        <v>5168</v>
      </c>
      <c r="H111" s="79">
        <v>249</v>
      </c>
      <c r="I111" s="74">
        <v>470.9</v>
      </c>
      <c r="J111" s="31" t="s">
        <v>178</v>
      </c>
      <c r="K111" s="22"/>
      <c r="L111" s="22"/>
      <c r="M111" s="22"/>
    </row>
    <row r="112" spans="1:13" s="50" customFormat="1" ht="67.5" customHeight="1" x14ac:dyDescent="0.2">
      <c r="A112" s="41" t="s">
        <v>197</v>
      </c>
      <c r="B112" s="30" t="s">
        <v>205</v>
      </c>
      <c r="C112" s="32">
        <v>1003</v>
      </c>
      <c r="D112" s="16">
        <v>17</v>
      </c>
      <c r="E112" s="86" t="s">
        <v>65</v>
      </c>
      <c r="F112" s="51">
        <v>3635</v>
      </c>
      <c r="G112" s="51">
        <v>5169</v>
      </c>
      <c r="H112" s="51">
        <v>0</v>
      </c>
      <c r="I112" s="35">
        <v>3388</v>
      </c>
      <c r="J112" s="75" t="s">
        <v>725</v>
      </c>
      <c r="K112" s="49"/>
      <c r="L112" s="49"/>
      <c r="M112" s="49"/>
    </row>
    <row r="113" spans="1:13" s="50" customFormat="1" ht="56.25" customHeight="1" x14ac:dyDescent="0.2">
      <c r="A113" s="154" t="s">
        <v>197</v>
      </c>
      <c r="B113" s="157" t="s">
        <v>208</v>
      </c>
      <c r="C113" s="32">
        <v>1019</v>
      </c>
      <c r="D113" s="16">
        <v>17</v>
      </c>
      <c r="E113" s="86" t="s">
        <v>65</v>
      </c>
      <c r="F113" s="51">
        <v>3635</v>
      </c>
      <c r="G113" s="51">
        <v>5169</v>
      </c>
      <c r="H113" s="51">
        <v>0</v>
      </c>
      <c r="I113" s="35">
        <v>1069.7</v>
      </c>
      <c r="J113" s="6" t="s">
        <v>832</v>
      </c>
      <c r="K113" s="49"/>
      <c r="L113" s="49"/>
      <c r="M113" s="49"/>
    </row>
    <row r="114" spans="1:13" s="50" customFormat="1" ht="56.25" customHeight="1" x14ac:dyDescent="0.2">
      <c r="A114" s="155"/>
      <c r="B114" s="158"/>
      <c r="C114" s="32">
        <v>1019</v>
      </c>
      <c r="D114" s="16">
        <v>17</v>
      </c>
      <c r="E114" s="86" t="s">
        <v>65</v>
      </c>
      <c r="F114" s="51">
        <v>3635</v>
      </c>
      <c r="G114" s="51">
        <v>5169</v>
      </c>
      <c r="H114" s="51">
        <v>0</v>
      </c>
      <c r="I114" s="35">
        <v>1308.7</v>
      </c>
      <c r="J114" s="6" t="s">
        <v>806</v>
      </c>
      <c r="K114" s="49"/>
      <c r="L114" s="49"/>
      <c r="M114" s="49"/>
    </row>
    <row r="115" spans="1:13" s="50" customFormat="1" ht="56.25" customHeight="1" x14ac:dyDescent="0.2">
      <c r="A115" s="156"/>
      <c r="B115" s="159"/>
      <c r="C115" s="32"/>
      <c r="D115" s="16"/>
      <c r="E115" s="86"/>
      <c r="F115" s="51"/>
      <c r="G115" s="51"/>
      <c r="H115" s="51"/>
      <c r="I115" s="35">
        <v>268.89999999999998</v>
      </c>
      <c r="J115" s="75" t="s">
        <v>859</v>
      </c>
      <c r="K115" s="49"/>
      <c r="L115" s="49"/>
      <c r="M115" s="49"/>
    </row>
    <row r="116" spans="1:13" s="50" customFormat="1" ht="81.75" customHeight="1" x14ac:dyDescent="0.2">
      <c r="A116" s="154" t="s">
        <v>828</v>
      </c>
      <c r="B116" s="157" t="s">
        <v>181</v>
      </c>
      <c r="C116" s="32">
        <v>5</v>
      </c>
      <c r="D116" s="16">
        <v>1</v>
      </c>
      <c r="E116" s="86" t="s">
        <v>141</v>
      </c>
      <c r="F116" s="51">
        <v>6113</v>
      </c>
      <c r="G116" s="51">
        <v>5041</v>
      </c>
      <c r="H116" s="51">
        <v>0</v>
      </c>
      <c r="I116" s="35">
        <v>58.8</v>
      </c>
      <c r="J116" s="53" t="s">
        <v>632</v>
      </c>
      <c r="K116" s="49"/>
      <c r="L116" s="49"/>
      <c r="M116" s="49"/>
    </row>
    <row r="117" spans="1:13" s="50" customFormat="1" ht="81.75" customHeight="1" x14ac:dyDescent="0.2">
      <c r="A117" s="156"/>
      <c r="B117" s="159"/>
      <c r="C117" s="109">
        <v>5</v>
      </c>
      <c r="D117" s="34">
        <v>1</v>
      </c>
      <c r="E117" s="88" t="s">
        <v>141</v>
      </c>
      <c r="F117" s="110">
        <v>6113</v>
      </c>
      <c r="G117" s="110">
        <v>5175</v>
      </c>
      <c r="H117" s="110">
        <v>0</v>
      </c>
      <c r="I117" s="35">
        <v>150</v>
      </c>
      <c r="J117" s="31" t="s">
        <v>633</v>
      </c>
      <c r="K117" s="49"/>
      <c r="L117" s="49"/>
      <c r="M117" s="49"/>
    </row>
    <row r="118" spans="1:13" s="23" customFormat="1" ht="67.5" customHeight="1" x14ac:dyDescent="0.2">
      <c r="A118" s="154" t="s">
        <v>179</v>
      </c>
      <c r="B118" s="157" t="s">
        <v>246</v>
      </c>
      <c r="C118" s="32">
        <v>1851</v>
      </c>
      <c r="D118" s="16">
        <v>11</v>
      </c>
      <c r="E118" s="86" t="s">
        <v>135</v>
      </c>
      <c r="F118" s="45"/>
      <c r="G118" s="45"/>
      <c r="H118" s="45"/>
      <c r="I118" s="35">
        <v>500</v>
      </c>
      <c r="J118" s="114" t="s">
        <v>532</v>
      </c>
      <c r="K118" s="22"/>
      <c r="L118" s="22"/>
      <c r="M118" s="22"/>
    </row>
    <row r="119" spans="1:13" s="23" customFormat="1" ht="67.5" customHeight="1" x14ac:dyDescent="0.2">
      <c r="A119" s="156"/>
      <c r="B119" s="159"/>
      <c r="C119" s="32">
        <v>1851</v>
      </c>
      <c r="D119" s="16">
        <v>11</v>
      </c>
      <c r="E119" s="86" t="s">
        <v>135</v>
      </c>
      <c r="F119" s="45"/>
      <c r="G119" s="45"/>
      <c r="H119" s="45"/>
      <c r="I119" s="93">
        <v>900</v>
      </c>
      <c r="J119" s="114" t="s">
        <v>533</v>
      </c>
      <c r="K119" s="22"/>
      <c r="L119" s="22"/>
      <c r="M119" s="22"/>
    </row>
    <row r="120" spans="1:13" s="23" customFormat="1" ht="67.5" customHeight="1" x14ac:dyDescent="0.2">
      <c r="A120" s="154" t="s">
        <v>179</v>
      </c>
      <c r="B120" s="157" t="s">
        <v>195</v>
      </c>
      <c r="C120" s="32">
        <v>516</v>
      </c>
      <c r="D120" s="16">
        <v>5</v>
      </c>
      <c r="E120" s="86" t="s">
        <v>126</v>
      </c>
      <c r="F120" s="45">
        <v>3599</v>
      </c>
      <c r="G120" s="45" t="s">
        <v>171</v>
      </c>
      <c r="H120" s="45">
        <v>0</v>
      </c>
      <c r="I120" s="35">
        <f>5640.6+94.4</f>
        <v>5735</v>
      </c>
      <c r="J120" s="76" t="s">
        <v>172</v>
      </c>
      <c r="K120" s="22"/>
      <c r="L120" s="22"/>
      <c r="M120" s="22"/>
    </row>
    <row r="121" spans="1:13" s="50" customFormat="1" ht="55.5" customHeight="1" x14ac:dyDescent="0.2">
      <c r="A121" s="155"/>
      <c r="B121" s="158"/>
      <c r="C121" s="32">
        <v>516</v>
      </c>
      <c r="D121" s="16">
        <v>5</v>
      </c>
      <c r="E121" s="86" t="s">
        <v>126</v>
      </c>
      <c r="F121" s="51">
        <v>3599</v>
      </c>
      <c r="G121" s="51">
        <v>5168</v>
      </c>
      <c r="H121" s="51">
        <v>0</v>
      </c>
      <c r="I121" s="35">
        <v>233</v>
      </c>
      <c r="J121" s="31" t="s">
        <v>173</v>
      </c>
      <c r="K121" s="49"/>
      <c r="L121" s="49"/>
      <c r="M121" s="49"/>
    </row>
    <row r="122" spans="1:13" s="50" customFormat="1" ht="63.75" x14ac:dyDescent="0.2">
      <c r="A122" s="155"/>
      <c r="B122" s="158"/>
      <c r="C122" s="32">
        <v>516</v>
      </c>
      <c r="D122" s="16">
        <v>5</v>
      </c>
      <c r="E122" s="86" t="s">
        <v>126</v>
      </c>
      <c r="F122" s="51">
        <v>3599</v>
      </c>
      <c r="G122" s="51">
        <v>5168</v>
      </c>
      <c r="H122" s="51">
        <v>0</v>
      </c>
      <c r="I122" s="35">
        <v>250</v>
      </c>
      <c r="J122" s="76" t="s">
        <v>174</v>
      </c>
      <c r="K122" s="49"/>
      <c r="L122" s="49"/>
      <c r="M122" s="49"/>
    </row>
    <row r="123" spans="1:13" s="23" customFormat="1" ht="55.5" customHeight="1" x14ac:dyDescent="0.2">
      <c r="A123" s="155"/>
      <c r="B123" s="158"/>
      <c r="C123" s="32">
        <v>516</v>
      </c>
      <c r="D123" s="16">
        <v>5</v>
      </c>
      <c r="E123" s="86" t="s">
        <v>126</v>
      </c>
      <c r="F123" s="51">
        <v>3599</v>
      </c>
      <c r="G123" s="51">
        <v>5168</v>
      </c>
      <c r="H123" s="51">
        <v>0</v>
      </c>
      <c r="I123" s="35">
        <v>510.3</v>
      </c>
      <c r="J123" s="76" t="s">
        <v>175</v>
      </c>
      <c r="K123" s="22"/>
      <c r="L123" s="22"/>
      <c r="M123" s="22"/>
    </row>
    <row r="124" spans="1:13" s="23" customFormat="1" ht="67.5" customHeight="1" x14ac:dyDescent="0.2">
      <c r="A124" s="156"/>
      <c r="B124" s="159"/>
      <c r="C124" s="32">
        <v>516</v>
      </c>
      <c r="D124" s="16">
        <v>5</v>
      </c>
      <c r="E124" s="86" t="s">
        <v>126</v>
      </c>
      <c r="F124" s="51">
        <v>3599</v>
      </c>
      <c r="G124" s="51">
        <v>5168</v>
      </c>
      <c r="H124" s="51">
        <v>0</v>
      </c>
      <c r="I124" s="35">
        <v>101.4</v>
      </c>
      <c r="J124" s="31" t="s">
        <v>176</v>
      </c>
      <c r="K124" s="22"/>
      <c r="L124" s="22"/>
      <c r="M124" s="22"/>
    </row>
    <row r="125" spans="1:13" s="23" customFormat="1" ht="55.5" customHeight="1" x14ac:dyDescent="0.2">
      <c r="A125" s="41" t="s">
        <v>179</v>
      </c>
      <c r="B125" s="30" t="s">
        <v>204</v>
      </c>
      <c r="C125" s="32">
        <v>925</v>
      </c>
      <c r="D125" s="16">
        <v>9</v>
      </c>
      <c r="E125" s="86" t="s">
        <v>152</v>
      </c>
      <c r="F125" s="51"/>
      <c r="G125" s="51"/>
      <c r="H125" s="79"/>
      <c r="I125" s="35">
        <v>3425.6</v>
      </c>
      <c r="J125" s="76" t="s">
        <v>177</v>
      </c>
      <c r="K125" s="22"/>
      <c r="L125" s="22"/>
      <c r="M125" s="22"/>
    </row>
    <row r="126" spans="1:13" s="23" customFormat="1" ht="81.75" customHeight="1" x14ac:dyDescent="0.2">
      <c r="A126" s="41" t="s">
        <v>196</v>
      </c>
      <c r="B126" s="108" t="s">
        <v>214</v>
      </c>
      <c r="C126" s="33">
        <v>1200</v>
      </c>
      <c r="D126" s="34">
        <v>12</v>
      </c>
      <c r="E126" s="86" t="s">
        <v>523</v>
      </c>
      <c r="F126" s="80">
        <v>3741</v>
      </c>
      <c r="G126" s="51">
        <v>5192</v>
      </c>
      <c r="H126" s="79">
        <v>249</v>
      </c>
      <c r="I126" s="36">
        <v>56.1</v>
      </c>
      <c r="J126" s="6" t="s">
        <v>634</v>
      </c>
      <c r="K126" s="22"/>
      <c r="L126" s="22"/>
    </row>
    <row r="127" spans="1:13" s="23" customFormat="1" ht="55.5" customHeight="1" x14ac:dyDescent="0.2">
      <c r="A127" s="41" t="s">
        <v>196</v>
      </c>
      <c r="B127" s="108" t="s">
        <v>215</v>
      </c>
      <c r="C127" s="33">
        <v>1202</v>
      </c>
      <c r="D127" s="34">
        <v>12</v>
      </c>
      <c r="E127" s="86" t="s">
        <v>523</v>
      </c>
      <c r="F127" s="80">
        <v>3744</v>
      </c>
      <c r="G127" s="51">
        <v>5169</v>
      </c>
      <c r="H127" s="79">
        <v>0</v>
      </c>
      <c r="I127" s="36">
        <v>46.9</v>
      </c>
      <c r="J127" s="6" t="s">
        <v>537</v>
      </c>
      <c r="K127" s="22"/>
      <c r="L127" s="22"/>
    </row>
    <row r="128" spans="1:13" s="23" customFormat="1" ht="55.5" customHeight="1" x14ac:dyDescent="0.2">
      <c r="A128" s="41" t="s">
        <v>196</v>
      </c>
      <c r="B128" s="90" t="s">
        <v>216</v>
      </c>
      <c r="C128" s="33">
        <v>1211</v>
      </c>
      <c r="D128" s="34">
        <v>12</v>
      </c>
      <c r="E128" s="86" t="s">
        <v>523</v>
      </c>
      <c r="F128" s="45">
        <v>3769</v>
      </c>
      <c r="G128" s="45">
        <v>5169</v>
      </c>
      <c r="H128" s="45">
        <v>0</v>
      </c>
      <c r="I128" s="36">
        <v>648.70000000000005</v>
      </c>
      <c r="J128" s="6" t="s">
        <v>726</v>
      </c>
      <c r="K128" s="22"/>
      <c r="L128" s="22"/>
    </row>
    <row r="129" spans="1:11" s="60" customFormat="1" ht="81.75" customHeight="1" x14ac:dyDescent="0.2">
      <c r="A129" s="41" t="s">
        <v>196</v>
      </c>
      <c r="B129" s="108" t="s">
        <v>217</v>
      </c>
      <c r="C129" s="33">
        <v>1213</v>
      </c>
      <c r="D129" s="34">
        <v>12</v>
      </c>
      <c r="E129" s="86" t="s">
        <v>523</v>
      </c>
      <c r="F129" s="51">
        <v>3719</v>
      </c>
      <c r="G129" s="51">
        <v>5166</v>
      </c>
      <c r="H129" s="51">
        <v>0</v>
      </c>
      <c r="I129" s="36">
        <v>144</v>
      </c>
      <c r="J129" s="6" t="s">
        <v>727</v>
      </c>
    </row>
    <row r="130" spans="1:11" s="60" customFormat="1" ht="76.5" x14ac:dyDescent="0.2">
      <c r="A130" s="41" t="s">
        <v>196</v>
      </c>
      <c r="B130" s="108" t="s">
        <v>218</v>
      </c>
      <c r="C130" s="33">
        <v>1215</v>
      </c>
      <c r="D130" s="34">
        <v>12</v>
      </c>
      <c r="E130" s="86" t="s">
        <v>523</v>
      </c>
      <c r="F130" s="51">
        <v>3769</v>
      </c>
      <c r="G130" s="51">
        <v>5169</v>
      </c>
      <c r="H130" s="51">
        <v>0</v>
      </c>
      <c r="I130" s="36">
        <v>245</v>
      </c>
      <c r="J130" s="6" t="s">
        <v>536</v>
      </c>
    </row>
    <row r="131" spans="1:11" s="60" customFormat="1" ht="55.5" customHeight="1" x14ac:dyDescent="0.2">
      <c r="A131" s="41" t="s">
        <v>196</v>
      </c>
      <c r="B131" s="90" t="s">
        <v>219</v>
      </c>
      <c r="C131" s="33">
        <v>1216</v>
      </c>
      <c r="D131" s="34">
        <v>12</v>
      </c>
      <c r="E131" s="86" t="s">
        <v>523</v>
      </c>
      <c r="F131" s="51">
        <v>3741</v>
      </c>
      <c r="G131" s="51">
        <v>5169</v>
      </c>
      <c r="H131" s="51">
        <v>0</v>
      </c>
      <c r="I131" s="36">
        <v>131.4</v>
      </c>
      <c r="J131" s="112" t="s">
        <v>535</v>
      </c>
    </row>
    <row r="132" spans="1:11" s="60" customFormat="1" ht="108" customHeight="1" x14ac:dyDescent="0.2">
      <c r="A132" s="41" t="s">
        <v>196</v>
      </c>
      <c r="B132" s="108" t="s">
        <v>220</v>
      </c>
      <c r="C132" s="33">
        <v>1218</v>
      </c>
      <c r="D132" s="34" t="s">
        <v>525</v>
      </c>
      <c r="E132" s="86" t="s">
        <v>523</v>
      </c>
      <c r="F132" s="107">
        <v>3742</v>
      </c>
      <c r="G132" s="107" t="s">
        <v>527</v>
      </c>
      <c r="H132" s="107">
        <v>120</v>
      </c>
      <c r="I132" s="36">
        <v>2000</v>
      </c>
      <c r="J132" s="112" t="s">
        <v>635</v>
      </c>
    </row>
    <row r="133" spans="1:11" s="60" customFormat="1" ht="108" customHeight="1" x14ac:dyDescent="0.2">
      <c r="A133" s="41" t="s">
        <v>196</v>
      </c>
      <c r="B133" s="90" t="s">
        <v>221</v>
      </c>
      <c r="C133" s="33">
        <v>1219</v>
      </c>
      <c r="D133" s="34">
        <v>12</v>
      </c>
      <c r="E133" s="86" t="s">
        <v>523</v>
      </c>
      <c r="F133" s="51">
        <v>3769</v>
      </c>
      <c r="G133" s="51">
        <v>5909</v>
      </c>
      <c r="H133" s="51">
        <v>0</v>
      </c>
      <c r="I133" s="36">
        <v>14800</v>
      </c>
      <c r="J133" s="112" t="s">
        <v>528</v>
      </c>
    </row>
    <row r="134" spans="1:11" s="60" customFormat="1" ht="81.75" customHeight="1" x14ac:dyDescent="0.2">
      <c r="A134" s="41" t="s">
        <v>196</v>
      </c>
      <c r="B134" s="108" t="s">
        <v>222</v>
      </c>
      <c r="C134" s="33">
        <v>1220</v>
      </c>
      <c r="D134" s="34">
        <v>12</v>
      </c>
      <c r="E134" s="86" t="s">
        <v>523</v>
      </c>
      <c r="F134" s="107">
        <v>3741</v>
      </c>
      <c r="G134" s="107">
        <v>5169</v>
      </c>
      <c r="H134" s="107">
        <v>249</v>
      </c>
      <c r="I134" s="36">
        <v>76.099999999999994</v>
      </c>
      <c r="J134" s="6" t="s">
        <v>534</v>
      </c>
    </row>
    <row r="135" spans="1:11" s="60" customFormat="1" ht="67.5" customHeight="1" x14ac:dyDescent="0.2">
      <c r="A135" s="41" t="s">
        <v>196</v>
      </c>
      <c r="B135" s="90" t="s">
        <v>223</v>
      </c>
      <c r="C135" s="33">
        <v>1221</v>
      </c>
      <c r="D135" s="34">
        <v>12</v>
      </c>
      <c r="E135" s="86" t="s">
        <v>523</v>
      </c>
      <c r="F135" s="51">
        <v>3741</v>
      </c>
      <c r="G135" s="51">
        <v>5192</v>
      </c>
      <c r="H135" s="51">
        <v>249</v>
      </c>
      <c r="I135" s="36">
        <v>18.399999999999999</v>
      </c>
      <c r="J135" s="6" t="s">
        <v>636</v>
      </c>
    </row>
    <row r="136" spans="1:11" s="52" customFormat="1" ht="151.5" customHeight="1" x14ac:dyDescent="0.2">
      <c r="A136" s="41" t="s">
        <v>196</v>
      </c>
      <c r="B136" s="108" t="s">
        <v>224</v>
      </c>
      <c r="C136" s="33">
        <v>1222</v>
      </c>
      <c r="D136" s="34">
        <v>12</v>
      </c>
      <c r="E136" s="86" t="s">
        <v>523</v>
      </c>
      <c r="F136" s="61">
        <v>2399</v>
      </c>
      <c r="G136" s="61">
        <v>5321</v>
      </c>
      <c r="H136" s="61">
        <v>320</v>
      </c>
      <c r="I136" s="36">
        <v>10000</v>
      </c>
      <c r="J136" s="6" t="s">
        <v>637</v>
      </c>
      <c r="K136" s="38"/>
    </row>
    <row r="137" spans="1:11" s="23" customFormat="1" ht="94.5" customHeight="1" x14ac:dyDescent="0.2">
      <c r="A137" s="41" t="s">
        <v>196</v>
      </c>
      <c r="B137" s="108" t="s">
        <v>225</v>
      </c>
      <c r="C137" s="33">
        <v>1241</v>
      </c>
      <c r="D137" s="34">
        <v>12</v>
      </c>
      <c r="E137" s="86" t="s">
        <v>523</v>
      </c>
      <c r="F137" s="61">
        <v>3727</v>
      </c>
      <c r="G137" s="61"/>
      <c r="H137" s="61"/>
      <c r="I137" s="36">
        <v>460</v>
      </c>
      <c r="J137" s="6" t="s">
        <v>638</v>
      </c>
      <c r="K137" s="22"/>
    </row>
    <row r="138" spans="1:11" s="23" customFormat="1" ht="55.5" customHeight="1" x14ac:dyDescent="0.2">
      <c r="A138" s="41" t="s">
        <v>196</v>
      </c>
      <c r="B138" s="90" t="s">
        <v>226</v>
      </c>
      <c r="C138" s="33">
        <v>1268</v>
      </c>
      <c r="D138" s="34">
        <v>12</v>
      </c>
      <c r="E138" s="86" t="s">
        <v>523</v>
      </c>
      <c r="F138" s="62">
        <v>3741</v>
      </c>
      <c r="G138" s="62">
        <v>5169</v>
      </c>
      <c r="H138" s="62">
        <v>249</v>
      </c>
      <c r="I138" s="36">
        <v>292</v>
      </c>
      <c r="J138" s="6" t="s">
        <v>830</v>
      </c>
      <c r="K138" s="22"/>
    </row>
    <row r="139" spans="1:11" s="23" customFormat="1" ht="94.5" customHeight="1" x14ac:dyDescent="0.2">
      <c r="A139" s="41" t="s">
        <v>196</v>
      </c>
      <c r="B139" s="90" t="s">
        <v>242</v>
      </c>
      <c r="C139" s="33">
        <v>1750</v>
      </c>
      <c r="D139" s="34">
        <v>12</v>
      </c>
      <c r="E139" s="86" t="s">
        <v>523</v>
      </c>
      <c r="F139" s="62">
        <v>2399</v>
      </c>
      <c r="G139" s="62">
        <v>6341</v>
      </c>
      <c r="H139" s="62"/>
      <c r="I139" s="36">
        <v>14000</v>
      </c>
      <c r="J139" s="6" t="s">
        <v>522</v>
      </c>
      <c r="K139" s="22"/>
    </row>
    <row r="140" spans="1:11" s="23" customFormat="1" ht="67.5" customHeight="1" x14ac:dyDescent="0.2">
      <c r="A140" s="41" t="s">
        <v>196</v>
      </c>
      <c r="B140" s="149" t="s">
        <v>722</v>
      </c>
      <c r="C140" s="33">
        <v>1750</v>
      </c>
      <c r="D140" s="34">
        <v>11</v>
      </c>
      <c r="E140" s="86" t="s">
        <v>65</v>
      </c>
      <c r="F140" s="62">
        <v>2399</v>
      </c>
      <c r="G140" s="62">
        <v>6341</v>
      </c>
      <c r="H140" s="62">
        <v>325</v>
      </c>
      <c r="I140" s="36">
        <v>8831.2000000000007</v>
      </c>
      <c r="J140" s="6" t="s">
        <v>723</v>
      </c>
      <c r="K140" s="22"/>
    </row>
    <row r="141" spans="1:11" s="23" customFormat="1" ht="55.5" customHeight="1" x14ac:dyDescent="0.2">
      <c r="A141" s="41" t="s">
        <v>196</v>
      </c>
      <c r="B141" s="118" t="s">
        <v>542</v>
      </c>
      <c r="C141" s="78">
        <v>1750</v>
      </c>
      <c r="D141" s="115">
        <v>11</v>
      </c>
      <c r="E141" s="87" t="s">
        <v>65</v>
      </c>
      <c r="F141" s="61">
        <v>2399</v>
      </c>
      <c r="G141" s="61">
        <v>6341</v>
      </c>
      <c r="H141" s="61">
        <v>340</v>
      </c>
      <c r="I141" s="82">
        <v>18796.900000000001</v>
      </c>
      <c r="J141" s="6" t="s">
        <v>728</v>
      </c>
      <c r="K141" s="22"/>
    </row>
    <row r="142" spans="1:11" s="23" customFormat="1" ht="67.5" customHeight="1" x14ac:dyDescent="0.2">
      <c r="A142" s="41" t="s">
        <v>196</v>
      </c>
      <c r="B142" s="108" t="s">
        <v>721</v>
      </c>
      <c r="C142" s="78">
        <v>1755</v>
      </c>
      <c r="D142" s="115">
        <v>11</v>
      </c>
      <c r="E142" s="87" t="s">
        <v>65</v>
      </c>
      <c r="F142" s="61">
        <v>2321</v>
      </c>
      <c r="G142" s="61" t="s">
        <v>724</v>
      </c>
      <c r="H142" s="61">
        <v>374</v>
      </c>
      <c r="I142" s="82">
        <v>590</v>
      </c>
      <c r="J142" s="6" t="s">
        <v>805</v>
      </c>
      <c r="K142" s="22"/>
    </row>
    <row r="143" spans="1:11" s="23" customFormat="1" ht="67.5" customHeight="1" x14ac:dyDescent="0.2">
      <c r="A143" s="41" t="s">
        <v>196</v>
      </c>
      <c r="B143" s="108" t="s">
        <v>539</v>
      </c>
      <c r="C143" s="78">
        <v>1755</v>
      </c>
      <c r="D143" s="115">
        <v>11</v>
      </c>
      <c r="E143" s="87" t="s">
        <v>65</v>
      </c>
      <c r="F143" s="61">
        <v>2321</v>
      </c>
      <c r="G143" s="61" t="s">
        <v>540</v>
      </c>
      <c r="H143" s="61">
        <v>385</v>
      </c>
      <c r="I143" s="82">
        <v>999.5</v>
      </c>
      <c r="J143" s="6" t="s">
        <v>639</v>
      </c>
      <c r="K143" s="22"/>
    </row>
    <row r="144" spans="1:11" s="23" customFormat="1" ht="55.5" customHeight="1" x14ac:dyDescent="0.2">
      <c r="A144" s="41" t="s">
        <v>196</v>
      </c>
      <c r="B144" s="108" t="s">
        <v>243</v>
      </c>
      <c r="C144" s="78">
        <v>1763</v>
      </c>
      <c r="D144" s="115">
        <v>11</v>
      </c>
      <c r="E144" s="87" t="s">
        <v>65</v>
      </c>
      <c r="F144" s="61">
        <v>3792</v>
      </c>
      <c r="G144" s="61" t="s">
        <v>541</v>
      </c>
      <c r="H144" s="61">
        <v>386</v>
      </c>
      <c r="I144" s="82">
        <v>1262.9000000000001</v>
      </c>
      <c r="J144" s="6" t="s">
        <v>640</v>
      </c>
      <c r="K144" s="22"/>
    </row>
    <row r="145" spans="1:12" s="23" customFormat="1" ht="67.5" customHeight="1" x14ac:dyDescent="0.2">
      <c r="A145" s="41" t="s">
        <v>196</v>
      </c>
      <c r="B145" s="90" t="s">
        <v>255</v>
      </c>
      <c r="C145" s="33">
        <v>1914</v>
      </c>
      <c r="D145" s="34">
        <v>11</v>
      </c>
      <c r="E145" s="86" t="s">
        <v>65</v>
      </c>
      <c r="F145" s="62">
        <v>1039</v>
      </c>
      <c r="G145" s="62">
        <v>5222</v>
      </c>
      <c r="H145" s="62">
        <v>202</v>
      </c>
      <c r="I145" s="36">
        <v>100</v>
      </c>
      <c r="J145" s="6" t="s">
        <v>858</v>
      </c>
      <c r="K145" s="22"/>
    </row>
    <row r="146" spans="1:12" s="23" customFormat="1" ht="67.5" customHeight="1" x14ac:dyDescent="0.2">
      <c r="A146" s="41" t="s">
        <v>196</v>
      </c>
      <c r="B146" s="90" t="s">
        <v>256</v>
      </c>
      <c r="C146" s="33">
        <v>1917</v>
      </c>
      <c r="D146" s="34">
        <v>11</v>
      </c>
      <c r="E146" s="86" t="s">
        <v>65</v>
      </c>
      <c r="F146" s="62">
        <v>3792</v>
      </c>
      <c r="G146" s="62">
        <v>5321</v>
      </c>
      <c r="H146" s="62">
        <v>801</v>
      </c>
      <c r="I146" s="36">
        <v>563</v>
      </c>
      <c r="J146" s="6" t="s">
        <v>857</v>
      </c>
      <c r="K146" s="22"/>
    </row>
    <row r="147" spans="1:12" s="23" customFormat="1" ht="64.5" thickBot="1" x14ac:dyDescent="0.25">
      <c r="A147" s="138" t="s">
        <v>196</v>
      </c>
      <c r="B147" s="108" t="s">
        <v>257</v>
      </c>
      <c r="C147" s="144">
        <v>1919</v>
      </c>
      <c r="D147" s="139">
        <v>11</v>
      </c>
      <c r="E147" s="140" t="s">
        <v>65</v>
      </c>
      <c r="F147" s="145"/>
      <c r="G147" s="145"/>
      <c r="H147" s="145"/>
      <c r="I147" s="142">
        <v>1000</v>
      </c>
      <c r="J147" s="57" t="s">
        <v>729</v>
      </c>
      <c r="K147" s="22"/>
      <c r="L147" s="22"/>
    </row>
    <row r="148" spans="1:12" ht="18" customHeight="1" thickBot="1" x14ac:dyDescent="0.25">
      <c r="A148" s="129" t="s">
        <v>808</v>
      </c>
      <c r="B148" s="25"/>
      <c r="C148" s="25"/>
      <c r="D148" s="143"/>
      <c r="E148" s="26" t="e">
        <f>SUM(#REF!)</f>
        <v>#REF!</v>
      </c>
      <c r="F148" s="37"/>
      <c r="G148" s="146"/>
      <c r="H148" s="146"/>
      <c r="I148" s="148">
        <f>SUM(I5:I147)</f>
        <v>396419.20000000007</v>
      </c>
      <c r="J148" s="147"/>
    </row>
    <row r="149" spans="1:12" ht="60" customHeight="1" x14ac:dyDescent="0.2">
      <c r="A149" s="164" t="s">
        <v>862</v>
      </c>
      <c r="B149" s="164"/>
      <c r="C149" s="164"/>
      <c r="D149" s="164"/>
      <c r="E149" s="164"/>
      <c r="F149" s="164"/>
      <c r="G149" s="164"/>
      <c r="H149" s="164"/>
      <c r="I149" s="164"/>
      <c r="J149" s="164"/>
    </row>
    <row r="150" spans="1:12" ht="15.75" thickBot="1" x14ac:dyDescent="0.25">
      <c r="D150" s="117"/>
    </row>
  </sheetData>
  <mergeCells count="39">
    <mergeCell ref="A25:A29"/>
    <mergeCell ref="B25:B29"/>
    <mergeCell ref="A149:J149"/>
    <mergeCell ref="B116:B117"/>
    <mergeCell ref="A116:A117"/>
    <mergeCell ref="B118:B119"/>
    <mergeCell ref="A118:A119"/>
    <mergeCell ref="A113:A115"/>
    <mergeCell ref="B113:B115"/>
    <mergeCell ref="B99:B100"/>
    <mergeCell ref="A99:A100"/>
    <mergeCell ref="B120:B124"/>
    <mergeCell ref="A120:A124"/>
    <mergeCell ref="A106:A108"/>
    <mergeCell ref="B106:B108"/>
    <mergeCell ref="B80:B83"/>
    <mergeCell ref="A80:A83"/>
    <mergeCell ref="B84:B91"/>
    <mergeCell ref="A84:A91"/>
    <mergeCell ref="B95:B96"/>
    <mergeCell ref="A95:A96"/>
    <mergeCell ref="B70:B71"/>
    <mergeCell ref="A70:A71"/>
    <mergeCell ref="B78:B79"/>
    <mergeCell ref="A78:A79"/>
    <mergeCell ref="B44:B45"/>
    <mergeCell ref="B34:B39"/>
    <mergeCell ref="A34:A39"/>
    <mergeCell ref="A55:A62"/>
    <mergeCell ref="B55:B62"/>
    <mergeCell ref="A46:A53"/>
    <mergeCell ref="A44:A45"/>
    <mergeCell ref="B46:B53"/>
    <mergeCell ref="A8:A11"/>
    <mergeCell ref="B8:B11"/>
    <mergeCell ref="B21:B23"/>
    <mergeCell ref="A21:A23"/>
    <mergeCell ref="A13:A15"/>
    <mergeCell ref="B13:B15"/>
  </mergeCells>
  <phoneticPr fontId="21" type="noConversion"/>
  <pageMargins left="0.31496062992125984" right="0.31496062992125984" top="0.78740157480314965" bottom="0.59055118110236227" header="0.31496062992125984" footer="0.11811023622047245"/>
  <pageSetup paperSize="9" scale="97" firstPageNumber="51" fitToHeight="0" orientation="landscape" useFirstPageNumber="1" r:id="rId1"/>
  <headerFooter>
    <oddHeader>&amp;L&amp;"Tahoma,Kurzíva"&amp;9Návrh rozpočtu na rok 2026
Příloha č. 10&amp;R&amp;"Tahoma,Kurzíva"&amp;9Přehled nedočerpaných výdajů roku 2025, které budou zapojeny do upraveného rozpočtu na rok 2026
Ostatní akce</oddHeader>
    <oddFooter>&amp;C&amp;"Tahoma,Obyčejné"&amp;P</oddFooter>
  </headerFooter>
  <rowBreaks count="2" manualBreakCount="2">
    <brk id="117" max="9" man="1"/>
    <brk id="146"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F244F-3BE6-43B0-9660-E25A6B5A4DA0}">
  <sheetPr>
    <tabColor rgb="FFFF0000"/>
  </sheetPr>
  <dimension ref="A1:G7"/>
  <sheetViews>
    <sheetView workbookViewId="0">
      <selection activeCell="G17" sqref="G17"/>
    </sheetView>
  </sheetViews>
  <sheetFormatPr defaultRowHeight="12.75" x14ac:dyDescent="0.2"/>
  <cols>
    <col min="1" max="1" width="8.85546875" customWidth="1"/>
    <col min="3" max="3" width="68.28515625" customWidth="1"/>
    <col min="4" max="4" width="1.5703125" hidden="1" customWidth="1"/>
    <col min="5" max="5" width="6" hidden="1" customWidth="1"/>
    <col min="6" max="6" width="2.42578125" hidden="1" customWidth="1"/>
    <col min="7" max="7" width="31.7109375" customWidth="1"/>
  </cols>
  <sheetData>
    <row r="1" spans="1:7" ht="69.599999999999994" customHeight="1" x14ac:dyDescent="0.2">
      <c r="A1" s="153" t="s">
        <v>831</v>
      </c>
      <c r="B1" s="153"/>
      <c r="C1" s="153"/>
      <c r="D1" s="153"/>
      <c r="E1" s="153"/>
      <c r="F1" s="153"/>
      <c r="G1" s="153"/>
    </row>
    <row r="2" spans="1:7" s="67" customFormat="1" ht="15" thickBot="1" x14ac:dyDescent="0.25">
      <c r="G2" s="68" t="s">
        <v>520</v>
      </c>
    </row>
    <row r="3" spans="1:7" s="67" customFormat="1" ht="18" customHeight="1" x14ac:dyDescent="0.2">
      <c r="A3" s="165" t="s">
        <v>1</v>
      </c>
      <c r="B3" s="166"/>
      <c r="C3" s="166"/>
      <c r="D3" s="166"/>
      <c r="E3" s="166"/>
      <c r="F3" s="166"/>
      <c r="G3" s="69">
        <f>'1. Akce EU'!E120</f>
        <v>1092548.1000000001</v>
      </c>
    </row>
    <row r="4" spans="1:7" s="67" customFormat="1" ht="30" customHeight="1" x14ac:dyDescent="0.2">
      <c r="A4" s="167" t="s">
        <v>44</v>
      </c>
      <c r="B4" s="168"/>
      <c r="C4" s="168"/>
      <c r="D4" s="168"/>
      <c r="E4" s="168"/>
      <c r="F4" s="168"/>
      <c r="G4" s="70">
        <f>'2. Akce RMK'!E192</f>
        <v>1077359.3</v>
      </c>
    </row>
    <row r="5" spans="1:7" s="67" customFormat="1" ht="22.5" customHeight="1" x14ac:dyDescent="0.2">
      <c r="A5" s="167" t="s">
        <v>107</v>
      </c>
      <c r="B5" s="168"/>
      <c r="C5" s="168"/>
      <c r="D5" s="168"/>
      <c r="E5" s="168"/>
      <c r="F5" s="168"/>
      <c r="G5" s="70">
        <f>'3. Ostatní akce'!I148</f>
        <v>396419.20000000007</v>
      </c>
    </row>
    <row r="6" spans="1:7" s="67" customFormat="1" ht="24" customHeight="1" thickBot="1" x14ac:dyDescent="0.25">
      <c r="A6" s="71" t="s">
        <v>521</v>
      </c>
      <c r="B6" s="72"/>
      <c r="C6" s="72"/>
      <c r="D6" s="72"/>
      <c r="E6" s="72"/>
      <c r="F6" s="72"/>
      <c r="G6" s="73">
        <f>SUM(G3:G5)</f>
        <v>2566326.6000000006</v>
      </c>
    </row>
    <row r="7" spans="1:7" s="67" customFormat="1" ht="14.25" x14ac:dyDescent="0.2"/>
  </sheetData>
  <mergeCells count="4">
    <mergeCell ref="A1:G1"/>
    <mergeCell ref="A3:F3"/>
    <mergeCell ref="A4:F4"/>
    <mergeCell ref="A5:F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DF972F0AC7B0458AB9639462FF1CA0" ma:contentTypeVersion="8" ma:contentTypeDescription="Create a new document." ma:contentTypeScope="" ma:versionID="b79ecafde2bff003884642d3c760ac20">
  <xsd:schema xmlns:xsd="http://www.w3.org/2001/XMLSchema" xmlns:xs="http://www.w3.org/2001/XMLSchema" xmlns:p="http://schemas.microsoft.com/office/2006/metadata/properties" xmlns:ns2="1c884cfb-4f2a-45da-9f70-0953090e4289" xmlns:ns3="8e6f025c-7295-448f-97b5-2da47159e6bb" targetNamespace="http://schemas.microsoft.com/office/2006/metadata/properties" ma:root="true" ma:fieldsID="839b32901fabd0c69b3c58d5913083b5" ns2:_="" ns3:_="">
    <xsd:import namespace="1c884cfb-4f2a-45da-9f70-0953090e4289"/>
    <xsd:import namespace="8e6f025c-7295-448f-97b5-2da47159e6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6f025c-7295-448f-97b5-2da47159e6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AA72E5-F3B1-4876-9BC3-2776E44B75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B14A27-E0BF-4D39-AE85-9317DB8C9EC8}">
  <ds:schemaRefs>
    <ds:schemaRef ds:uri="http://schemas.microsoft.com/sharepoint/v3/contenttype/forms"/>
  </ds:schemaRefs>
</ds:datastoreItem>
</file>

<file path=customXml/itemProps3.xml><?xml version="1.0" encoding="utf-8"?>
<ds:datastoreItem xmlns:ds="http://schemas.openxmlformats.org/officeDocument/2006/customXml" ds:itemID="{9F027D42-D0CE-4632-890A-6F9AE430D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8e6f025c-7295-448f-97b5-2da47159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7</vt:i4>
      </vt:variant>
    </vt:vector>
  </HeadingPairs>
  <TitlesOfParts>
    <vt:vector size="11" baseType="lpstr">
      <vt:lpstr>1. Akce EU</vt:lpstr>
      <vt:lpstr>2. Akce RMK</vt:lpstr>
      <vt:lpstr>3. Ostatní akce</vt:lpstr>
      <vt:lpstr>CELKEM</vt:lpstr>
      <vt:lpstr>'2. Akce RMK'!_FiltrDatabaze</vt:lpstr>
      <vt:lpstr>'1. Akce EU'!Názvy_tisku</vt:lpstr>
      <vt:lpstr>'2. Akce RMK'!Názvy_tisku</vt:lpstr>
      <vt:lpstr>'3. Ostatní akce'!Názvy_tisku</vt:lpstr>
      <vt:lpstr>'1. Akce EU'!Oblast_tisku</vt:lpstr>
      <vt:lpstr>'2. Akce RMK'!Oblast_tisku</vt:lpstr>
      <vt:lpstr>'3. Ostatní akce'!Oblast_tisku</vt:lpstr>
    </vt:vector>
  </TitlesOfParts>
  <Manager/>
  <Company>Krajský úřad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valovaja</dc:creator>
  <cp:keywords/>
  <dc:description/>
  <cp:lastModifiedBy>Metelka Tomáš</cp:lastModifiedBy>
  <cp:revision/>
  <cp:lastPrinted>2025-11-25T14:55:19Z</cp:lastPrinted>
  <dcterms:created xsi:type="dcterms:W3CDTF">2004-10-06T11:03:49Z</dcterms:created>
  <dcterms:modified xsi:type="dcterms:W3CDTF">2025-11-27T07:17:59Z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0x010100D6DF972F0AC7B0458AB9639462FF1CA0</vt:lpwstr>
  </property>
  <property fmtid="{D5CDD505-2E9C-101B-9397-08002B2CF9AE}" pid="3" name="MSIP_Label_215ad6d0-798b-44f9-b3fd-112ad6275fb4_Enabled">
    <vt:lpwstr>true</vt:lpwstr>
  </property>
  <property fmtid="{D5CDD505-2E9C-101B-9397-08002B2CF9AE}" pid="4" name="MSIP_Label_215ad6d0-798b-44f9-b3fd-112ad6275fb4_SetDate">
    <vt:lpwstr>2022-11-04T07:19:57Z</vt:lpwstr>
  </property>
  <property fmtid="{D5CDD505-2E9C-101B-9397-08002B2CF9AE}" pid="5" name="MSIP_Label_215ad6d0-798b-44f9-b3fd-112ad6275fb4_Method">
    <vt:lpwstr>Standard</vt:lpwstr>
  </property>
  <property fmtid="{D5CDD505-2E9C-101B-9397-08002B2CF9AE}" pid="6" name="MSIP_Label_215ad6d0-798b-44f9-b3fd-112ad6275fb4_Name">
    <vt:lpwstr>Neveřejná informace (popis)</vt:lpwstr>
  </property>
  <property fmtid="{D5CDD505-2E9C-101B-9397-08002B2CF9AE}" pid="7" name="MSIP_Label_215ad6d0-798b-44f9-b3fd-112ad6275fb4_SiteId">
    <vt:lpwstr>39f24d0b-aa30-4551-8e81-43c77cf1000e</vt:lpwstr>
  </property>
  <property fmtid="{D5CDD505-2E9C-101B-9397-08002B2CF9AE}" pid="8" name="MSIP_Label_215ad6d0-798b-44f9-b3fd-112ad6275fb4_ActionId">
    <vt:lpwstr>610de0ae-2eab-430d-b9d6-3c142737a2aa</vt:lpwstr>
  </property>
  <property fmtid="{D5CDD505-2E9C-101B-9397-08002B2CF9AE}" pid="9" name="MSIP_Label_215ad6d0-798b-44f9-b3fd-112ad6275fb4_ContentBits">
    <vt:lpwstr>2</vt:lpwstr>
  </property>
</Properties>
</file>