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https://mskraj.sharepoint.com/teams/ORJ8/Shared Documents/FONDY/Rozpočet ZF a FSP 2026/"/>
    </mc:Choice>
  </mc:AlternateContent>
  <xr:revisionPtr revIDLastSave="313" documentId="8_{FA832226-6F8A-43E6-B5C0-AEDF9E6BE441}" xr6:coauthVersionLast="47" xr6:coauthVersionMax="47" xr10:uidLastSave="{2FDE0FA9-B158-4821-89A1-E23386768837}"/>
  <bookViews>
    <workbookView xWindow="-120" yWindow="-120" windowWidth="38640" windowHeight="21120" xr2:uid="{00000000-000D-0000-FFFF-FFFF00000000}"/>
  </bookViews>
  <sheets>
    <sheet name="příloha č. 5 (2)" sheetId="12" r:id="rId1"/>
    <sheet name="příloha č. 5" sheetId="11" state="hidden" r:id="rId2"/>
  </sheets>
  <externalReferences>
    <externalReference r:id="rId3"/>
  </externalReferences>
  <definedNames>
    <definedName name="DF_GRID_1" localSheetId="1">#REF!</definedName>
    <definedName name="DF_GRID_1" localSheetId="0">#REF!</definedName>
    <definedName name="DF_GRID_1">#REF!</definedName>
    <definedName name="kurz">[1]rozhodnutí!$N$31</definedName>
    <definedName name="_xlnm.Print_Titles" localSheetId="1">'příloha č. 5'!$2:$2</definedName>
    <definedName name="_xlnm.Print_Titles" localSheetId="0">'příloha č. 5 (2)'!$2:$2</definedName>
    <definedName name="_xlnm.Print_Area" localSheetId="1">'příloha č. 5'!$A$1:$H$34</definedName>
    <definedName name="_xlnm.Print_Area" localSheetId="0">'příloha č. 5 (2)'!$A$1:$H$33</definedName>
    <definedName name="SAPBEXhrIndnt" hidden="1">"Wide"</definedName>
    <definedName name="SAPsysID" hidden="1">"708C5W7SBKP804JT78WJ0JNKI"</definedName>
    <definedName name="SAPwbID" hidden="1">"ARS"</definedName>
    <definedName name="Z_038CF6B2_7B3F_4A01_A462_2733E395149B_.wvu.Cols" localSheetId="1" hidden="1">'příloha č. 5'!#REF!</definedName>
    <definedName name="Z_038CF6B2_7B3F_4A01_A462_2733E395149B_.wvu.Cols" localSheetId="0" hidden="1">'příloha č. 5 (2)'!#REF!</definedName>
    <definedName name="Z_038CF6B2_7B3F_4A01_A462_2733E395149B_.wvu.PrintArea" localSheetId="1" hidden="1">'příloha č. 5'!$A$1:$A$29</definedName>
    <definedName name="Z_038CF6B2_7B3F_4A01_A462_2733E395149B_.wvu.PrintArea" localSheetId="0" hidden="1">'příloha č. 5 (2)'!$A$1:$A$28</definedName>
    <definedName name="Z_038CF6B2_7B3F_4A01_A462_2733E395149B_.wvu.PrintTitles" localSheetId="1" hidden="1">'příloha č. 5'!$2:$2</definedName>
    <definedName name="Z_038CF6B2_7B3F_4A01_A462_2733E395149B_.wvu.PrintTitles" localSheetId="0" hidden="1">'příloha č. 5 (2)'!$2:$2</definedName>
    <definedName name="Z_06955F1B_5DDC_4ACB_AC47_06215168C130_.wvu.Cols" localSheetId="1" hidden="1">'příloha č. 5'!#REF!</definedName>
    <definedName name="Z_06955F1B_5DDC_4ACB_AC47_06215168C130_.wvu.Cols" localSheetId="0" hidden="1">'příloha č. 5 (2)'!#REF!</definedName>
    <definedName name="Z_06955F1B_5DDC_4ACB_AC47_06215168C130_.wvu.PrintArea" localSheetId="1" hidden="1">'příloha č. 5'!$A$1:$A$29</definedName>
    <definedName name="Z_06955F1B_5DDC_4ACB_AC47_06215168C130_.wvu.PrintArea" localSheetId="0" hidden="1">'příloha č. 5 (2)'!$A$1:$A$28</definedName>
    <definedName name="Z_06955F1B_5DDC_4ACB_AC47_06215168C130_.wvu.PrintTitles" localSheetId="1" hidden="1">'příloha č. 5'!$2:$2</definedName>
    <definedName name="Z_06955F1B_5DDC_4ACB_AC47_06215168C130_.wvu.PrintTitles" localSheetId="0" hidden="1">'příloha č. 5 (2)'!$2:$2</definedName>
    <definedName name="Z_61B615FA_A35B_4CBE_9433_E2564F62A4F7_.wvu.Cols" localSheetId="1" hidden="1">'příloha č. 5'!#REF!</definedName>
    <definedName name="Z_61B615FA_A35B_4CBE_9433_E2564F62A4F7_.wvu.Cols" localSheetId="0" hidden="1">'příloha č. 5 (2)'!#REF!</definedName>
    <definedName name="Z_61B615FA_A35B_4CBE_9433_E2564F62A4F7_.wvu.PrintArea" localSheetId="1" hidden="1">'příloha č. 5'!$A$1:$A$29</definedName>
    <definedName name="Z_61B615FA_A35B_4CBE_9433_E2564F62A4F7_.wvu.PrintArea" localSheetId="0" hidden="1">'příloha č. 5 (2)'!$A$1:$A$28</definedName>
    <definedName name="Z_61B615FA_A35B_4CBE_9433_E2564F62A4F7_.wvu.PrintTitles" localSheetId="1" hidden="1">'příloha č. 5'!$2:$2</definedName>
    <definedName name="Z_61B615FA_A35B_4CBE_9433_E2564F62A4F7_.wvu.PrintTitles" localSheetId="0" hidden="1">'příloha č. 5 (2)'!$2:$2</definedName>
    <definedName name="Z_8135008D_FA09_47D0_A3D6_431443FF0074_.wvu.Cols" localSheetId="1" hidden="1">'příloha č. 5'!#REF!</definedName>
    <definedName name="Z_8135008D_FA09_47D0_A3D6_431443FF0074_.wvu.Cols" localSheetId="0" hidden="1">'příloha č. 5 (2)'!#REF!</definedName>
    <definedName name="Z_8135008D_FA09_47D0_A3D6_431443FF0074_.wvu.PrintArea" localSheetId="1" hidden="1">'příloha č. 5'!$A$1:$A$29</definedName>
    <definedName name="Z_8135008D_FA09_47D0_A3D6_431443FF0074_.wvu.PrintArea" localSheetId="0" hidden="1">'příloha č. 5 (2)'!$A$1:$A$28</definedName>
    <definedName name="Z_8135008D_FA09_47D0_A3D6_431443FF0074_.wvu.PrintTitles" localSheetId="1" hidden="1">'příloha č. 5'!$2:$2</definedName>
    <definedName name="Z_8135008D_FA09_47D0_A3D6_431443FF0074_.wvu.PrintTitles" localSheetId="0" hidden="1">'příloha č. 5 (2)'!$2:$2</definedName>
    <definedName name="Z_816DCA7E_FC41_44AE_85AF_FE12F0BC4BE0_.wvu.Cols" localSheetId="1" hidden="1">'příloha č. 5'!#REF!,'příloha č. 5'!#REF!</definedName>
    <definedName name="Z_816DCA7E_FC41_44AE_85AF_FE12F0BC4BE0_.wvu.Cols" localSheetId="0" hidden="1">'příloha č. 5 (2)'!#REF!,'příloha č. 5 (2)'!#REF!</definedName>
    <definedName name="Z_816DCA7E_FC41_44AE_85AF_FE12F0BC4BE0_.wvu.PrintArea" localSheetId="1" hidden="1">'příloha č. 5'!$A$1:$A$29</definedName>
    <definedName name="Z_816DCA7E_FC41_44AE_85AF_FE12F0BC4BE0_.wvu.PrintArea" localSheetId="0" hidden="1">'příloha č. 5 (2)'!$A$1:$A$28</definedName>
    <definedName name="Z_816DCA7E_FC41_44AE_85AF_FE12F0BC4BE0_.wvu.PrintTitles" localSheetId="1" hidden="1">'příloha č. 5'!$2:$2</definedName>
    <definedName name="Z_816DCA7E_FC41_44AE_85AF_FE12F0BC4BE0_.wvu.PrintTitles" localSheetId="0" hidden="1">'příloha č. 5 (2)'!$2:$2</definedName>
    <definedName name="Z_A45EA3DE_5B96_4607_A0C5_478ED8E5C5A2_.wvu.Cols" localSheetId="1" hidden="1">'příloha č. 5'!#REF!,'příloha č. 5'!#REF!</definedName>
    <definedName name="Z_A45EA3DE_5B96_4607_A0C5_478ED8E5C5A2_.wvu.Cols" localSheetId="0" hidden="1">'příloha č. 5 (2)'!#REF!,'příloha č. 5 (2)'!#REF!</definedName>
    <definedName name="Z_A45EA3DE_5B96_4607_A0C5_478ED8E5C5A2_.wvu.PrintArea" localSheetId="1" hidden="1">'příloha č. 5'!$A$1:$A$29</definedName>
    <definedName name="Z_A45EA3DE_5B96_4607_A0C5_478ED8E5C5A2_.wvu.PrintArea" localSheetId="0" hidden="1">'příloha č. 5 (2)'!$A$1:$A$28</definedName>
    <definedName name="Z_A45EA3DE_5B96_4607_A0C5_478ED8E5C5A2_.wvu.PrintTitles" localSheetId="1" hidden="1">'příloha č. 5'!$2:$2</definedName>
    <definedName name="Z_A45EA3DE_5B96_4607_A0C5_478ED8E5C5A2_.wvu.PrintTitles" localSheetId="0" hidden="1">'příloha č. 5 (2)'!$2:$2</definedName>
    <definedName name="Z_A75D8D73_D84E_45ED_81CC_3AB447ABD77C_.wvu.Cols" localSheetId="1" hidden="1">'příloha č. 5'!#REF!</definedName>
    <definedName name="Z_A75D8D73_D84E_45ED_81CC_3AB447ABD77C_.wvu.Cols" localSheetId="0" hidden="1">'příloha č. 5 (2)'!#REF!</definedName>
    <definedName name="Z_A75D8D73_D84E_45ED_81CC_3AB447ABD77C_.wvu.PrintArea" localSheetId="1" hidden="1">'příloha č. 5'!$A$1:$A$29</definedName>
    <definedName name="Z_A75D8D73_D84E_45ED_81CC_3AB447ABD77C_.wvu.PrintArea" localSheetId="0" hidden="1">'příloha č. 5 (2)'!$A$1:$A$28</definedName>
    <definedName name="Z_A75D8D73_D84E_45ED_81CC_3AB447ABD77C_.wvu.PrintTitles" localSheetId="1" hidden="1">'příloha č. 5'!$2:$2</definedName>
    <definedName name="Z_A75D8D73_D84E_45ED_81CC_3AB447ABD77C_.wvu.PrintTitles" localSheetId="0" hidden="1">'příloha č. 5 (2)'!$2:$2</definedName>
    <definedName name="Z_AF65B0D2_A89B_4D75_B4AE_5BFEE1615BA9_.wvu.Cols" localSheetId="1" hidden="1">'příloha č. 5'!#REF!</definedName>
    <definedName name="Z_AF65B0D2_A89B_4D75_B4AE_5BFEE1615BA9_.wvu.Cols" localSheetId="0" hidden="1">'příloha č. 5 (2)'!#REF!</definedName>
    <definedName name="Z_AF65B0D2_A89B_4D75_B4AE_5BFEE1615BA9_.wvu.PrintArea" localSheetId="1" hidden="1">'příloha č. 5'!$A$1:$A$29</definedName>
    <definedName name="Z_AF65B0D2_A89B_4D75_B4AE_5BFEE1615BA9_.wvu.PrintArea" localSheetId="0" hidden="1">'příloha č. 5 (2)'!$A$1:$A$28</definedName>
    <definedName name="Z_AF65B0D2_A89B_4D75_B4AE_5BFEE1615BA9_.wvu.PrintTitles" localSheetId="1" hidden="1">'příloha č. 5'!$2:$2</definedName>
    <definedName name="Z_AF65B0D2_A89B_4D75_B4AE_5BFEE1615BA9_.wvu.PrintTitles" localSheetId="0" hidden="1">'příloha č. 5 (2)'!$2:$2</definedName>
    <definedName name="Z_C49FCFC9_CF51_484E_9F6E_E5FACC7A48A4_.wvu.Cols" localSheetId="1" hidden="1">'příloha č. 5'!#REF!,'příloha č. 5'!#REF!</definedName>
    <definedName name="Z_C49FCFC9_CF51_484E_9F6E_E5FACC7A48A4_.wvu.Cols" localSheetId="0" hidden="1">'příloha č. 5 (2)'!#REF!,'příloha č. 5 (2)'!#REF!</definedName>
    <definedName name="Z_C49FCFC9_CF51_484E_9F6E_E5FACC7A48A4_.wvu.PrintArea" localSheetId="1" hidden="1">'příloha č. 5'!$A$1:$A$29</definedName>
    <definedName name="Z_C49FCFC9_CF51_484E_9F6E_E5FACC7A48A4_.wvu.PrintArea" localSheetId="0" hidden="1">'příloha č. 5 (2)'!$A$1:$A$28</definedName>
    <definedName name="Z_C49FCFC9_CF51_484E_9F6E_E5FACC7A48A4_.wvu.PrintTitles" localSheetId="1" hidden="1">'příloha č. 5'!$2:$2</definedName>
    <definedName name="Z_C49FCFC9_CF51_484E_9F6E_E5FACC7A48A4_.wvu.PrintTitles" localSheetId="0" hidden="1">'příloha č. 5 (2)'!$2:$2</definedName>
    <definedName name="Z_EBE613F2_32CB_4E3D_B0BB_2E9DFB67D43D_.wvu.Cols" localSheetId="1" hidden="1">'příloha č. 5'!#REF!</definedName>
    <definedName name="Z_EBE613F2_32CB_4E3D_B0BB_2E9DFB67D43D_.wvu.Cols" localSheetId="0" hidden="1">'příloha č. 5 (2)'!#REF!</definedName>
    <definedName name="Z_EBE613F2_32CB_4E3D_B0BB_2E9DFB67D43D_.wvu.PrintArea" localSheetId="1" hidden="1">'příloha č. 5'!$A$1:$A$28</definedName>
    <definedName name="Z_EBE613F2_32CB_4E3D_B0BB_2E9DFB67D43D_.wvu.PrintArea" localSheetId="0" hidden="1">'příloha č. 5 (2)'!$A$1:$A$27</definedName>
    <definedName name="Z_EBE613F2_32CB_4E3D_B0BB_2E9DFB67D43D_.wvu.PrintTitles" localSheetId="1" hidden="1">'příloha č. 5'!$2:$2</definedName>
    <definedName name="Z_EBE613F2_32CB_4E3D_B0BB_2E9DFB67D43D_.wvu.PrintTitles" localSheetId="0" hidden="1">'příloha č. 5 (2)'!$2:$2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12" l="1"/>
  <c r="G4" i="12"/>
  <c r="E4" i="12"/>
  <c r="C4" i="12"/>
  <c r="D4" i="12"/>
  <c r="F4" i="12"/>
  <c r="B4" i="12"/>
  <c r="B9" i="12"/>
  <c r="B7" i="12"/>
  <c r="C9" i="12"/>
  <c r="E9" i="12"/>
  <c r="G27" i="12"/>
  <c r="G25" i="12"/>
  <c r="G24" i="12"/>
  <c r="G23" i="12"/>
  <c r="G16" i="12"/>
  <c r="G22" i="12"/>
  <c r="G21" i="12"/>
  <c r="G20" i="12"/>
  <c r="G19" i="12"/>
  <c r="G18" i="12"/>
  <c r="G15" i="12"/>
  <c r="G14" i="12"/>
  <c r="G13" i="12"/>
  <c r="F9" i="12"/>
  <c r="D9" i="12"/>
  <c r="G6" i="12"/>
  <c r="B5" i="12"/>
  <c r="G9" i="12" l="1"/>
  <c r="B28" i="12" l="1"/>
  <c r="C28" i="12" s="1"/>
  <c r="D28" i="12" s="1"/>
  <c r="E28" i="12" s="1"/>
  <c r="G19" i="11" l="1"/>
  <c r="E29" i="11"/>
  <c r="D29" i="11"/>
  <c r="E8" i="11"/>
  <c r="E4" i="11"/>
  <c r="B8" i="11"/>
  <c r="B5" i="11"/>
  <c r="B7" i="11" l="1"/>
  <c r="G5" i="11" l="1"/>
  <c r="G26" i="11"/>
  <c r="G24" i="11"/>
  <c r="G23" i="11"/>
  <c r="G22" i="11"/>
  <c r="G21" i="11"/>
  <c r="G20" i="11"/>
  <c r="G18" i="11"/>
  <c r="G17" i="11"/>
  <c r="G16" i="11"/>
  <c r="G13" i="11"/>
  <c r="G12" i="11"/>
  <c r="G11" i="11"/>
  <c r="F8" i="11"/>
  <c r="D8" i="11"/>
  <c r="C8" i="11"/>
  <c r="B4" i="11"/>
  <c r="B29" i="11" s="1"/>
  <c r="G6" i="11"/>
  <c r="F4" i="11"/>
  <c r="D4" i="11"/>
  <c r="C4" i="11"/>
  <c r="G4" i="11" l="1"/>
  <c r="G8" i="11"/>
  <c r="C29" i="11"/>
</calcChain>
</file>

<file path=xl/sharedStrings.xml><?xml version="1.0" encoding="utf-8"?>
<sst xmlns="http://schemas.openxmlformats.org/spreadsheetml/2006/main" count="78" uniqueCount="46">
  <si>
    <t>-</t>
  </si>
  <si>
    <t>Černá kostka - Centrum digitalizace, vědy a inovací</t>
  </si>
  <si>
    <t>Inovační centrum pro transformaci vzdělávání (TPA)</t>
  </si>
  <si>
    <t>POHO Park Gabriela</t>
  </si>
  <si>
    <t>Název akce</t>
  </si>
  <si>
    <t>Akce spolufinancované z evropskcých finančních zdrojů</t>
  </si>
  <si>
    <r>
      <t>Částečné předfinancování dotací projektů spolufin. z evropských finančních zdrojů</t>
    </r>
    <r>
      <rPr>
        <b/>
        <vertAlign val="superscript"/>
        <sz val="10"/>
        <rFont val="Tahoma"/>
        <family val="2"/>
        <charset val="238"/>
      </rPr>
      <t xml:space="preserve"> </t>
    </r>
    <r>
      <rPr>
        <b/>
        <vertAlign val="superscript"/>
        <sz val="10"/>
        <color rgb="FF0070C0"/>
        <rFont val="Tahoma"/>
        <family val="2"/>
        <charset val="238"/>
      </rPr>
      <t>2)</t>
    </r>
  </si>
  <si>
    <t>Akce reprodukce majetku kraje</t>
  </si>
  <si>
    <t>Modernizace a rekonstrukce silnice II/478 Ostrava, ulice Nová Krmelínská a silnice II/478 prodloužená Mostní II. etapa</t>
  </si>
  <si>
    <t>Rekonstrukce budovy a spojovací chodby Máchova (Domov Duha, příspěvková organizace)</t>
  </si>
  <si>
    <t>Vybudování dílen pro praktické vyučování (Střední odborná škola, Frýdek-Místek, p. o.)</t>
  </si>
  <si>
    <r>
      <t>Výkupy pozemků pro příchod strategických investorů (Lazy, Staříč, Barbora)</t>
    </r>
    <r>
      <rPr>
        <b/>
        <vertAlign val="superscript"/>
        <sz val="10"/>
        <color rgb="FF0070C0"/>
        <rFont val="Tahoma"/>
        <family val="2"/>
        <charset val="238"/>
      </rPr>
      <t xml:space="preserve"> 4)</t>
    </r>
  </si>
  <si>
    <t>OČEKÁVANÝ ZŮSTATEK NA ÚČTU FONDU K 31.12.</t>
  </si>
  <si>
    <t>TVORBA FONDU CELKEM, z toho:</t>
  </si>
  <si>
    <t>POUŽITÍ ZDROJŮ FONDU CELKEM, z toho:</t>
  </si>
  <si>
    <r>
      <t>2025</t>
    </r>
    <r>
      <rPr>
        <b/>
        <vertAlign val="superscript"/>
        <sz val="10"/>
        <color rgb="FF0070C0"/>
        <rFont val="Tahoma"/>
        <family val="2"/>
        <charset val="238"/>
      </rPr>
      <t>1)</t>
    </r>
  </si>
  <si>
    <t>Ostatní akce</t>
  </si>
  <si>
    <r>
      <t xml:space="preserve">Předpokládaný vývoj tvorby a použití zdrojů 
Fondu pro financování stategických projektů Moravskoslezského kraje v letech 2025 až 2029 </t>
    </r>
    <r>
      <rPr>
        <sz val="12"/>
        <rFont val="Tahoma"/>
        <family val="2"/>
        <charset val="238"/>
      </rPr>
      <t>(v tis. Kč)</t>
    </r>
  </si>
  <si>
    <t>Celkem
2025-2029</t>
  </si>
  <si>
    <t>Počáteční zůstatek k 1.1.2025</t>
  </si>
  <si>
    <t>Rekonstrukce vzletové a přistávací dráhy a navazujících provozních ploch Letiště Leoše Janáčka Ostrava</t>
  </si>
  <si>
    <t>Výstavba sportovního plaveckého bazénu při Sportovním gymnáziu Dany a Emila Zátopkových v Ostravě</t>
  </si>
  <si>
    <t>Multifunkční pavilon s možností izolačního režimu  (Nemocnice ve Frýdku – Místku, p.o.)</t>
  </si>
  <si>
    <t>Revitalizace objektu školy (SPŠ elektrotechniky a informatiky Kratochvílova, p.o.)</t>
  </si>
  <si>
    <t>Rekonstrukce objektu plaveckého bazénu (Střední škola řemesel, Frýdek-Místek, p.o.)</t>
  </si>
  <si>
    <t>Rekonstrukce nevyužitých budov Obchodní akademie pro ZUŠ Orlová (Základní umělecká škola J. R. Míši, Orlová, p.o.)</t>
  </si>
  <si>
    <r>
      <t>Předpokládané příjmy z předfinancování dotací projektů spolufin. z evropských fin. zdrojů</t>
    </r>
    <r>
      <rPr>
        <b/>
        <vertAlign val="superscript"/>
        <sz val="10"/>
        <color rgb="FF0070C0"/>
        <rFont val="Tahoma"/>
        <family val="2"/>
        <charset val="238"/>
      </rPr>
      <t xml:space="preserve"> 2)</t>
    </r>
  </si>
  <si>
    <r>
      <rPr>
        <b/>
        <i/>
        <vertAlign val="superscript"/>
        <sz val="10"/>
        <color rgb="FF0070C0"/>
        <rFont val="Tahoma"/>
        <family val="2"/>
        <charset val="238"/>
      </rPr>
      <t>2)</t>
    </r>
    <r>
      <rPr>
        <i/>
        <sz val="10"/>
        <rFont val="Tahoma"/>
        <family val="2"/>
        <charset val="238"/>
      </rPr>
      <t xml:space="preserve"> Finanční prostředky fondu FSP ve výši 500.000 tis. Kč, na předfinancování dotací projektů spolufin. z evropských finančních zdrojů, jsou čerpány a spláceny v letech 2024-2026.</t>
    </r>
  </si>
  <si>
    <r>
      <rPr>
        <b/>
        <i/>
        <vertAlign val="superscript"/>
        <sz val="10"/>
        <color rgb="FF0070C0"/>
        <rFont val="Tahoma"/>
        <family val="2"/>
        <charset val="238"/>
      </rPr>
      <t>1)</t>
    </r>
    <r>
      <rPr>
        <i/>
        <sz val="10"/>
        <rFont val="Tahoma"/>
        <family val="2"/>
        <charset val="238"/>
      </rPr>
      <t xml:space="preserve"> Zůstatek na účtu fondu k 1.1.2025 činí 2.290.899 tis. Kč.</t>
    </r>
  </si>
  <si>
    <t>Mimořádné příděly do fondu</t>
  </si>
  <si>
    <t>Vypořádání účtu fondu v rámci přebytku hospodaření roku 2024 v roce 2025</t>
  </si>
  <si>
    <r>
      <t>Strategická zóna Dolní Lutyně</t>
    </r>
    <r>
      <rPr>
        <b/>
        <vertAlign val="superscript"/>
        <sz val="10"/>
        <color rgb="FF0070C0"/>
        <rFont val="Tahoma"/>
        <family val="2"/>
        <charset val="238"/>
      </rPr>
      <t xml:space="preserve"> 4)</t>
    </r>
  </si>
  <si>
    <r>
      <t xml:space="preserve">Předpokládané příjmy z úroků </t>
    </r>
    <r>
      <rPr>
        <b/>
        <vertAlign val="superscript"/>
        <sz val="10"/>
        <color rgb="FF0070C0"/>
        <rFont val="Tahoma"/>
        <family val="2"/>
        <charset val="238"/>
      </rPr>
      <t>3)</t>
    </r>
  </si>
  <si>
    <r>
      <rPr>
        <b/>
        <i/>
        <vertAlign val="superscript"/>
        <sz val="10"/>
        <color rgb="FF0070C0"/>
        <rFont val="Tahoma"/>
        <family val="2"/>
        <charset val="238"/>
      </rPr>
      <t>4)</t>
    </r>
    <r>
      <rPr>
        <i/>
        <sz val="10"/>
        <rFont val="Tahoma"/>
        <family val="2"/>
        <charset val="238"/>
      </rPr>
      <t xml:space="preserve"> U těchto projektů není v tomto okamžiku použití prostředků fondu zařazeno do konkrétních let. Finanční prostředky v celkovém objemu 200.000 tis. Kč budou zapojeny do rozpočtu kraje dle aktuální potřeby. </t>
    </r>
  </si>
  <si>
    <t>Dotace statutárnímu městu Havířov na projekt Humanizace a rozšíření kapacity pobytové sociální služby poskytované organizací Domov seniorů Havířov, příspěvková organizace</t>
  </si>
  <si>
    <r>
      <rPr>
        <b/>
        <i/>
        <vertAlign val="superscript"/>
        <sz val="10"/>
        <color rgb="FF0070C0"/>
        <rFont val="Tahoma"/>
        <family val="2"/>
        <charset val="238"/>
      </rPr>
      <t>3)</t>
    </r>
    <r>
      <rPr>
        <i/>
        <sz val="10"/>
        <color theme="1"/>
        <rFont val="Tahoma"/>
        <family val="2"/>
        <charset val="238"/>
      </rPr>
      <t xml:space="preserve"> Pro rok  2025 a 2026 je počítáno s úrokovou sazbou 2,8 % p.a. a pro léta 2027 až 2029 s úrokovou sazbou 2,5 % p.a.</t>
    </r>
  </si>
  <si>
    <r>
      <t xml:space="preserve">Multifunkční pavilon s možností izolačního režimu  (Nemocnice ve Frýdku-Místku, p.o.) </t>
    </r>
    <r>
      <rPr>
        <b/>
        <vertAlign val="superscript"/>
        <sz val="10"/>
        <color rgb="FF0070C0"/>
        <rFont val="Tahoma"/>
        <family val="2"/>
        <charset val="238"/>
      </rPr>
      <t>4)</t>
    </r>
  </si>
  <si>
    <r>
      <t xml:space="preserve">Rekonstrukce vzletové a přistávací dráhy a navazujících provozních ploch Letiště Leoše Janáčka Ostrava </t>
    </r>
    <r>
      <rPr>
        <b/>
        <vertAlign val="superscript"/>
        <sz val="10"/>
        <color rgb="FF0070C0"/>
        <rFont val="Tahoma"/>
        <family val="2"/>
        <charset val="238"/>
      </rPr>
      <t>4)</t>
    </r>
  </si>
  <si>
    <r>
      <t>Výstavba sportovního plaveckého bazénu při Sportovním gymnáziu Dany a Emila Zátopkových v Ostravě</t>
    </r>
    <r>
      <rPr>
        <b/>
        <vertAlign val="superscript"/>
        <sz val="10"/>
        <color rgb="FF0070C0"/>
        <rFont val="Tahoma"/>
        <family val="2"/>
        <charset val="238"/>
      </rPr>
      <t xml:space="preserve"> 4)</t>
    </r>
  </si>
  <si>
    <r>
      <t xml:space="preserve">Revitalizace objektu školy (SPŠ elektrotechniky a informatiky Kratochvílova, p.o.) </t>
    </r>
    <r>
      <rPr>
        <b/>
        <vertAlign val="superscript"/>
        <sz val="10"/>
        <color rgb="FF0070C0"/>
        <rFont val="Tahoma"/>
        <family val="2"/>
        <charset val="238"/>
      </rPr>
      <t>4)</t>
    </r>
  </si>
  <si>
    <r>
      <t xml:space="preserve">Rekonstrukce objektu plaveckého bazénu (Střední škola řemesel, Frýdek-Místek, p.o.) </t>
    </r>
    <r>
      <rPr>
        <b/>
        <vertAlign val="superscript"/>
        <sz val="10"/>
        <color rgb="FF0070C0"/>
        <rFont val="Tahoma"/>
        <family val="2"/>
        <charset val="238"/>
      </rPr>
      <t>4)</t>
    </r>
  </si>
  <si>
    <r>
      <t xml:space="preserve">Rekonstrukce nevyužitých budov Obchodní akademie pro ZUŠ Orlová (Základní umělecká škola J. R. Míši, Orlová, p.o.) </t>
    </r>
    <r>
      <rPr>
        <b/>
        <vertAlign val="superscript"/>
        <sz val="10"/>
        <color rgb="FF0070C0"/>
        <rFont val="Tahoma"/>
        <family val="2"/>
        <charset val="238"/>
      </rPr>
      <t>4)</t>
    </r>
  </si>
  <si>
    <r>
      <rPr>
        <b/>
        <i/>
        <vertAlign val="superscript"/>
        <sz val="10"/>
        <color rgb="FF0070C0"/>
        <rFont val="Tahoma"/>
        <family val="2"/>
        <charset val="238"/>
      </rPr>
      <t>4)</t>
    </r>
    <r>
      <rPr>
        <i/>
        <sz val="10"/>
        <rFont val="Tahoma"/>
        <family val="2"/>
        <charset val="238"/>
      </rPr>
      <t xml:space="preserve"> Významný investiční projekt schválený k financování zastupitelstvem kraje v roce 2025.</t>
    </r>
  </si>
  <si>
    <r>
      <rPr>
        <b/>
        <i/>
        <vertAlign val="superscript"/>
        <sz val="10"/>
        <color rgb="FF0070C0"/>
        <rFont val="Tahoma"/>
        <family val="2"/>
        <charset val="238"/>
      </rPr>
      <t>3)</t>
    </r>
    <r>
      <rPr>
        <i/>
        <sz val="10"/>
        <color theme="1"/>
        <rFont val="Tahoma"/>
        <family val="2"/>
        <charset val="238"/>
      </rPr>
      <t xml:space="preserve"> Pro rok 2025 a 2026 je počítáno s úrokovou sazbou 2,8 % p.a. a pro léta 2027 až 2029 s úrokovou sazbou 2,5 % p.a.</t>
    </r>
  </si>
  <si>
    <t>Poskytnutí dotace statutárnímu městu Havířov na projekt Humanizace a rozšíření kapacity pobytové sociální služby poskytované organizací Domov seniorů Havířov, příspěvková organizace</t>
  </si>
  <si>
    <t>Příjem z dobropisu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</si>
</sst>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0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Tahoma"/>
      <family val="2"/>
      <charset val="238"/>
    </font>
    <font>
      <b/>
      <sz val="10"/>
      <name val="Tahoma"/>
      <family val="2"/>
      <charset val="238"/>
    </font>
    <font>
      <b/>
      <sz val="12"/>
      <name val="Tahoma"/>
      <family val="2"/>
      <charset val="238"/>
    </font>
    <font>
      <sz val="10"/>
      <name val="Arial"/>
      <family val="2"/>
      <charset val="238"/>
    </font>
    <font>
      <sz val="10"/>
      <color rgb="FFFF0000"/>
      <name val="Tahoma"/>
      <family val="2"/>
      <charset val="238"/>
    </font>
    <font>
      <sz val="12"/>
      <name val="Tahoma"/>
      <family val="2"/>
      <charset val="238"/>
    </font>
    <font>
      <b/>
      <vertAlign val="superscript"/>
      <sz val="10"/>
      <color rgb="FF0070C0"/>
      <name val="Tahoma"/>
      <family val="2"/>
      <charset val="238"/>
    </font>
    <font>
      <b/>
      <sz val="10"/>
      <color rgb="FF0070C0"/>
      <name val="Tahoma"/>
      <family val="2"/>
      <charset val="238"/>
    </font>
    <font>
      <b/>
      <sz val="10"/>
      <color rgb="FFFF0000"/>
      <name val="Tahoma"/>
      <family val="2"/>
      <charset val="238"/>
    </font>
    <font>
      <b/>
      <sz val="10"/>
      <color theme="4" tint="-0.249977111117893"/>
      <name val="Tahoma"/>
      <family val="2"/>
      <charset val="238"/>
    </font>
    <font>
      <sz val="10"/>
      <color theme="4" tint="-0.249977111117893"/>
      <name val="Tahoma"/>
      <family val="2"/>
      <charset val="238"/>
    </font>
    <font>
      <sz val="10"/>
      <color rgb="FF0070C0"/>
      <name val="Tahoma"/>
      <family val="2"/>
      <charset val="238"/>
    </font>
    <font>
      <sz val="11"/>
      <color rgb="FF0070C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Arial CE"/>
      <charset val="238"/>
    </font>
    <font>
      <b/>
      <vertAlign val="superscript"/>
      <sz val="10"/>
      <name val="Tahoma"/>
      <family val="2"/>
      <charset val="238"/>
    </font>
    <font>
      <i/>
      <sz val="10"/>
      <color rgb="FF00B0F0"/>
      <name val="Tahoma"/>
      <family val="2"/>
      <charset val="238"/>
    </font>
    <font>
      <i/>
      <sz val="10"/>
      <name val="Tahoma"/>
      <family val="2"/>
      <charset val="238"/>
    </font>
    <font>
      <b/>
      <i/>
      <vertAlign val="superscript"/>
      <sz val="10"/>
      <color rgb="FF0070C0"/>
      <name val="Tahoma"/>
      <family val="2"/>
      <charset val="238"/>
    </font>
    <font>
      <i/>
      <sz val="10"/>
      <color theme="1"/>
      <name val="Tahom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1F7ED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EAF3FA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0">
    <xf numFmtId="0" fontId="0" fillId="0" borderId="0"/>
    <xf numFmtId="0" fontId="4" fillId="0" borderId="0"/>
    <xf numFmtId="0" fontId="8" fillId="0" borderId="0"/>
    <xf numFmtId="0" fontId="8" fillId="0" borderId="0"/>
    <xf numFmtId="0" fontId="3" fillId="0" borderId="0"/>
    <xf numFmtId="0" fontId="2" fillId="0" borderId="0"/>
    <xf numFmtId="0" fontId="2" fillId="0" borderId="0"/>
    <xf numFmtId="0" fontId="19" fillId="0" borderId="0"/>
    <xf numFmtId="0" fontId="1" fillId="0" borderId="0"/>
    <xf numFmtId="0" fontId="8" fillId="0" borderId="0"/>
  </cellStyleXfs>
  <cellXfs count="76">
    <xf numFmtId="0" fontId="0" fillId="0" borderId="0" xfId="0"/>
    <xf numFmtId="0" fontId="5" fillId="0" borderId="0" xfId="0" applyFont="1" applyAlignment="1">
      <alignment horizontal="left" wrapText="1"/>
    </xf>
    <xf numFmtId="3" fontId="14" fillId="0" borderId="0" xfId="2" applyNumberFormat="1" applyFont="1" applyAlignment="1">
      <alignment horizontal="center" vertical="center" wrapText="1"/>
    </xf>
    <xf numFmtId="0" fontId="14" fillId="0" borderId="0" xfId="2" applyFont="1" applyAlignment="1">
      <alignment horizontal="center" vertical="center" wrapText="1"/>
    </xf>
    <xf numFmtId="0" fontId="15" fillId="0" borderId="0" xfId="2" applyFont="1" applyAlignment="1">
      <alignment vertical="center"/>
    </xf>
    <xf numFmtId="0" fontId="6" fillId="0" borderId="1" xfId="2" applyFont="1" applyBorder="1" applyAlignment="1">
      <alignment horizontal="center" vertical="center"/>
    </xf>
    <xf numFmtId="0" fontId="6" fillId="3" borderId="1" xfId="2" applyFont="1" applyFill="1" applyBorder="1" applyAlignment="1">
      <alignment horizontal="left" vertical="center"/>
    </xf>
    <xf numFmtId="3" fontId="6" fillId="3" borderId="1" xfId="2" applyNumberFormat="1" applyFont="1" applyFill="1" applyBorder="1" applyAlignment="1">
      <alignment vertical="center"/>
    </xf>
    <xf numFmtId="3" fontId="12" fillId="3" borderId="1" xfId="2" applyNumberFormat="1" applyFont="1" applyFill="1" applyBorder="1" applyAlignment="1">
      <alignment vertical="center"/>
    </xf>
    <xf numFmtId="3" fontId="6" fillId="3" borderId="1" xfId="2" applyNumberFormat="1" applyFont="1" applyFill="1" applyBorder="1" applyAlignment="1">
      <alignment horizontal="right" vertical="center"/>
    </xf>
    <xf numFmtId="0" fontId="9" fillId="0" borderId="0" xfId="2" applyFont="1" applyAlignment="1">
      <alignment vertical="center"/>
    </xf>
    <xf numFmtId="0" fontId="6" fillId="2" borderId="5" xfId="2" applyFont="1" applyFill="1" applyBorder="1" applyAlignment="1">
      <alignment vertical="center"/>
    </xf>
    <xf numFmtId="3" fontId="6" fillId="2" borderId="5" xfId="2" applyNumberFormat="1" applyFont="1" applyFill="1" applyBorder="1" applyAlignment="1">
      <alignment vertical="center"/>
    </xf>
    <xf numFmtId="3" fontId="12" fillId="2" borderId="5" xfId="2" applyNumberFormat="1" applyFont="1" applyFill="1" applyBorder="1" applyAlignment="1">
      <alignment vertical="center"/>
    </xf>
    <xf numFmtId="0" fontId="6" fillId="2" borderId="2" xfId="2" applyFont="1" applyFill="1" applyBorder="1" applyAlignment="1">
      <alignment horizontal="left" vertical="center" indent="1"/>
    </xf>
    <xf numFmtId="0" fontId="5" fillId="0" borderId="1" xfId="2" applyFont="1" applyBorder="1" applyAlignment="1">
      <alignment horizontal="left" vertical="center" wrapText="1" indent="1"/>
    </xf>
    <xf numFmtId="3" fontId="5" fillId="0" borderId="1" xfId="7" applyNumberFormat="1" applyFont="1" applyBorder="1" applyAlignment="1">
      <alignment vertical="center"/>
    </xf>
    <xf numFmtId="3" fontId="16" fillId="0" borderId="1" xfId="7" applyNumberFormat="1" applyFont="1" applyBorder="1" applyAlignment="1">
      <alignment vertical="center"/>
    </xf>
    <xf numFmtId="3" fontId="6" fillId="0" borderId="1" xfId="7" applyNumberFormat="1" applyFont="1" applyBorder="1" applyAlignment="1">
      <alignment vertical="center"/>
    </xf>
    <xf numFmtId="3" fontId="6" fillId="2" borderId="5" xfId="2" applyNumberFormat="1" applyFont="1" applyFill="1" applyBorder="1" applyAlignment="1">
      <alignment horizontal="right" vertical="center"/>
    </xf>
    <xf numFmtId="3" fontId="9" fillId="0" borderId="0" xfId="2" applyNumberFormat="1" applyFont="1" applyAlignment="1">
      <alignment vertical="center"/>
    </xf>
    <xf numFmtId="3" fontId="15" fillId="0" borderId="0" xfId="2" applyNumberFormat="1" applyFont="1" applyAlignment="1">
      <alignment vertical="center"/>
    </xf>
    <xf numFmtId="3" fontId="6" fillId="0" borderId="1" xfId="7" applyNumberFormat="1" applyFont="1" applyBorder="1" applyAlignment="1">
      <alignment horizontal="right" vertical="center"/>
    </xf>
    <xf numFmtId="0" fontId="5" fillId="0" borderId="1" xfId="2" applyFont="1" applyBorder="1" applyAlignment="1">
      <alignment horizontal="left" vertical="center" indent="1"/>
    </xf>
    <xf numFmtId="3" fontId="5" fillId="0" borderId="1" xfId="2" applyNumberFormat="1" applyFont="1" applyBorder="1" applyAlignment="1">
      <alignment vertical="center"/>
    </xf>
    <xf numFmtId="3" fontId="16" fillId="0" borderId="1" xfId="2" applyNumberFormat="1" applyFont="1" applyBorder="1" applyAlignment="1">
      <alignment vertical="center"/>
    </xf>
    <xf numFmtId="3" fontId="5" fillId="0" borderId="1" xfId="2" applyNumberFormat="1" applyFont="1" applyBorder="1" applyAlignment="1">
      <alignment horizontal="right" vertical="center"/>
    </xf>
    <xf numFmtId="1" fontId="6" fillId="0" borderId="1" xfId="8" applyNumberFormat="1" applyFont="1" applyBorder="1" applyAlignment="1">
      <alignment horizontal="center" vertical="center" wrapText="1"/>
    </xf>
    <xf numFmtId="1" fontId="12" fillId="0" borderId="1" xfId="8" applyNumberFormat="1" applyFont="1" applyBorder="1" applyAlignment="1">
      <alignment horizontal="center" vertical="center" wrapText="1"/>
    </xf>
    <xf numFmtId="4" fontId="6" fillId="0" borderId="1" xfId="9" applyNumberFormat="1" applyFont="1" applyBorder="1" applyAlignment="1">
      <alignment horizontal="center" vertical="center" wrapText="1"/>
    </xf>
    <xf numFmtId="0" fontId="6" fillId="0" borderId="1" xfId="2" applyFont="1" applyBorder="1" applyAlignment="1">
      <alignment horizontal="left" vertical="center"/>
    </xf>
    <xf numFmtId="3" fontId="6" fillId="0" borderId="1" xfId="2" applyNumberFormat="1" applyFont="1" applyBorder="1" applyAlignment="1">
      <alignment vertical="center"/>
    </xf>
    <xf numFmtId="3" fontId="12" fillId="0" borderId="1" xfId="2" applyNumberFormat="1" applyFont="1" applyBorder="1" applyAlignment="1">
      <alignment vertical="center"/>
    </xf>
    <xf numFmtId="3" fontId="6" fillId="0" borderId="1" xfId="2" applyNumberFormat="1" applyFont="1" applyBorder="1" applyAlignment="1">
      <alignment horizontal="right" vertical="center"/>
    </xf>
    <xf numFmtId="4" fontId="15" fillId="0" borderId="0" xfId="2" applyNumberFormat="1" applyFont="1" applyAlignment="1">
      <alignment vertical="center"/>
    </xf>
    <xf numFmtId="0" fontId="18" fillId="2" borderId="4" xfId="8" applyFont="1" applyFill="1" applyBorder="1" applyAlignment="1">
      <alignment vertical="center" wrapText="1"/>
    </xf>
    <xf numFmtId="0" fontId="17" fillId="2" borderId="4" xfId="8" applyFont="1" applyFill="1" applyBorder="1" applyAlignment="1">
      <alignment vertical="center" wrapText="1"/>
    </xf>
    <xf numFmtId="0" fontId="18" fillId="2" borderId="3" xfId="8" applyFont="1" applyFill="1" applyBorder="1" applyAlignment="1">
      <alignment vertical="center" wrapText="1"/>
    </xf>
    <xf numFmtId="3" fontId="21" fillId="0" borderId="0" xfId="2" applyNumberFormat="1" applyFont="1" applyAlignment="1">
      <alignment vertical="center"/>
    </xf>
    <xf numFmtId="0" fontId="5" fillId="0" borderId="1" xfId="8" applyFont="1" applyBorder="1" applyAlignment="1">
      <alignment horizontal="left" vertical="center" wrapText="1" indent="1"/>
    </xf>
    <xf numFmtId="4" fontId="9" fillId="0" borderId="0" xfId="2" applyNumberFormat="1" applyFont="1" applyAlignment="1">
      <alignment vertical="center"/>
    </xf>
    <xf numFmtId="0" fontId="6" fillId="2" borderId="2" xfId="8" applyFont="1" applyFill="1" applyBorder="1" applyAlignment="1">
      <alignment horizontal="left" vertical="center" wrapText="1" indent="1"/>
    </xf>
    <xf numFmtId="0" fontId="21" fillId="0" borderId="0" xfId="2" applyFont="1" applyAlignment="1">
      <alignment vertical="center"/>
    </xf>
    <xf numFmtId="4" fontId="15" fillId="0" borderId="0" xfId="2" applyNumberFormat="1" applyFont="1" applyAlignment="1">
      <alignment horizontal="center" vertical="center"/>
    </xf>
    <xf numFmtId="4" fontId="9" fillId="0" borderId="0" xfId="2" applyNumberFormat="1" applyFont="1" applyAlignment="1">
      <alignment horizontal="left" vertical="center"/>
    </xf>
    <xf numFmtId="0" fontId="5" fillId="0" borderId="1" xfId="2" applyFont="1" applyBorder="1" applyAlignment="1">
      <alignment vertical="center"/>
    </xf>
    <xf numFmtId="3" fontId="9" fillId="0" borderId="0" xfId="2" applyNumberFormat="1" applyFont="1" applyAlignment="1">
      <alignment horizontal="center" vertical="center"/>
    </xf>
    <xf numFmtId="0" fontId="22" fillId="0" borderId="0" xfId="2" applyFont="1" applyAlignment="1">
      <alignment horizontal="left" vertical="center" wrapText="1"/>
    </xf>
    <xf numFmtId="0" fontId="13" fillId="0" borderId="0" xfId="2" applyFont="1"/>
    <xf numFmtId="3" fontId="15" fillId="0" borderId="0" xfId="2" applyNumberFormat="1" applyFont="1"/>
    <xf numFmtId="0" fontId="15" fillId="0" borderId="0" xfId="2" applyFont="1"/>
    <xf numFmtId="0" fontId="5" fillId="0" borderId="6" xfId="2" applyFont="1" applyBorder="1" applyAlignment="1">
      <alignment horizontal="left" vertical="center" indent="1"/>
    </xf>
    <xf numFmtId="3" fontId="5" fillId="0" borderId="6" xfId="2" applyNumberFormat="1" applyFont="1" applyBorder="1" applyAlignment="1">
      <alignment vertical="center"/>
    </xf>
    <xf numFmtId="3" fontId="16" fillId="0" borderId="6" xfId="2" applyNumberFormat="1" applyFont="1" applyBorder="1" applyAlignment="1">
      <alignment vertical="center"/>
    </xf>
    <xf numFmtId="3" fontId="5" fillId="0" borderId="6" xfId="2" applyNumberFormat="1" applyFont="1" applyBorder="1" applyAlignment="1">
      <alignment horizontal="right" vertical="center"/>
    </xf>
    <xf numFmtId="0" fontId="6" fillId="2" borderId="1" xfId="2" applyFont="1" applyFill="1" applyBorder="1" applyAlignment="1">
      <alignment vertical="center"/>
    </xf>
    <xf numFmtId="3" fontId="6" fillId="2" borderId="1" xfId="2" applyNumberFormat="1" applyFont="1" applyFill="1" applyBorder="1" applyAlignment="1">
      <alignment vertical="center"/>
    </xf>
    <xf numFmtId="3" fontId="12" fillId="2" borderId="1" xfId="2" applyNumberFormat="1" applyFont="1" applyFill="1" applyBorder="1" applyAlignment="1">
      <alignment vertical="center"/>
    </xf>
    <xf numFmtId="0" fontId="7" fillId="0" borderId="1" xfId="2" applyFont="1" applyBorder="1" applyAlignment="1">
      <alignment horizontal="center" vertical="center" wrapText="1"/>
    </xf>
    <xf numFmtId="0" fontId="22" fillId="0" borderId="0" xfId="6" applyFont="1" applyAlignment="1">
      <alignment horizontal="left" wrapText="1"/>
    </xf>
    <xf numFmtId="0" fontId="22" fillId="0" borderId="0" xfId="0" applyFont="1" applyAlignment="1">
      <alignment horizontal="left" wrapText="1"/>
    </xf>
    <xf numFmtId="0" fontId="24" fillId="0" borderId="0" xfId="0" applyFont="1" applyAlignment="1">
      <alignment horizontal="left"/>
    </xf>
    <xf numFmtId="0" fontId="22" fillId="0" borderId="0" xfId="2" applyFont="1" applyAlignment="1">
      <alignment horizontal="left" wrapText="1"/>
    </xf>
    <xf numFmtId="0" fontId="6" fillId="4" borderId="1" xfId="2" applyFont="1" applyFill="1" applyBorder="1" applyAlignment="1">
      <alignment horizontal="left" vertical="center"/>
    </xf>
    <xf numFmtId="3" fontId="6" fillId="4" borderId="1" xfId="2" applyNumberFormat="1" applyFont="1" applyFill="1" applyBorder="1" applyAlignment="1">
      <alignment vertical="center"/>
    </xf>
    <xf numFmtId="3" fontId="12" fillId="4" borderId="1" xfId="2" applyNumberFormat="1" applyFont="1" applyFill="1" applyBorder="1" applyAlignment="1">
      <alignment vertical="center"/>
    </xf>
    <xf numFmtId="3" fontId="6" fillId="4" borderId="1" xfId="2" applyNumberFormat="1" applyFont="1" applyFill="1" applyBorder="1" applyAlignment="1">
      <alignment horizontal="right" vertical="center"/>
    </xf>
    <xf numFmtId="0" fontId="6" fillId="4" borderId="1" xfId="2" applyFont="1" applyFill="1" applyBorder="1" applyAlignment="1">
      <alignment vertical="center"/>
    </xf>
    <xf numFmtId="0" fontId="6" fillId="4" borderId="5" xfId="2" applyFont="1" applyFill="1" applyBorder="1" applyAlignment="1">
      <alignment vertical="center"/>
    </xf>
    <xf numFmtId="3" fontId="6" fillId="4" borderId="5" xfId="2" applyNumberFormat="1" applyFont="1" applyFill="1" applyBorder="1" applyAlignment="1">
      <alignment vertical="center"/>
    </xf>
    <xf numFmtId="3" fontId="12" fillId="4" borderId="5" xfId="2" applyNumberFormat="1" applyFont="1" applyFill="1" applyBorder="1" applyAlignment="1">
      <alignment vertical="center"/>
    </xf>
    <xf numFmtId="3" fontId="6" fillId="4" borderId="5" xfId="2" applyNumberFormat="1" applyFont="1" applyFill="1" applyBorder="1" applyAlignment="1">
      <alignment horizontal="right" vertical="center"/>
    </xf>
    <xf numFmtId="0" fontId="6" fillId="5" borderId="2" xfId="2" applyFont="1" applyFill="1" applyBorder="1" applyAlignment="1">
      <alignment horizontal="left" vertical="center" indent="1"/>
    </xf>
    <xf numFmtId="0" fontId="18" fillId="5" borderId="4" xfId="8" applyFont="1" applyFill="1" applyBorder="1" applyAlignment="1">
      <alignment vertical="center" wrapText="1"/>
    </xf>
    <xf numFmtId="0" fontId="17" fillId="5" borderId="4" xfId="8" applyFont="1" applyFill="1" applyBorder="1" applyAlignment="1">
      <alignment vertical="center" wrapText="1"/>
    </xf>
    <xf numFmtId="0" fontId="18" fillId="5" borderId="3" xfId="8" applyFont="1" applyFill="1" applyBorder="1" applyAlignment="1">
      <alignment vertical="center" wrapText="1"/>
    </xf>
  </cellXfs>
  <cellStyles count="10">
    <cellStyle name="Normální" xfId="0" builtinId="0"/>
    <cellStyle name="Normální 2" xfId="3" xr:uid="{FF3F50D9-D563-4735-AE1F-3B2790DE1549}"/>
    <cellStyle name="Normální 2 2" xfId="4" xr:uid="{9AD18712-D1A0-4FA9-80C2-E3F8036326BE}"/>
    <cellStyle name="Normální 2 2 2" xfId="5" xr:uid="{1A82E257-5B40-4A95-95EE-0A1587A63347}"/>
    <cellStyle name="Normální 2 2 3" xfId="9" xr:uid="{6BD890D1-9A6A-41F3-87D7-89F50A5AA5BB}"/>
    <cellStyle name="Normální 2 3" xfId="1" xr:uid="{76D1D372-76B0-4244-8B8B-FF3A76814A71}"/>
    <cellStyle name="Normální 2 3 2" xfId="6" xr:uid="{2DB2495D-FB11-45CB-B10A-E24B6EBABAEE}"/>
    <cellStyle name="Normální 2 3 2 2 2" xfId="8" xr:uid="{A74AA328-9DD9-445F-A0C1-58F80361B8D0}"/>
    <cellStyle name="Normální 3" xfId="2" xr:uid="{4D3A101B-2B41-4C23-9610-A189A5C4C499}"/>
    <cellStyle name="normální_List1" xfId="7" xr:uid="{B7CF51A0-4642-41B5-A2AB-CE0FC8D97456}"/>
  </cellStyles>
  <dxfs count="0"/>
  <tableStyles count="0" defaultTableStyle="TableStyleMedium2" defaultPivotStyle="PivotStyleLight16"/>
  <colors>
    <mruColors>
      <color rgb="FFEAF3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skraj-my.sharepoint.com/Users/stankova2598/AppData/Local/Microsoft/Windows/INetCache/Content.Outlook/P53HJRV8/ORJ14_P&#345;ehled%20projekt&#367;%202014-2020_n&#225;vrh%202020_nov&#25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ýdaje dle STAVU"/>
      <sheetName val="Výdaje podle odvětví"/>
      <sheetName val="Příjmy podle odvětví"/>
      <sheetName val="ZÁLOHOVÉ PROJEKTY"/>
      <sheetName val="rozhodnutí"/>
      <sheetName val="rekapitulace"/>
      <sheetName val="Projekty P.O."/>
      <sheetName val="Udržitelnost podle odvětví"/>
      <sheetName val="List1"/>
      <sheetName val="neinvestiční projekty"/>
      <sheetName val="usnesení"/>
    </sheetNames>
    <sheetDataSet>
      <sheetData sheetId="0" refreshError="1"/>
      <sheetData sheetId="1"/>
      <sheetData sheetId="2" refreshError="1"/>
      <sheetData sheetId="3"/>
      <sheetData sheetId="4">
        <row r="31">
          <cell r="N31">
            <v>25.54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539A68-624A-4CDE-AFE3-2F10B5E97E76}">
  <sheetPr>
    <tabColor rgb="FF92D050"/>
    <pageSetUpPr fitToPage="1"/>
  </sheetPr>
  <dimension ref="A1:L34"/>
  <sheetViews>
    <sheetView tabSelected="1" view="pageBreakPreview" zoomScaleNormal="100" zoomScaleSheetLayoutView="100" workbookViewId="0">
      <selection activeCell="K23" sqref="K23"/>
    </sheetView>
  </sheetViews>
  <sheetFormatPr defaultColWidth="9.140625" defaultRowHeight="12.75" x14ac:dyDescent="0.2"/>
  <cols>
    <col min="1" max="1" width="102.28515625" style="4" customWidth="1"/>
    <col min="2" max="6" width="12.28515625" style="4" customWidth="1"/>
    <col min="7" max="7" width="14.28515625" style="4" customWidth="1"/>
    <col min="8" max="8" width="5" style="4" hidden="1" customWidth="1"/>
    <col min="9" max="9" width="23.140625" style="4" customWidth="1"/>
    <col min="10" max="10" width="16.42578125" style="4" customWidth="1"/>
    <col min="11" max="16384" width="9.140625" style="4"/>
  </cols>
  <sheetData>
    <row r="1" spans="1:12" ht="39" customHeight="1" x14ac:dyDescent="0.2">
      <c r="A1" s="58" t="s">
        <v>17</v>
      </c>
      <c r="B1" s="58"/>
      <c r="C1" s="58"/>
      <c r="D1" s="58"/>
      <c r="E1" s="58"/>
      <c r="F1" s="58"/>
      <c r="G1" s="58"/>
      <c r="H1" s="2"/>
      <c r="I1" s="2"/>
      <c r="J1" s="2"/>
      <c r="K1" s="2"/>
      <c r="L1" s="3"/>
    </row>
    <row r="2" spans="1:12" ht="40.5" customHeight="1" x14ac:dyDescent="0.2">
      <c r="A2" s="5" t="s">
        <v>4</v>
      </c>
      <c r="B2" s="27" t="s">
        <v>15</v>
      </c>
      <c r="C2" s="28">
        <v>2026</v>
      </c>
      <c r="D2" s="27">
        <v>2027</v>
      </c>
      <c r="E2" s="27">
        <v>2028</v>
      </c>
      <c r="F2" s="27">
        <v>2029</v>
      </c>
      <c r="G2" s="29" t="s">
        <v>18</v>
      </c>
    </row>
    <row r="3" spans="1:12" ht="17.100000000000001" hidden="1" customHeight="1" x14ac:dyDescent="0.2">
      <c r="A3" s="30" t="s">
        <v>19</v>
      </c>
      <c r="B3" s="31">
        <v>2290898.8003799999</v>
      </c>
      <c r="C3" s="32"/>
      <c r="D3" s="31"/>
      <c r="E3" s="31"/>
      <c r="F3" s="31"/>
      <c r="G3" s="33"/>
    </row>
    <row r="4" spans="1:12" ht="20.100000000000001" customHeight="1" x14ac:dyDescent="0.2">
      <c r="A4" s="63" t="s">
        <v>13</v>
      </c>
      <c r="B4" s="64">
        <f>SUM(B5:B8)</f>
        <v>1869854.7</v>
      </c>
      <c r="C4" s="65">
        <f t="shared" ref="C4:F4" si="0">SUM(C5:C8)</f>
        <v>227706</v>
      </c>
      <c r="D4" s="64">
        <f t="shared" si="0"/>
        <v>53000</v>
      </c>
      <c r="E4" s="64">
        <f>SUM(E5:E8)</f>
        <v>11000</v>
      </c>
      <c r="F4" s="64">
        <f t="shared" si="0"/>
        <v>0</v>
      </c>
      <c r="G4" s="66">
        <f>SUM(B4:F4)</f>
        <v>2161560.7000000002</v>
      </c>
    </row>
    <row r="5" spans="1:12" ht="17.100000000000001" customHeight="1" x14ac:dyDescent="0.2">
      <c r="A5" s="23" t="s">
        <v>26</v>
      </c>
      <c r="B5" s="24">
        <f>234854.7-39.07</f>
        <v>234815.63</v>
      </c>
      <c r="C5" s="25">
        <v>132706</v>
      </c>
      <c r="D5" s="24">
        <v>0</v>
      </c>
      <c r="E5" s="24">
        <v>0</v>
      </c>
      <c r="F5" s="24">
        <v>0</v>
      </c>
      <c r="G5" s="26">
        <f>SUM(B5:F5)</f>
        <v>367521.63</v>
      </c>
    </row>
    <row r="6" spans="1:12" ht="17.100000000000001" customHeight="1" x14ac:dyDescent="0.2">
      <c r="A6" s="23" t="s">
        <v>32</v>
      </c>
      <c r="B6" s="24">
        <v>75000</v>
      </c>
      <c r="C6" s="25">
        <v>95000</v>
      </c>
      <c r="D6" s="24">
        <v>53000</v>
      </c>
      <c r="E6" s="24">
        <v>11000</v>
      </c>
      <c r="F6" s="24">
        <v>0</v>
      </c>
      <c r="G6" s="26">
        <f>SUM(B6:F6)</f>
        <v>234000</v>
      </c>
      <c r="H6" s="10"/>
      <c r="J6" s="21"/>
    </row>
    <row r="7" spans="1:12" ht="17.100000000000001" customHeight="1" x14ac:dyDescent="0.2">
      <c r="A7" s="51" t="s">
        <v>29</v>
      </c>
      <c r="B7" s="52">
        <f>360000+1200000</f>
        <v>1560000</v>
      </c>
      <c r="C7" s="53">
        <v>0</v>
      </c>
      <c r="D7" s="52">
        <v>0</v>
      </c>
      <c r="E7" s="52">
        <v>0</v>
      </c>
      <c r="F7" s="52">
        <v>0</v>
      </c>
      <c r="G7" s="54" t="s">
        <v>0</v>
      </c>
      <c r="H7" s="10"/>
    </row>
    <row r="8" spans="1:12" ht="17.100000000000001" customHeight="1" x14ac:dyDescent="0.2">
      <c r="A8" s="51" t="s">
        <v>45</v>
      </c>
      <c r="B8" s="52">
        <v>39.07</v>
      </c>
      <c r="C8" s="53">
        <v>0</v>
      </c>
      <c r="D8" s="52">
        <v>0</v>
      </c>
      <c r="E8" s="52">
        <v>0</v>
      </c>
      <c r="F8" s="52">
        <v>0</v>
      </c>
      <c r="G8" s="54" t="s">
        <v>0</v>
      </c>
      <c r="H8" s="10"/>
    </row>
    <row r="9" spans="1:12" ht="20.100000000000001" customHeight="1" x14ac:dyDescent="0.2">
      <c r="A9" s="67" t="s">
        <v>14</v>
      </c>
      <c r="B9" s="64">
        <f>SUM(B10:B27)</f>
        <v>436198.41000000009</v>
      </c>
      <c r="C9" s="65">
        <f>SUM(C10:C27)</f>
        <v>801546</v>
      </c>
      <c r="D9" s="64">
        <f>SUM(D10:D27)</f>
        <v>2364680.09038</v>
      </c>
      <c r="E9" s="64">
        <f>SUM(E10:E27)</f>
        <v>850035</v>
      </c>
      <c r="F9" s="64">
        <f>SUM(F10:F27)</f>
        <v>0</v>
      </c>
      <c r="G9" s="64">
        <f>SUM(B9:F9)</f>
        <v>4452459.5003800001</v>
      </c>
      <c r="I9" s="34"/>
    </row>
    <row r="10" spans="1:12" ht="17.100000000000001" customHeight="1" x14ac:dyDescent="0.2">
      <c r="A10" s="23" t="s">
        <v>30</v>
      </c>
      <c r="B10" s="24">
        <v>1403.9</v>
      </c>
      <c r="C10" s="25">
        <v>0</v>
      </c>
      <c r="D10" s="24">
        <v>0</v>
      </c>
      <c r="E10" s="24">
        <v>0</v>
      </c>
      <c r="F10" s="24">
        <v>0</v>
      </c>
      <c r="G10" s="26" t="s">
        <v>0</v>
      </c>
      <c r="I10" s="34"/>
    </row>
    <row r="11" spans="1:12" ht="17.100000000000001" customHeight="1" x14ac:dyDescent="0.2">
      <c r="A11" s="72" t="s">
        <v>5</v>
      </c>
      <c r="B11" s="73"/>
      <c r="C11" s="74"/>
      <c r="D11" s="73"/>
      <c r="E11" s="73"/>
      <c r="F11" s="73"/>
      <c r="G11" s="75"/>
    </row>
    <row r="12" spans="1:12" ht="17.100000000000001" customHeight="1" x14ac:dyDescent="0.2">
      <c r="A12" s="39" t="s">
        <v>6</v>
      </c>
      <c r="B12" s="16">
        <v>250759.22</v>
      </c>
      <c r="C12" s="17">
        <v>0</v>
      </c>
      <c r="D12" s="16">
        <v>0</v>
      </c>
      <c r="E12" s="16">
        <v>0</v>
      </c>
      <c r="F12" s="16">
        <v>0</v>
      </c>
      <c r="G12" s="22" t="s">
        <v>0</v>
      </c>
      <c r="H12" s="38">
        <v>14</v>
      </c>
      <c r="I12" s="40"/>
    </row>
    <row r="13" spans="1:12" ht="17.100000000000001" customHeight="1" x14ac:dyDescent="0.2">
      <c r="A13" s="15" t="s">
        <v>1</v>
      </c>
      <c r="B13" s="16">
        <v>82458.470000000016</v>
      </c>
      <c r="C13" s="17">
        <v>355446</v>
      </c>
      <c r="D13" s="16">
        <v>118894</v>
      </c>
      <c r="E13" s="16">
        <v>0</v>
      </c>
      <c r="F13" s="16">
        <v>0</v>
      </c>
      <c r="G13" s="18">
        <f>SUM(B13:F13)</f>
        <v>556798.47</v>
      </c>
      <c r="H13" s="38">
        <v>14</v>
      </c>
    </row>
    <row r="14" spans="1:12" ht="17.100000000000001" customHeight="1" x14ac:dyDescent="0.2">
      <c r="A14" s="39" t="s">
        <v>2</v>
      </c>
      <c r="B14" s="16">
        <v>23258.65</v>
      </c>
      <c r="C14" s="17">
        <v>55246</v>
      </c>
      <c r="D14" s="16">
        <v>83967</v>
      </c>
      <c r="E14" s="16">
        <v>0</v>
      </c>
      <c r="F14" s="16">
        <v>0</v>
      </c>
      <c r="G14" s="18">
        <f t="shared" ref="G14:G15" si="1">SUM(B14:F14)</f>
        <v>162471.65</v>
      </c>
      <c r="H14" s="38">
        <v>14</v>
      </c>
    </row>
    <row r="15" spans="1:12" ht="17.100000000000001" customHeight="1" x14ac:dyDescent="0.2">
      <c r="A15" s="39" t="s">
        <v>3</v>
      </c>
      <c r="B15" s="16">
        <v>3771.5299999999997</v>
      </c>
      <c r="C15" s="17">
        <v>15450</v>
      </c>
      <c r="D15" s="16">
        <v>54765</v>
      </c>
      <c r="E15" s="16">
        <v>109898</v>
      </c>
      <c r="F15" s="16">
        <v>0</v>
      </c>
      <c r="G15" s="18">
        <f t="shared" si="1"/>
        <v>183884.53</v>
      </c>
      <c r="H15" s="38">
        <v>14</v>
      </c>
      <c r="I15" s="10"/>
    </row>
    <row r="16" spans="1:12" ht="17.100000000000001" customHeight="1" x14ac:dyDescent="0.2">
      <c r="A16" s="15" t="s">
        <v>36</v>
      </c>
      <c r="B16" s="16">
        <v>0</v>
      </c>
      <c r="C16" s="17">
        <v>0</v>
      </c>
      <c r="D16" s="16">
        <v>454950</v>
      </c>
      <c r="E16" s="16">
        <v>292799</v>
      </c>
      <c r="F16" s="16">
        <v>0</v>
      </c>
      <c r="G16" s="18">
        <f>SUM(B16:F16)</f>
        <v>747749</v>
      </c>
      <c r="H16" s="38"/>
      <c r="I16" s="10"/>
    </row>
    <row r="17" spans="1:10" ht="17.100000000000001" customHeight="1" x14ac:dyDescent="0.2">
      <c r="A17" s="72" t="s">
        <v>7</v>
      </c>
      <c r="B17" s="73"/>
      <c r="C17" s="74"/>
      <c r="D17" s="73"/>
      <c r="E17" s="73"/>
      <c r="F17" s="73"/>
      <c r="G17" s="75"/>
      <c r="H17" s="42"/>
      <c r="I17" s="40"/>
    </row>
    <row r="18" spans="1:10" ht="17.100000000000001" customHeight="1" x14ac:dyDescent="0.2">
      <c r="A18" s="39" t="s">
        <v>8</v>
      </c>
      <c r="B18" s="16">
        <v>36355.1</v>
      </c>
      <c r="C18" s="17">
        <v>0</v>
      </c>
      <c r="D18" s="16">
        <v>0</v>
      </c>
      <c r="E18" s="16">
        <v>0</v>
      </c>
      <c r="F18" s="16">
        <v>0</v>
      </c>
      <c r="G18" s="18">
        <f>SUM(B18:F18)</f>
        <v>36355.1</v>
      </c>
      <c r="H18" s="42">
        <v>7</v>
      </c>
      <c r="I18" s="34"/>
      <c r="J18" s="21"/>
    </row>
    <row r="19" spans="1:10" ht="17.100000000000001" customHeight="1" x14ac:dyDescent="0.2">
      <c r="A19" s="39" t="s">
        <v>9</v>
      </c>
      <c r="B19" s="16">
        <v>23495.77</v>
      </c>
      <c r="C19" s="17">
        <v>23404</v>
      </c>
      <c r="D19" s="16">
        <v>0</v>
      </c>
      <c r="E19" s="16">
        <v>0</v>
      </c>
      <c r="F19" s="16">
        <v>0</v>
      </c>
      <c r="G19" s="18">
        <f t="shared" ref="G19:G25" si="2">SUM(B19:F19)</f>
        <v>46899.770000000004</v>
      </c>
      <c r="H19" s="42">
        <v>14</v>
      </c>
      <c r="J19" s="21"/>
    </row>
    <row r="20" spans="1:10" ht="17.100000000000001" customHeight="1" x14ac:dyDescent="0.2">
      <c r="A20" s="15" t="s">
        <v>10</v>
      </c>
      <c r="B20" s="16">
        <v>14595.77</v>
      </c>
      <c r="C20" s="17">
        <v>0</v>
      </c>
      <c r="D20" s="16">
        <v>0</v>
      </c>
      <c r="E20" s="16">
        <v>0</v>
      </c>
      <c r="F20" s="16">
        <v>0</v>
      </c>
      <c r="G20" s="18">
        <f t="shared" si="2"/>
        <v>14595.77</v>
      </c>
      <c r="H20" s="42">
        <v>7</v>
      </c>
      <c r="I20" s="43"/>
      <c r="J20" s="43"/>
    </row>
    <row r="21" spans="1:10" ht="17.100000000000001" customHeight="1" x14ac:dyDescent="0.2">
      <c r="A21" s="15" t="s">
        <v>37</v>
      </c>
      <c r="B21" s="16">
        <v>0</v>
      </c>
      <c r="C21" s="17">
        <v>0</v>
      </c>
      <c r="D21" s="24">
        <v>1034299.09038</v>
      </c>
      <c r="E21" s="24">
        <v>135007</v>
      </c>
      <c r="F21" s="24">
        <v>0</v>
      </c>
      <c r="G21" s="18">
        <f>SUM(B21:F21)</f>
        <v>1169306.09038</v>
      </c>
      <c r="H21" s="42"/>
      <c r="I21" s="44"/>
      <c r="J21" s="43"/>
    </row>
    <row r="22" spans="1:10" ht="17.100000000000001" customHeight="1" x14ac:dyDescent="0.2">
      <c r="A22" s="15" t="s">
        <v>38</v>
      </c>
      <c r="B22" s="16">
        <v>100</v>
      </c>
      <c r="C22" s="17">
        <v>102000</v>
      </c>
      <c r="D22" s="16">
        <v>367805</v>
      </c>
      <c r="E22" s="45">
        <v>0</v>
      </c>
      <c r="F22" s="16">
        <v>0</v>
      </c>
      <c r="G22" s="18">
        <f t="shared" si="2"/>
        <v>469905</v>
      </c>
      <c r="H22" s="42"/>
      <c r="I22" s="44"/>
      <c r="J22" s="43"/>
    </row>
    <row r="23" spans="1:10" ht="17.100000000000001" customHeight="1" x14ac:dyDescent="0.2">
      <c r="A23" s="15" t="s">
        <v>39</v>
      </c>
      <c r="B23" s="16">
        <v>0</v>
      </c>
      <c r="C23" s="17">
        <v>0</v>
      </c>
      <c r="D23" s="16">
        <v>0</v>
      </c>
      <c r="E23" s="16">
        <v>100000</v>
      </c>
      <c r="F23" s="16">
        <v>0</v>
      </c>
      <c r="G23" s="18">
        <f t="shared" si="2"/>
        <v>100000</v>
      </c>
      <c r="H23" s="42"/>
      <c r="I23" s="44"/>
      <c r="J23" s="43"/>
    </row>
    <row r="24" spans="1:10" ht="17.100000000000001" customHeight="1" x14ac:dyDescent="0.2">
      <c r="A24" s="15" t="s">
        <v>40</v>
      </c>
      <c r="B24" s="16">
        <v>0</v>
      </c>
      <c r="C24" s="17">
        <v>0</v>
      </c>
      <c r="D24" s="16">
        <v>50000</v>
      </c>
      <c r="E24" s="16">
        <v>176850</v>
      </c>
      <c r="F24" s="16">
        <v>0</v>
      </c>
      <c r="G24" s="18">
        <f t="shared" si="2"/>
        <v>226850</v>
      </c>
      <c r="H24" s="42"/>
      <c r="I24" s="44"/>
      <c r="J24" s="43"/>
    </row>
    <row r="25" spans="1:10" ht="17.100000000000001" customHeight="1" x14ac:dyDescent="0.2">
      <c r="A25" s="15" t="s">
        <v>41</v>
      </c>
      <c r="B25" s="16">
        <v>0</v>
      </c>
      <c r="C25" s="17">
        <v>0</v>
      </c>
      <c r="D25" s="16">
        <v>100000</v>
      </c>
      <c r="E25" s="16">
        <v>35481</v>
      </c>
      <c r="F25" s="16">
        <v>0</v>
      </c>
      <c r="G25" s="18">
        <f t="shared" si="2"/>
        <v>135481</v>
      </c>
      <c r="H25" s="42"/>
      <c r="I25" s="44"/>
      <c r="J25" s="43"/>
    </row>
    <row r="26" spans="1:10" ht="17.100000000000001" customHeight="1" x14ac:dyDescent="0.2">
      <c r="A26" s="72" t="s">
        <v>16</v>
      </c>
      <c r="B26" s="73"/>
      <c r="C26" s="74"/>
      <c r="D26" s="73"/>
      <c r="E26" s="73"/>
      <c r="F26" s="73"/>
      <c r="G26" s="75"/>
      <c r="H26" s="42"/>
      <c r="I26" s="43"/>
      <c r="J26" s="43"/>
    </row>
    <row r="27" spans="1:10" ht="27.75" customHeight="1" thickBot="1" x14ac:dyDescent="0.25">
      <c r="A27" s="39" t="s">
        <v>44</v>
      </c>
      <c r="B27" s="16">
        <v>0</v>
      </c>
      <c r="C27" s="17">
        <v>250000</v>
      </c>
      <c r="D27" s="16">
        <v>100000</v>
      </c>
      <c r="E27" s="16">
        <v>0</v>
      </c>
      <c r="F27" s="16">
        <v>0</v>
      </c>
      <c r="G27" s="18">
        <f>SUM(B27:F27)</f>
        <v>350000</v>
      </c>
      <c r="H27" s="42">
        <v>15</v>
      </c>
      <c r="J27" s="43"/>
    </row>
    <row r="28" spans="1:10" ht="27.6" customHeight="1" thickTop="1" x14ac:dyDescent="0.2">
      <c r="A28" s="68" t="s">
        <v>12</v>
      </c>
      <c r="B28" s="69">
        <f>B3+B4-B9</f>
        <v>3724555.09038</v>
      </c>
      <c r="C28" s="70">
        <f>B28+C4-C9</f>
        <v>3150715.09038</v>
      </c>
      <c r="D28" s="69">
        <f>C28+D4-D9</f>
        <v>839035</v>
      </c>
      <c r="E28" s="69">
        <f>D28+E4-E9</f>
        <v>0</v>
      </c>
      <c r="F28" s="69">
        <v>0</v>
      </c>
      <c r="G28" s="71" t="s">
        <v>0</v>
      </c>
      <c r="H28" s="20"/>
      <c r="I28" s="46"/>
    </row>
    <row r="29" spans="1:10" ht="27.6" customHeight="1" x14ac:dyDescent="0.2">
      <c r="A29" s="59" t="s">
        <v>28</v>
      </c>
      <c r="B29" s="59"/>
      <c r="C29" s="59"/>
      <c r="D29" s="59"/>
      <c r="E29" s="59"/>
      <c r="F29" s="59"/>
      <c r="G29" s="59"/>
      <c r="H29" s="20"/>
      <c r="I29" s="46"/>
    </row>
    <row r="30" spans="1:10" s="50" customFormat="1" ht="18" customHeight="1" x14ac:dyDescent="0.2">
      <c r="A30" s="60" t="s">
        <v>27</v>
      </c>
      <c r="B30" s="60"/>
      <c r="C30" s="60"/>
      <c r="D30" s="60"/>
      <c r="E30" s="60"/>
      <c r="F30" s="60"/>
      <c r="G30" s="60"/>
      <c r="H30" s="49"/>
    </row>
    <row r="31" spans="1:10" s="50" customFormat="1" ht="18" customHeight="1" x14ac:dyDescent="0.2">
      <c r="A31" s="61" t="s">
        <v>43</v>
      </c>
      <c r="B31" s="61"/>
      <c r="C31" s="61"/>
      <c r="D31" s="61"/>
      <c r="E31" s="61"/>
      <c r="F31" s="61"/>
      <c r="G31" s="61"/>
      <c r="H31" s="49"/>
    </row>
    <row r="32" spans="1:10" s="50" customFormat="1" ht="18" customHeight="1" x14ac:dyDescent="0.2">
      <c r="A32" s="62" t="s">
        <v>42</v>
      </c>
      <c r="B32" s="62"/>
      <c r="C32" s="62"/>
      <c r="D32" s="62"/>
      <c r="E32" s="62"/>
      <c r="F32" s="62"/>
      <c r="G32" s="62"/>
    </row>
    <row r="33" spans="1:7" ht="15" customHeight="1" x14ac:dyDescent="0.2">
      <c r="A33" s="47"/>
      <c r="B33" s="47"/>
      <c r="C33" s="47"/>
      <c r="D33" s="47"/>
      <c r="E33" s="47"/>
      <c r="F33" s="47"/>
      <c r="G33" s="47"/>
    </row>
    <row r="34" spans="1:7" ht="13.5" customHeight="1" x14ac:dyDescent="0.2">
      <c r="A34" s="48"/>
      <c r="B34" s="1"/>
      <c r="C34" s="1"/>
      <c r="D34" s="1"/>
      <c r="E34" s="1"/>
      <c r="F34" s="1"/>
      <c r="G34" s="1"/>
    </row>
  </sheetData>
  <mergeCells count="5">
    <mergeCell ref="A1:G1"/>
    <mergeCell ref="A29:G29"/>
    <mergeCell ref="A30:G30"/>
    <mergeCell ref="A31:G31"/>
    <mergeCell ref="A32:G32"/>
  </mergeCells>
  <printOptions horizontalCentered="1"/>
  <pageMargins left="0.23622047244094491" right="0.23622047244094491" top="0.74803149606299213" bottom="0.35433070866141736" header="0.31889763779527569" footer="0.31496062992125984"/>
  <pageSetup paperSize="9" scale="79" firstPageNumber="8" orientation="landscape" cellComments="asDisplayed" useFirstPageNumber="1" r:id="rId1"/>
  <headerFooter alignWithMargins="0">
    <oddHeader>&amp;R&amp;"Tahoma,Obyčejné"Příloha č. 5</oddHeader>
  </headerFooter>
  <ignoredErrors>
    <ignoredError sqref="F9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0963BC-961B-4353-88F3-8C4826F28A3E}">
  <sheetPr>
    <pageSetUpPr fitToPage="1"/>
  </sheetPr>
  <dimension ref="A1:L35"/>
  <sheetViews>
    <sheetView view="pageBreakPreview" topLeftCell="A4" zoomScaleNormal="100" zoomScaleSheetLayoutView="100" workbookViewId="0">
      <selection activeCell="A19" sqref="A19"/>
    </sheetView>
  </sheetViews>
  <sheetFormatPr defaultColWidth="9.140625" defaultRowHeight="12.75" x14ac:dyDescent="0.2"/>
  <cols>
    <col min="1" max="1" width="101.28515625" style="4" customWidth="1"/>
    <col min="2" max="6" width="12.28515625" style="4" customWidth="1"/>
    <col min="7" max="7" width="14.28515625" style="4" customWidth="1"/>
    <col min="8" max="8" width="5" style="4" hidden="1" customWidth="1"/>
    <col min="9" max="9" width="23.140625" style="4" customWidth="1"/>
    <col min="10" max="10" width="16.42578125" style="4" customWidth="1"/>
    <col min="11" max="16384" width="9.140625" style="4"/>
  </cols>
  <sheetData>
    <row r="1" spans="1:12" ht="39" customHeight="1" x14ac:dyDescent="0.2">
      <c r="A1" s="58" t="s">
        <v>17</v>
      </c>
      <c r="B1" s="58"/>
      <c r="C1" s="58"/>
      <c r="D1" s="58"/>
      <c r="E1" s="58"/>
      <c r="F1" s="58"/>
      <c r="G1" s="58"/>
      <c r="H1" s="2"/>
      <c r="I1" s="2"/>
      <c r="J1" s="2"/>
      <c r="K1" s="2"/>
      <c r="L1" s="3"/>
    </row>
    <row r="2" spans="1:12" ht="40.5" customHeight="1" x14ac:dyDescent="0.2">
      <c r="A2" s="5" t="s">
        <v>4</v>
      </c>
      <c r="B2" s="27" t="s">
        <v>15</v>
      </c>
      <c r="C2" s="28">
        <v>2026</v>
      </c>
      <c r="D2" s="27">
        <v>2027</v>
      </c>
      <c r="E2" s="27">
        <v>2028</v>
      </c>
      <c r="F2" s="27">
        <v>2029</v>
      </c>
      <c r="G2" s="29" t="s">
        <v>18</v>
      </c>
    </row>
    <row r="3" spans="1:12" ht="17.100000000000001" hidden="1" customHeight="1" x14ac:dyDescent="0.2">
      <c r="A3" s="30" t="s">
        <v>19</v>
      </c>
      <c r="B3" s="31">
        <v>2290898.8003799999</v>
      </c>
      <c r="C3" s="32"/>
      <c r="D3" s="31"/>
      <c r="E3" s="31"/>
      <c r="F3" s="31"/>
      <c r="G3" s="33"/>
    </row>
    <row r="4" spans="1:12" ht="20.100000000000001" customHeight="1" x14ac:dyDescent="0.2">
      <c r="A4" s="6" t="s">
        <v>13</v>
      </c>
      <c r="B4" s="7">
        <f>SUM(B5:B7)</f>
        <v>1869854.7000000002</v>
      </c>
      <c r="C4" s="8">
        <f>SUM(C5:C7)</f>
        <v>227706</v>
      </c>
      <c r="D4" s="7">
        <f>SUM(D5:D7)</f>
        <v>53000</v>
      </c>
      <c r="E4" s="7">
        <f>SUM(E5:E7)</f>
        <v>11000</v>
      </c>
      <c r="F4" s="7">
        <f>SUM(F5:F7)</f>
        <v>0</v>
      </c>
      <c r="G4" s="9">
        <f>SUM(B4:F4)</f>
        <v>2161560.7000000002</v>
      </c>
    </row>
    <row r="5" spans="1:12" ht="17.100000000000001" customHeight="1" x14ac:dyDescent="0.2">
      <c r="A5" s="23" t="s">
        <v>26</v>
      </c>
      <c r="B5" s="24">
        <f>234854.7-39.07</f>
        <v>234815.63</v>
      </c>
      <c r="C5" s="25">
        <v>132706</v>
      </c>
      <c r="D5" s="24">
        <v>0</v>
      </c>
      <c r="E5" s="24">
        <v>0</v>
      </c>
      <c r="F5" s="24">
        <v>0</v>
      </c>
      <c r="G5" s="26">
        <f>SUM(B5:F5)</f>
        <v>367521.63</v>
      </c>
    </row>
    <row r="6" spans="1:12" ht="17.100000000000001" customHeight="1" x14ac:dyDescent="0.2">
      <c r="A6" s="23" t="s">
        <v>32</v>
      </c>
      <c r="B6" s="24">
        <v>75000</v>
      </c>
      <c r="C6" s="25">
        <v>95000</v>
      </c>
      <c r="D6" s="24">
        <v>53000</v>
      </c>
      <c r="E6" s="24">
        <v>11000</v>
      </c>
      <c r="F6" s="24">
        <v>0</v>
      </c>
      <c r="G6" s="26">
        <f>SUM(B6:F6)</f>
        <v>234000</v>
      </c>
      <c r="H6" s="10"/>
      <c r="J6" s="21"/>
    </row>
    <row r="7" spans="1:12" ht="17.100000000000001" customHeight="1" x14ac:dyDescent="0.2">
      <c r="A7" s="51" t="s">
        <v>29</v>
      </c>
      <c r="B7" s="52">
        <f>360000+1200000+39.07</f>
        <v>1560039.07</v>
      </c>
      <c r="C7" s="53">
        <v>0</v>
      </c>
      <c r="D7" s="52">
        <v>0</v>
      </c>
      <c r="E7" s="52">
        <v>0</v>
      </c>
      <c r="F7" s="52">
        <v>0</v>
      </c>
      <c r="G7" s="54" t="s">
        <v>0</v>
      </c>
      <c r="H7" s="10"/>
    </row>
    <row r="8" spans="1:12" ht="20.100000000000001" customHeight="1" x14ac:dyDescent="0.2">
      <c r="A8" s="55" t="s">
        <v>14</v>
      </c>
      <c r="B8" s="56">
        <f>SUM(B9:B28)</f>
        <v>436198.41000000003</v>
      </c>
      <c r="C8" s="57">
        <f>SUM(C9:C28)</f>
        <v>801546</v>
      </c>
      <c r="D8" s="56">
        <f>SUM(D9:D28)</f>
        <v>2364680.09038</v>
      </c>
      <c r="E8" s="56">
        <f>SUM(E9:E28)</f>
        <v>850035</v>
      </c>
      <c r="F8" s="56">
        <f>SUM(F9:F28)</f>
        <v>0</v>
      </c>
      <c r="G8" s="56">
        <f>SUM(B8:F8)</f>
        <v>4452459.5003800001</v>
      </c>
      <c r="I8" s="34"/>
    </row>
    <row r="9" spans="1:12" ht="17.100000000000001" customHeight="1" x14ac:dyDescent="0.2">
      <c r="A9" s="23" t="s">
        <v>30</v>
      </c>
      <c r="B9" s="24">
        <v>1403.9</v>
      </c>
      <c r="C9" s="25">
        <v>0</v>
      </c>
      <c r="D9" s="24">
        <v>0</v>
      </c>
      <c r="E9" s="24">
        <v>0</v>
      </c>
      <c r="F9" s="24">
        <v>0</v>
      </c>
      <c r="G9" s="26" t="s">
        <v>0</v>
      </c>
      <c r="I9" s="34"/>
    </row>
    <row r="10" spans="1:12" ht="17.100000000000001" customHeight="1" x14ac:dyDescent="0.2">
      <c r="A10" s="14" t="s">
        <v>5</v>
      </c>
      <c r="B10" s="35"/>
      <c r="C10" s="36"/>
      <c r="D10" s="35"/>
      <c r="E10" s="35"/>
      <c r="F10" s="35"/>
      <c r="G10" s="37"/>
    </row>
    <row r="11" spans="1:12" ht="17.100000000000001" customHeight="1" x14ac:dyDescent="0.2">
      <c r="A11" s="15" t="s">
        <v>1</v>
      </c>
      <c r="B11" s="16">
        <v>82458.470000000016</v>
      </c>
      <c r="C11" s="17">
        <v>355446</v>
      </c>
      <c r="D11" s="16">
        <v>118894</v>
      </c>
      <c r="E11" s="16">
        <v>0</v>
      </c>
      <c r="F11" s="16">
        <v>0</v>
      </c>
      <c r="G11" s="18">
        <f>SUM(B11:F11)</f>
        <v>556798.47</v>
      </c>
      <c r="H11" s="38">
        <v>14</v>
      </c>
    </row>
    <row r="12" spans="1:12" ht="17.100000000000001" customHeight="1" x14ac:dyDescent="0.2">
      <c r="A12" s="39" t="s">
        <v>2</v>
      </c>
      <c r="B12" s="16">
        <v>23258.65</v>
      </c>
      <c r="C12" s="17">
        <v>55246</v>
      </c>
      <c r="D12" s="16">
        <v>83967</v>
      </c>
      <c r="E12" s="16">
        <v>0</v>
      </c>
      <c r="F12" s="16">
        <v>0</v>
      </c>
      <c r="G12" s="18">
        <f t="shared" ref="G12:G13" si="0">SUM(B12:F12)</f>
        <v>162471.65</v>
      </c>
      <c r="H12" s="38">
        <v>14</v>
      </c>
    </row>
    <row r="13" spans="1:12" ht="17.100000000000001" customHeight="1" x14ac:dyDescent="0.2">
      <c r="A13" s="39" t="s">
        <v>3</v>
      </c>
      <c r="B13" s="16">
        <v>3771.5299999999997</v>
      </c>
      <c r="C13" s="17">
        <v>15450</v>
      </c>
      <c r="D13" s="16">
        <v>54765</v>
      </c>
      <c r="E13" s="16">
        <v>109898</v>
      </c>
      <c r="F13" s="16">
        <v>0</v>
      </c>
      <c r="G13" s="18">
        <f t="shared" si="0"/>
        <v>183884.53</v>
      </c>
      <c r="H13" s="38">
        <v>14</v>
      </c>
      <c r="I13" s="10"/>
    </row>
    <row r="14" spans="1:12" ht="17.100000000000001" customHeight="1" x14ac:dyDescent="0.2">
      <c r="A14" s="39" t="s">
        <v>6</v>
      </c>
      <c r="B14" s="16">
        <v>250759.22</v>
      </c>
      <c r="C14" s="17">
        <v>0</v>
      </c>
      <c r="D14" s="16">
        <v>0</v>
      </c>
      <c r="E14" s="16">
        <v>0</v>
      </c>
      <c r="F14" s="16">
        <v>0</v>
      </c>
      <c r="G14" s="22" t="s">
        <v>0</v>
      </c>
      <c r="H14" s="38">
        <v>14</v>
      </c>
      <c r="I14" s="40"/>
    </row>
    <row r="15" spans="1:12" ht="17.100000000000001" customHeight="1" x14ac:dyDescent="0.2">
      <c r="A15" s="41" t="s">
        <v>7</v>
      </c>
      <c r="B15" s="35"/>
      <c r="C15" s="36"/>
      <c r="D15" s="35"/>
      <c r="E15" s="35"/>
      <c r="F15" s="35"/>
      <c r="G15" s="37"/>
      <c r="H15" s="42"/>
      <c r="I15" s="40"/>
    </row>
    <row r="16" spans="1:12" ht="17.100000000000001" customHeight="1" x14ac:dyDescent="0.2">
      <c r="A16" s="39" t="s">
        <v>8</v>
      </c>
      <c r="B16" s="16">
        <v>36355.1</v>
      </c>
      <c r="C16" s="17">
        <v>0</v>
      </c>
      <c r="D16" s="16">
        <v>0</v>
      </c>
      <c r="E16" s="16">
        <v>0</v>
      </c>
      <c r="F16" s="16">
        <v>0</v>
      </c>
      <c r="G16" s="18">
        <f>SUM(B16:F16)</f>
        <v>36355.1</v>
      </c>
      <c r="H16" s="42">
        <v>7</v>
      </c>
      <c r="I16" s="34"/>
      <c r="J16" s="21"/>
    </row>
    <row r="17" spans="1:10" ht="17.100000000000001" customHeight="1" x14ac:dyDescent="0.2">
      <c r="A17" s="39" t="s">
        <v>9</v>
      </c>
      <c r="B17" s="16">
        <v>23495.77</v>
      </c>
      <c r="C17" s="17">
        <v>23404</v>
      </c>
      <c r="D17" s="16">
        <v>0</v>
      </c>
      <c r="E17" s="16">
        <v>0</v>
      </c>
      <c r="F17" s="16">
        <v>0</v>
      </c>
      <c r="G17" s="18">
        <f t="shared" ref="G17:G24" si="1">SUM(B17:F17)</f>
        <v>46899.770000000004</v>
      </c>
      <c r="H17" s="42">
        <v>14</v>
      </c>
      <c r="J17" s="21"/>
    </row>
    <row r="18" spans="1:10" ht="17.100000000000001" customHeight="1" x14ac:dyDescent="0.2">
      <c r="A18" s="15" t="s">
        <v>10</v>
      </c>
      <c r="B18" s="16">
        <v>14595.77</v>
      </c>
      <c r="C18" s="17">
        <v>0</v>
      </c>
      <c r="D18" s="16">
        <v>0</v>
      </c>
      <c r="E18" s="16">
        <v>0</v>
      </c>
      <c r="F18" s="16">
        <v>0</v>
      </c>
      <c r="G18" s="18">
        <f t="shared" si="1"/>
        <v>14595.77</v>
      </c>
      <c r="H18" s="42">
        <v>7</v>
      </c>
      <c r="I18" s="43"/>
      <c r="J18" s="43"/>
    </row>
    <row r="19" spans="1:10" ht="17.100000000000001" customHeight="1" x14ac:dyDescent="0.2">
      <c r="A19" s="15" t="s">
        <v>20</v>
      </c>
      <c r="B19" s="16">
        <v>0</v>
      </c>
      <c r="C19" s="17">
        <v>0</v>
      </c>
      <c r="D19" s="24">
        <v>1034299.09038</v>
      </c>
      <c r="E19" s="24">
        <v>135007</v>
      </c>
      <c r="F19" s="24">
        <v>0</v>
      </c>
      <c r="G19" s="18">
        <f>SUM(B19:F19)</f>
        <v>1169306.09038</v>
      </c>
      <c r="H19" s="42"/>
      <c r="I19" s="44"/>
      <c r="J19" s="43"/>
    </row>
    <row r="20" spans="1:10" ht="17.100000000000001" customHeight="1" x14ac:dyDescent="0.2">
      <c r="A20" s="15" t="s">
        <v>21</v>
      </c>
      <c r="B20" s="16">
        <v>100</v>
      </c>
      <c r="C20" s="17">
        <v>102000</v>
      </c>
      <c r="D20" s="16">
        <v>367805</v>
      </c>
      <c r="E20" s="45">
        <v>0</v>
      </c>
      <c r="F20" s="16">
        <v>0</v>
      </c>
      <c r="G20" s="18">
        <f t="shared" si="1"/>
        <v>469905</v>
      </c>
      <c r="H20" s="42"/>
      <c r="I20" s="44"/>
      <c r="J20" s="43"/>
    </row>
    <row r="21" spans="1:10" ht="17.100000000000001" customHeight="1" x14ac:dyDescent="0.2">
      <c r="A21" s="15" t="s">
        <v>22</v>
      </c>
      <c r="B21" s="16">
        <v>0</v>
      </c>
      <c r="C21" s="17">
        <v>0</v>
      </c>
      <c r="D21" s="16">
        <v>454950</v>
      </c>
      <c r="E21" s="16">
        <v>292799</v>
      </c>
      <c r="F21" s="16">
        <v>0</v>
      </c>
      <c r="G21" s="18">
        <f t="shared" si="1"/>
        <v>747749</v>
      </c>
      <c r="H21" s="42"/>
      <c r="I21" s="44"/>
      <c r="J21" s="43"/>
    </row>
    <row r="22" spans="1:10" ht="17.100000000000001" customHeight="1" x14ac:dyDescent="0.2">
      <c r="A22" s="15" t="s">
        <v>23</v>
      </c>
      <c r="B22" s="16">
        <v>0</v>
      </c>
      <c r="C22" s="17">
        <v>0</v>
      </c>
      <c r="D22" s="16">
        <v>0</v>
      </c>
      <c r="E22" s="16">
        <v>100000</v>
      </c>
      <c r="F22" s="16">
        <v>0</v>
      </c>
      <c r="G22" s="18">
        <f t="shared" si="1"/>
        <v>100000</v>
      </c>
      <c r="H22" s="42"/>
      <c r="I22" s="44"/>
      <c r="J22" s="43"/>
    </row>
    <row r="23" spans="1:10" ht="17.100000000000001" customHeight="1" x14ac:dyDescent="0.2">
      <c r="A23" s="15" t="s">
        <v>24</v>
      </c>
      <c r="B23" s="16">
        <v>0</v>
      </c>
      <c r="C23" s="17">
        <v>0</v>
      </c>
      <c r="D23" s="16">
        <v>50000</v>
      </c>
      <c r="E23" s="16">
        <v>176850</v>
      </c>
      <c r="F23" s="16">
        <v>0</v>
      </c>
      <c r="G23" s="18">
        <f t="shared" si="1"/>
        <v>226850</v>
      </c>
      <c r="H23" s="42"/>
      <c r="I23" s="44"/>
      <c r="J23" s="43"/>
    </row>
    <row r="24" spans="1:10" ht="17.100000000000001" customHeight="1" x14ac:dyDescent="0.2">
      <c r="A24" s="15" t="s">
        <v>25</v>
      </c>
      <c r="B24" s="16">
        <v>0</v>
      </c>
      <c r="C24" s="17">
        <v>0</v>
      </c>
      <c r="D24" s="16">
        <v>100000</v>
      </c>
      <c r="E24" s="16">
        <v>35481</v>
      </c>
      <c r="F24" s="16">
        <v>0</v>
      </c>
      <c r="G24" s="18">
        <f t="shared" si="1"/>
        <v>135481</v>
      </c>
      <c r="H24" s="42"/>
      <c r="I24" s="44"/>
      <c r="J24" s="43"/>
    </row>
    <row r="25" spans="1:10" ht="17.100000000000001" customHeight="1" x14ac:dyDescent="0.2">
      <c r="A25" s="41" t="s">
        <v>16</v>
      </c>
      <c r="B25" s="35"/>
      <c r="C25" s="36"/>
      <c r="D25" s="35"/>
      <c r="E25" s="35"/>
      <c r="F25" s="35"/>
      <c r="G25" s="37"/>
      <c r="H25" s="42"/>
      <c r="I25" s="43"/>
      <c r="J25" s="43"/>
    </row>
    <row r="26" spans="1:10" ht="27.75" customHeight="1" x14ac:dyDescent="0.2">
      <c r="A26" s="39" t="s">
        <v>34</v>
      </c>
      <c r="B26" s="16">
        <v>0</v>
      </c>
      <c r="C26" s="17">
        <v>250000</v>
      </c>
      <c r="D26" s="16">
        <v>100000</v>
      </c>
      <c r="E26" s="16">
        <v>0</v>
      </c>
      <c r="F26" s="16">
        <v>0</v>
      </c>
      <c r="G26" s="18">
        <f>SUM(B26:F26)</f>
        <v>350000</v>
      </c>
      <c r="H26" s="42">
        <v>15</v>
      </c>
      <c r="J26" s="43"/>
    </row>
    <row r="27" spans="1:10" ht="17.100000000000001" customHeight="1" x14ac:dyDescent="0.2">
      <c r="A27" s="39" t="s">
        <v>11</v>
      </c>
      <c r="B27" s="16">
        <v>0</v>
      </c>
      <c r="C27" s="17">
        <v>0</v>
      </c>
      <c r="D27" s="16">
        <v>0</v>
      </c>
      <c r="E27" s="16">
        <v>0</v>
      </c>
      <c r="F27" s="16">
        <v>0</v>
      </c>
      <c r="G27" s="18">
        <v>100000</v>
      </c>
      <c r="H27" s="42">
        <v>11</v>
      </c>
      <c r="J27" s="43"/>
    </row>
    <row r="28" spans="1:10" ht="17.100000000000001" customHeight="1" thickBot="1" x14ac:dyDescent="0.25">
      <c r="A28" s="39" t="s">
        <v>31</v>
      </c>
      <c r="B28" s="16">
        <v>0</v>
      </c>
      <c r="C28" s="17">
        <v>0</v>
      </c>
      <c r="D28" s="16">
        <v>0</v>
      </c>
      <c r="E28" s="16">
        <v>0</v>
      </c>
      <c r="F28" s="16">
        <v>0</v>
      </c>
      <c r="G28" s="18">
        <v>100000</v>
      </c>
      <c r="H28" s="42">
        <v>11</v>
      </c>
      <c r="J28" s="43"/>
    </row>
    <row r="29" spans="1:10" ht="27.6" customHeight="1" thickTop="1" x14ac:dyDescent="0.2">
      <c r="A29" s="11" t="s">
        <v>12</v>
      </c>
      <c r="B29" s="12">
        <f>B3+B4-B8</f>
        <v>3724555.09038</v>
      </c>
      <c r="C29" s="13">
        <f>B29+C4-C8</f>
        <v>3150715.09038</v>
      </c>
      <c r="D29" s="12">
        <f>C29+D4-D8</f>
        <v>839035</v>
      </c>
      <c r="E29" s="12">
        <f>D29+E4-E8</f>
        <v>0</v>
      </c>
      <c r="F29" s="12">
        <v>0</v>
      </c>
      <c r="G29" s="19" t="s">
        <v>0</v>
      </c>
      <c r="H29" s="20"/>
      <c r="I29" s="46"/>
    </row>
    <row r="30" spans="1:10" ht="27.6" customHeight="1" x14ac:dyDescent="0.2">
      <c r="A30" s="59" t="s">
        <v>28</v>
      </c>
      <c r="B30" s="59"/>
      <c r="C30" s="59"/>
      <c r="D30" s="59"/>
      <c r="E30" s="59"/>
      <c r="F30" s="59"/>
      <c r="G30" s="59"/>
      <c r="H30" s="20"/>
      <c r="I30" s="46"/>
    </row>
    <row r="31" spans="1:10" s="50" customFormat="1" ht="18" customHeight="1" x14ac:dyDescent="0.2">
      <c r="A31" s="60" t="s">
        <v>27</v>
      </c>
      <c r="B31" s="60"/>
      <c r="C31" s="60"/>
      <c r="D31" s="60"/>
      <c r="E31" s="60"/>
      <c r="F31" s="60"/>
      <c r="G31" s="60"/>
      <c r="H31" s="49"/>
    </row>
    <row r="32" spans="1:10" s="50" customFormat="1" ht="18" customHeight="1" x14ac:dyDescent="0.2">
      <c r="A32" s="61" t="s">
        <v>35</v>
      </c>
      <c r="B32" s="61"/>
      <c r="C32" s="61"/>
      <c r="D32" s="61"/>
      <c r="E32" s="61"/>
      <c r="F32" s="61"/>
      <c r="G32" s="61"/>
      <c r="H32" s="49"/>
    </row>
    <row r="33" spans="1:7" s="50" customFormat="1" ht="18" customHeight="1" x14ac:dyDescent="0.2">
      <c r="A33" s="62" t="s">
        <v>33</v>
      </c>
      <c r="B33" s="62"/>
      <c r="C33" s="62"/>
      <c r="D33" s="62"/>
      <c r="E33" s="62"/>
      <c r="F33" s="62"/>
      <c r="G33" s="62"/>
    </row>
    <row r="34" spans="1:7" ht="15" customHeight="1" x14ac:dyDescent="0.2">
      <c r="A34" s="47"/>
      <c r="B34" s="47"/>
      <c r="C34" s="47"/>
      <c r="D34" s="47"/>
      <c r="E34" s="47"/>
      <c r="F34" s="47"/>
      <c r="G34" s="47"/>
    </row>
    <row r="35" spans="1:7" ht="13.5" customHeight="1" x14ac:dyDescent="0.2">
      <c r="A35" s="48"/>
      <c r="B35" s="1"/>
      <c r="C35" s="1"/>
      <c r="D35" s="1"/>
      <c r="E35" s="1"/>
      <c r="F35" s="1"/>
      <c r="G35" s="1"/>
    </row>
  </sheetData>
  <mergeCells count="5">
    <mergeCell ref="A33:G33"/>
    <mergeCell ref="A30:G30"/>
    <mergeCell ref="A1:G1"/>
    <mergeCell ref="A31:G31"/>
    <mergeCell ref="A32:G32"/>
  </mergeCells>
  <printOptions horizontalCentered="1"/>
  <pageMargins left="0.23622047244094491" right="0.23622047244094491" top="0.74803149606299213" bottom="0.35433070866141736" header="0.31496062992125984" footer="0.31496062992125984"/>
  <pageSetup paperSize="9" scale="77" firstPageNumber="8" orientation="landscape" cellComments="asDisplayed" useFirstPageNumber="1" r:id="rId1"/>
  <headerFooter alignWithMargins="0">
    <oddHeader>&amp;R&amp;"Tahoma,Obyčejné"Příloha č. 5</oddHeader>
  </headerFooter>
  <ignoredErrors>
    <ignoredError sqref="F8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B3BA6C4C7FA934495C34874A5521E3A" ma:contentTypeVersion="15" ma:contentTypeDescription="Create a new document." ma:contentTypeScope="" ma:versionID="c749608dcf77a9b0e4590bfb71ea34c1">
  <xsd:schema xmlns:xsd="http://www.w3.org/2001/XMLSchema" xmlns:xs="http://www.w3.org/2001/XMLSchema" xmlns:p="http://schemas.microsoft.com/office/2006/metadata/properties" xmlns:ns2="30f05adf-e681-4a76-beaf-c04308791892" xmlns:ns3="cb9dfb18-ecd9-4d74-a938-ecf7de4f3d08" targetNamespace="http://schemas.microsoft.com/office/2006/metadata/properties" ma:root="true" ma:fieldsID="cf10ec5806038489e9f9e031e8cd1a2c" ns2:_="" ns3:_="">
    <xsd:import namespace="30f05adf-e681-4a76-beaf-c04308791892"/>
    <xsd:import namespace="cb9dfb18-ecd9-4d74-a938-ecf7de4f3d08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f05adf-e681-4a76-beaf-c0430879189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b48465ac-7cf6-425a-b3f7-0262ee80f21d}" ma:internalName="TaxCatchAll" ma:showField="CatchAllData" ma:web="30f05adf-e681-4a76-beaf-c0430879189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9dfb18-ecd9-4d74-a938-ecf7de4f3d0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8b36011f-fa83-4881-9f6b-75cac07ef4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0f05adf-e681-4a76-beaf-c04308791892" xsi:nil="true"/>
    <lcf76f155ced4ddcb4097134ff3c332f xmlns="cb9dfb18-ecd9-4d74-a938-ecf7de4f3d0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5D5713B-D62B-4B42-AB80-9C66995D601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0f05adf-e681-4a76-beaf-c04308791892"/>
    <ds:schemaRef ds:uri="cb9dfb18-ecd9-4d74-a938-ecf7de4f3d0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54D2F2C-2E6E-4854-B2D7-AE181703177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CBE6CD8-CB5C-4CF7-A8E5-7E0D83416868}">
  <ds:schemaRefs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http://purl.org/dc/dcmitype/"/>
    <ds:schemaRef ds:uri="30f05adf-e681-4a76-beaf-c04308791892"/>
    <ds:schemaRef ds:uri="cb9dfb18-ecd9-4d74-a938-ecf7de4f3d08"/>
    <ds:schemaRef ds:uri="http://schemas.microsoft.com/office/2006/metadata/propertie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4</vt:i4>
      </vt:variant>
    </vt:vector>
  </HeadingPairs>
  <TitlesOfParts>
    <vt:vector size="6" baseType="lpstr">
      <vt:lpstr>příloha č. 5 (2)</vt:lpstr>
      <vt:lpstr>příloha č. 5</vt:lpstr>
      <vt:lpstr>'příloha č. 5'!Názvy_tisku</vt:lpstr>
      <vt:lpstr>'příloha č. 5 (2)'!Názvy_tisku</vt:lpstr>
      <vt:lpstr>'příloha č. 5'!Oblast_tisku</vt:lpstr>
      <vt:lpstr>'příloha č. 5 (2)'!Oblast_tisku</vt:lpstr>
    </vt:vector>
  </TitlesOfParts>
  <Company>KUMSK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Koláčová Petra</dc:creator>
  <cp:lastModifiedBy>Pavlíčková Šárka</cp:lastModifiedBy>
  <cp:lastPrinted>2025-11-18T06:39:26Z</cp:lastPrinted>
  <dcterms:created xsi:type="dcterms:W3CDTF">2016-11-24T15:05:00Z</dcterms:created>
  <dcterms:modified xsi:type="dcterms:W3CDTF">2025-11-26T06:50:18Z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0x010100BB3BA6C4C7FA934495C34874A5521E3A</vt:lpwstr>
  </property>
  <property fmtid="{D5CDD505-2E9C-101B-9397-08002B2CF9AE}" pid="3" name="MSIP_Label_215ad6d0-798b-44f9-b3fd-112ad6275fb4_Enabled">
    <vt:lpwstr>true</vt:lpwstr>
  </property>
  <property fmtid="{D5CDD505-2E9C-101B-9397-08002B2CF9AE}" pid="4" name="MSIP_Label_215ad6d0-798b-44f9-b3fd-112ad6275fb4_SetDate">
    <vt:lpwstr>2022-11-14T12:25:51Z</vt:lpwstr>
  </property>
  <property fmtid="{D5CDD505-2E9C-101B-9397-08002B2CF9AE}" pid="5" name="MSIP_Label_215ad6d0-798b-44f9-b3fd-112ad6275fb4_Method">
    <vt:lpwstr>Standard</vt:lpwstr>
  </property>
  <property fmtid="{D5CDD505-2E9C-101B-9397-08002B2CF9AE}" pid="6" name="MSIP_Label_215ad6d0-798b-44f9-b3fd-112ad6275fb4_Name">
    <vt:lpwstr>Neveřejná informace (popis)</vt:lpwstr>
  </property>
  <property fmtid="{D5CDD505-2E9C-101B-9397-08002B2CF9AE}" pid="7" name="MSIP_Label_215ad6d0-798b-44f9-b3fd-112ad6275fb4_SiteId">
    <vt:lpwstr>39f24d0b-aa30-4551-8e81-43c77cf1000e</vt:lpwstr>
  </property>
  <property fmtid="{D5CDD505-2E9C-101B-9397-08002B2CF9AE}" pid="8" name="MSIP_Label_215ad6d0-798b-44f9-b3fd-112ad6275fb4_ActionId">
    <vt:lpwstr>bc070c0d-e3a2-403b-97c6-fc24b096f906</vt:lpwstr>
  </property>
  <property fmtid="{D5CDD505-2E9C-101B-9397-08002B2CF9AE}" pid="9" name="MSIP_Label_215ad6d0-798b-44f9-b3fd-112ad6275fb4_ContentBits">
    <vt:lpwstr>2</vt:lpwstr>
  </property>
  <property fmtid="{D5CDD505-2E9C-101B-9397-08002B2CF9AE}" pid="10" name="MediaServiceImageTags">
    <vt:lpwstr/>
  </property>
</Properties>
</file>