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21+ 1_11_2025/final/"/>
    </mc:Choice>
  </mc:AlternateContent>
  <xr:revisionPtr revIDLastSave="4" documentId="8_{7B0F414C-C53D-43D9-BBA4-094CA83A902E}" xr6:coauthVersionLast="47" xr6:coauthVersionMax="47" xr10:uidLastSave="{84B75A7A-2AD9-42E5-A2F1-115208429D26}"/>
  <bookViews>
    <workbookView xWindow="-108" yWindow="-108" windowWidth="23256" windowHeight="12456" xr2:uid="{0480DA6C-8FF7-470F-BAEC-37C4A85472D7}"/>
  </bookViews>
  <sheets>
    <sheet name="projekty" sheetId="1" r:id="rId1"/>
  </sheets>
  <definedNames>
    <definedName name="_Hlk111546862" localSheetId="0">projekty!$C$35</definedName>
    <definedName name="kurz">#REF!</definedName>
    <definedName name="_xlnm.Print_Titles" localSheetId="0">projekty!$1:$2</definedName>
    <definedName name="Z_2558128A_4C92_4686_AA7A_E51CB07CC261_.wvu.Cols" localSheetId="0" hidden="1">projekty!#REF!</definedName>
    <definedName name="Z_2558128A_4C92_4686_AA7A_E51CB07CC261_.wvu.FilterData" localSheetId="0" hidden="1">projekty!$C$1:$W$134</definedName>
    <definedName name="Z_26CFA1F4_B55C_453C_93D8_0EDCAE6A7FA7_.wvu.Cols" localSheetId="0" hidden="1">projekty!#REF!</definedName>
    <definedName name="Z_26CFA1F4_B55C_453C_93D8_0EDCAE6A7FA7_.wvu.FilterData" localSheetId="0" hidden="1">projekty!$C$1:$W$134</definedName>
    <definedName name="Z_5C9D7BF8_A48B_4EA6_A784_CA525622B1FF_.wvu.Cols" localSheetId="0" hidden="1">projekty!#REF!</definedName>
    <definedName name="Z_5C9D7BF8_A48B_4EA6_A784_CA525622B1FF_.wvu.FilterData" localSheetId="0" hidden="1">projekty!$C$1:$W$134</definedName>
    <definedName name="Z_60E88B7A_2EA4_474E_8887_8B41589CA8E9_.wvu.Cols" localSheetId="0" hidden="1">projekty!#REF!</definedName>
    <definedName name="Z_60E88B7A_2EA4_474E_8887_8B41589CA8E9_.wvu.FilterData" localSheetId="0" hidden="1">projekty!$C$1:$W$134</definedName>
    <definedName name="Z_77628E4C_BEA3_41EF_B7EA_FBC1A3AC772F_.wvu.Cols" localSheetId="0" hidden="1">projekty!#REF!,projekty!#REF!,projekty!#REF!,projekty!#REF!</definedName>
    <definedName name="Z_77628E4C_BEA3_41EF_B7EA_FBC1A3AC772F_.wvu.FilterData" localSheetId="0" hidden="1">projekty!$C$1:$W$140</definedName>
    <definedName name="Z_77628E4C_BEA3_41EF_B7EA_FBC1A3AC772F_.wvu.PrintTitles" localSheetId="0" hidden="1">projekty!$1:$2</definedName>
    <definedName name="Z_797246F2_9987_450D_92B3_7C15AEDB523A_.wvu.FilterData" localSheetId="0" hidden="1">projekty!$C$1:$W$134</definedName>
    <definedName name="Z_90532EE5_DDD5_4888_9E0C_2B2EA8C02FC2_.wvu.FilterData" localSheetId="0" hidden="1">projekty!$C$1:$W$134</definedName>
    <definedName name="Z_AAA2DA93_3A5C_40F9_8431_21A21B070B01_.wvu.Cols" localSheetId="0" hidden="1">projekty!#REF!</definedName>
    <definedName name="Z_AAA2DA93_3A5C_40F9_8431_21A21B070B01_.wvu.FilterData" localSheetId="0" hidden="1">projekty!$C$1:$W$134</definedName>
    <definedName name="Z_B0866848_37BE_4043_883C_333C6FB829B7_.wvu.Cols" localSheetId="0" hidden="1">projekty!#REF!</definedName>
    <definedName name="Z_B0866848_37BE_4043_883C_333C6FB829B7_.wvu.FilterData" localSheetId="0" hidden="1">projekty!$C$1:$W$134</definedName>
    <definedName name="Z_CF9BE80B_3A49_44AA_AF5A_55521A52C81A_.wvu.Cols" localSheetId="0" hidden="1">projekty!#REF!</definedName>
    <definedName name="Z_CF9BE80B_3A49_44AA_AF5A_55521A52C81A_.wvu.FilterData" localSheetId="0" hidden="1">projekty!$C$1:$W$134</definedName>
    <definedName name="Z_D5DA538F_6606_411F_8567_6B1D848D33FC_.wvu.Cols" localSheetId="0" hidden="1">projekty!#REF!</definedName>
    <definedName name="Z_D5DA538F_6606_411F_8567_6B1D848D33FC_.wvu.FilterData" localSheetId="0" hidden="1">projekty!$C$1:$W$134</definedName>
    <definedName name="Z_F315F324_3692_475F_9FCD_8396EF1FD840_.wvu.Cols" localSheetId="0" hidden="1">projekty!#REF!</definedName>
    <definedName name="Z_F315F324_3692_475F_9FCD_8396EF1FD840_.wvu.FilterData" localSheetId="0" hidden="1">projekty!$C$1:$W$134</definedName>
  </definedNames>
  <calcPr calcId="191029"/>
  <customWorkbookViews>
    <customWorkbookView name="Kotulová Ivona – osobní zobrazení" guid="{77628E4C-BEA3-41EF-B7EA-FBC1A3AC772F}" mergeInterval="0" personalView="1" xWindow="9" yWindow="426" windowWidth="1262" windowHeight="364" activeSheetId="2"/>
    <customWorkbookView name="Kortan Rostislav – osobní zobrazení" guid="{5C9D7BF8-A48B-4EA6-A784-CA525622B1FF}" mergeInterval="0" personalView="1" maximized="1" windowWidth="1276" windowHeight="765" activeSheetId="3"/>
    <customWorkbookView name="pasekova3426 - vlastní pohled" guid="{26CFA1F4-B55C-453C-93D8-0EDCAE6A7FA7}" mergeInterval="0" personalView="1" maximized="1" windowWidth="1276" windowHeight="826" activeSheetId="3"/>
    <customWorkbookView name="boganova3482 - vlastní pohled" guid="{AAA2DA93-3A5C-40F9-8431-21A21B070B01}" mergeInterval="0" personalView="1" maximized="1" windowWidth="1276" windowHeight="802" activeSheetId="3"/>
    <customWorkbookView name="langrova3487 - vlastní pohled" guid="{60E88B7A-2EA4-474E-8887-8B41589CA8E9}" mergeInterval="0" personalView="1" maximized="1" windowWidth="1276" windowHeight="818" activeSheetId="3"/>
    <customWorkbookView name="lickova3411 - vlastní zobrazení" guid="{B0866848-37BE-4043-883C-333C6FB829B7}" mergeInterval="0" personalView="1" maximized="1" windowWidth="1276" windowHeight="859" activeSheetId="3"/>
    <customWorkbookView name="vasinova3439 - vlastní pohled" guid="{F315F324-3692-475F-9FCD-8396EF1FD840}" mergeInterval="0" personalView="1" maximized="1" windowWidth="1276" windowHeight="769" activeSheetId="3"/>
    <customWorkbookView name="kortan3424 - vlastní zobrazení" guid="{CF9BE80B-3A49-44AA-AF5A-55521A52C81A}" mergeInterval="0" personalView="1" maximized="1" xWindow="1" yWindow="1" windowWidth="1276" windowHeight="761" activeSheetId="3"/>
    <customWorkbookView name="liskova3454 - vlastní pohled" guid="{2558128A-4C92-4686-AA7A-E51CB07CC261}" mergeInterval="0" personalView="1" maximized="1" windowWidth="1276" windowHeight="830" activeSheetId="3"/>
    <customWorkbookView name="bartA3438 - vlastní zobrazení" guid="{D5DA538F-6606-411F-8567-6B1D848D33FC}" mergeInterval="0" personalView="1" maximized="1" windowWidth="1276" windowHeight="770" activeSheetId="3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0" i="1" l="1"/>
  <c r="V140" i="1"/>
  <c r="U140" i="1"/>
  <c r="T140" i="1"/>
  <c r="S140" i="1"/>
  <c r="W139" i="1"/>
  <c r="V139" i="1"/>
  <c r="U139" i="1"/>
  <c r="T139" i="1"/>
  <c r="S139" i="1"/>
  <c r="W138" i="1"/>
  <c r="V138" i="1"/>
  <c r="U138" i="1"/>
  <c r="T138" i="1"/>
  <c r="S138" i="1"/>
  <c r="W137" i="1"/>
  <c r="V137" i="1"/>
  <c r="U137" i="1"/>
  <c r="T137" i="1"/>
  <c r="S137" i="1"/>
  <c r="W136" i="1"/>
  <c r="V136" i="1"/>
  <c r="U136" i="1"/>
  <c r="T136" i="1"/>
  <c r="S136" i="1"/>
  <c r="W135" i="1"/>
  <c r="V135" i="1"/>
  <c r="U135" i="1"/>
  <c r="T135" i="1"/>
  <c r="S135" i="1"/>
  <c r="W134" i="1"/>
  <c r="V134" i="1"/>
  <c r="U134" i="1"/>
  <c r="T134" i="1"/>
  <c r="S134" i="1"/>
  <c r="W133" i="1"/>
  <c r="V133" i="1"/>
  <c r="U133" i="1"/>
  <c r="T133" i="1"/>
  <c r="S133" i="1"/>
  <c r="W132" i="1"/>
  <c r="V132" i="1"/>
  <c r="U132" i="1"/>
  <c r="T132" i="1"/>
  <c r="S132" i="1"/>
  <c r="W131" i="1"/>
  <c r="V131" i="1"/>
  <c r="U131" i="1"/>
  <c r="T131" i="1"/>
  <c r="S131" i="1"/>
  <c r="W130" i="1"/>
  <c r="V130" i="1"/>
  <c r="U130" i="1"/>
  <c r="T130" i="1"/>
  <c r="S130" i="1"/>
  <c r="W129" i="1"/>
  <c r="V129" i="1"/>
  <c r="U129" i="1"/>
  <c r="T129" i="1"/>
  <c r="S129" i="1"/>
  <c r="W128" i="1"/>
  <c r="V128" i="1"/>
  <c r="U128" i="1"/>
  <c r="T128" i="1"/>
  <c r="S128" i="1"/>
  <c r="W127" i="1"/>
  <c r="V127" i="1"/>
  <c r="U127" i="1"/>
  <c r="T127" i="1"/>
  <c r="S127" i="1"/>
  <c r="W126" i="1"/>
  <c r="V126" i="1"/>
  <c r="U126" i="1"/>
  <c r="T126" i="1"/>
  <c r="S126" i="1"/>
  <c r="W125" i="1"/>
  <c r="V125" i="1"/>
  <c r="U125" i="1"/>
  <c r="T125" i="1"/>
  <c r="S125" i="1"/>
  <c r="W124" i="1"/>
  <c r="V124" i="1"/>
  <c r="U124" i="1"/>
  <c r="T124" i="1"/>
  <c r="S124" i="1"/>
  <c r="W123" i="1"/>
  <c r="V123" i="1"/>
  <c r="U123" i="1"/>
  <c r="T123" i="1"/>
  <c r="S123" i="1"/>
  <c r="W122" i="1"/>
  <c r="V122" i="1"/>
  <c r="U122" i="1"/>
  <c r="T122" i="1"/>
  <c r="S122" i="1"/>
  <c r="W121" i="1"/>
  <c r="V121" i="1"/>
  <c r="U121" i="1"/>
  <c r="T121" i="1"/>
  <c r="S121" i="1"/>
  <c r="W120" i="1"/>
  <c r="V120" i="1"/>
  <c r="U120" i="1"/>
  <c r="T120" i="1"/>
  <c r="S120" i="1"/>
  <c r="W119" i="1"/>
  <c r="V119" i="1"/>
  <c r="U119" i="1"/>
  <c r="T119" i="1"/>
  <c r="S119" i="1"/>
  <c r="W118" i="1"/>
  <c r="V118" i="1"/>
  <c r="U118" i="1"/>
  <c r="T118" i="1"/>
  <c r="S118" i="1"/>
  <c r="W117" i="1"/>
  <c r="V117" i="1"/>
  <c r="U117" i="1"/>
  <c r="T117" i="1"/>
  <c r="S117" i="1"/>
  <c r="W116" i="1"/>
  <c r="V116" i="1"/>
  <c r="U116" i="1"/>
  <c r="T116" i="1"/>
  <c r="S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W112" i="1"/>
  <c r="V112" i="1"/>
  <c r="U112" i="1"/>
  <c r="T112" i="1"/>
  <c r="S112" i="1"/>
  <c r="W111" i="1"/>
  <c r="V111" i="1"/>
  <c r="U111" i="1"/>
  <c r="T111" i="1"/>
  <c r="S111" i="1"/>
  <c r="W110" i="1"/>
  <c r="V110" i="1"/>
  <c r="U110" i="1"/>
  <c r="T110" i="1"/>
  <c r="S110" i="1"/>
  <c r="W109" i="1"/>
  <c r="V109" i="1"/>
  <c r="U109" i="1"/>
  <c r="T109" i="1"/>
  <c r="S109" i="1"/>
  <c r="W108" i="1"/>
  <c r="V108" i="1"/>
  <c r="U108" i="1"/>
  <c r="T108" i="1"/>
  <c r="S108" i="1"/>
  <c r="W107" i="1"/>
  <c r="V107" i="1"/>
  <c r="U107" i="1"/>
  <c r="T107" i="1"/>
  <c r="S107" i="1"/>
  <c r="W106" i="1"/>
  <c r="V106" i="1"/>
  <c r="U106" i="1"/>
  <c r="T106" i="1"/>
  <c r="S106" i="1"/>
  <c r="W105" i="1"/>
  <c r="V105" i="1"/>
  <c r="U105" i="1"/>
  <c r="T105" i="1"/>
  <c r="S105" i="1"/>
  <c r="W104" i="1"/>
  <c r="V104" i="1"/>
  <c r="U104" i="1"/>
  <c r="T104" i="1"/>
  <c r="S104" i="1"/>
  <c r="W103" i="1"/>
  <c r="V103" i="1"/>
  <c r="U103" i="1"/>
  <c r="T103" i="1"/>
  <c r="S103" i="1"/>
  <c r="W102" i="1"/>
  <c r="V102" i="1"/>
  <c r="U102" i="1"/>
  <c r="T102" i="1"/>
  <c r="S102" i="1"/>
  <c r="W101" i="1"/>
  <c r="V101" i="1"/>
  <c r="U101" i="1"/>
  <c r="T101" i="1"/>
  <c r="S101" i="1"/>
  <c r="W100" i="1"/>
  <c r="V100" i="1"/>
  <c r="U100" i="1"/>
  <c r="T100" i="1"/>
  <c r="S100" i="1"/>
  <c r="W99" i="1"/>
  <c r="V99" i="1"/>
  <c r="U99" i="1"/>
  <c r="T99" i="1"/>
  <c r="S99" i="1"/>
  <c r="W98" i="1"/>
  <c r="V98" i="1"/>
  <c r="U98" i="1"/>
  <c r="T98" i="1"/>
  <c r="S98" i="1"/>
  <c r="W97" i="1"/>
  <c r="V97" i="1"/>
  <c r="U97" i="1"/>
  <c r="T97" i="1"/>
  <c r="S97" i="1"/>
  <c r="W96" i="1"/>
  <c r="V96" i="1"/>
  <c r="U96" i="1"/>
  <c r="T96" i="1"/>
  <c r="S96" i="1"/>
  <c r="W95" i="1"/>
  <c r="V95" i="1"/>
  <c r="U95" i="1"/>
  <c r="T95" i="1"/>
  <c r="S95" i="1"/>
  <c r="W94" i="1"/>
  <c r="V94" i="1"/>
  <c r="U94" i="1"/>
  <c r="T94" i="1"/>
  <c r="S94" i="1"/>
  <c r="W93" i="1"/>
  <c r="V93" i="1"/>
  <c r="U93" i="1"/>
  <c r="T93" i="1"/>
  <c r="S93" i="1"/>
  <c r="W92" i="1"/>
  <c r="V92" i="1"/>
  <c r="U92" i="1"/>
  <c r="T92" i="1"/>
  <c r="S92" i="1"/>
  <c r="W91" i="1"/>
  <c r="V91" i="1"/>
  <c r="U91" i="1"/>
  <c r="T91" i="1"/>
  <c r="S91" i="1"/>
  <c r="W90" i="1"/>
  <c r="V90" i="1"/>
  <c r="U90" i="1"/>
  <c r="T90" i="1"/>
  <c r="S90" i="1"/>
  <c r="W89" i="1"/>
  <c r="V89" i="1"/>
  <c r="U89" i="1"/>
  <c r="T89" i="1"/>
  <c r="S89" i="1"/>
  <c r="W88" i="1"/>
  <c r="V88" i="1"/>
  <c r="U88" i="1"/>
  <c r="T88" i="1"/>
  <c r="S88" i="1"/>
  <c r="W87" i="1"/>
  <c r="V87" i="1"/>
  <c r="U87" i="1"/>
  <c r="T87" i="1"/>
  <c r="S87" i="1"/>
  <c r="W86" i="1"/>
  <c r="V86" i="1"/>
  <c r="U86" i="1"/>
  <c r="T86" i="1"/>
  <c r="S86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W73" i="1"/>
  <c r="V73" i="1"/>
  <c r="U73" i="1"/>
  <c r="T73" i="1"/>
  <c r="S73" i="1"/>
  <c r="W72" i="1"/>
  <c r="V72" i="1"/>
  <c r="U72" i="1"/>
  <c r="T72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W68" i="1"/>
  <c r="V68" i="1"/>
  <c r="U68" i="1"/>
  <c r="T68" i="1"/>
  <c r="S68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W64" i="1"/>
  <c r="V64" i="1"/>
  <c r="U64" i="1"/>
  <c r="T64" i="1"/>
  <c r="S64" i="1"/>
  <c r="W63" i="1"/>
  <c r="V63" i="1"/>
  <c r="U63" i="1"/>
  <c r="T63" i="1"/>
  <c r="S63" i="1"/>
  <c r="W62" i="1"/>
  <c r="V62" i="1"/>
  <c r="U62" i="1"/>
  <c r="T62" i="1"/>
  <c r="S62" i="1"/>
  <c r="W61" i="1"/>
  <c r="V61" i="1"/>
  <c r="U61" i="1"/>
  <c r="T61" i="1"/>
  <c r="S61" i="1"/>
  <c r="W60" i="1"/>
  <c r="V60" i="1"/>
  <c r="U60" i="1"/>
  <c r="T60" i="1"/>
  <c r="S60" i="1"/>
  <c r="W59" i="1"/>
  <c r="V59" i="1"/>
  <c r="U59" i="1"/>
  <c r="T59" i="1"/>
  <c r="S59" i="1"/>
  <c r="W58" i="1"/>
  <c r="V58" i="1"/>
  <c r="U58" i="1"/>
  <c r="T58" i="1"/>
  <c r="S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W50" i="1"/>
  <c r="V50" i="1"/>
  <c r="U50" i="1"/>
  <c r="T50" i="1"/>
  <c r="S50" i="1"/>
  <c r="W49" i="1"/>
  <c r="V49" i="1"/>
  <c r="U49" i="1"/>
  <c r="T49" i="1"/>
  <c r="S49" i="1"/>
  <c r="W48" i="1"/>
  <c r="V48" i="1"/>
  <c r="U48" i="1"/>
  <c r="T48" i="1"/>
  <c r="S48" i="1"/>
  <c r="W47" i="1"/>
  <c r="V47" i="1"/>
  <c r="U47" i="1"/>
  <c r="T47" i="1"/>
  <c r="S47" i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W20" i="1"/>
  <c r="V20" i="1"/>
  <c r="U20" i="1"/>
  <c r="T20" i="1"/>
  <c r="S20" i="1"/>
  <c r="W19" i="1"/>
  <c r="V19" i="1"/>
  <c r="U19" i="1"/>
  <c r="T19" i="1"/>
  <c r="S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</calcChain>
</file>

<file path=xl/sharedStrings.xml><?xml version="1.0" encoding="utf-8"?>
<sst xmlns="http://schemas.openxmlformats.org/spreadsheetml/2006/main" count="850" uniqueCount="377">
  <si>
    <t>ORG</t>
  </si>
  <si>
    <t>Operační program</t>
  </si>
  <si>
    <t>Odvětví</t>
  </si>
  <si>
    <t>CELKEM</t>
  </si>
  <si>
    <t>ANO</t>
  </si>
  <si>
    <t>POHO Park Gabriela</t>
  </si>
  <si>
    <t>3556</t>
  </si>
  <si>
    <t>2021+ OP ST</t>
  </si>
  <si>
    <t>IROP</t>
  </si>
  <si>
    <t>Doprava</t>
  </si>
  <si>
    <t>3522</t>
  </si>
  <si>
    <t>Zvýšení přístupnosti a bezpečnosti ke kulturním památkám v česko-slovenském pohraničí</t>
  </si>
  <si>
    <t>3424</t>
  </si>
  <si>
    <t>Interreg SR-ČR</t>
  </si>
  <si>
    <t>Silnice III/4593 hraniční most ev. č. 4593-3 Úvalno - Branice</t>
  </si>
  <si>
    <t>3536</t>
  </si>
  <si>
    <t>Silnice III/0578 hraniční most ev. č. 0578-2 Vávrovice - Wiechowice</t>
  </si>
  <si>
    <t>3537</t>
  </si>
  <si>
    <t>Silnice III/01129 Opava - Pilszcz</t>
  </si>
  <si>
    <t>3538</t>
  </si>
  <si>
    <t>OPŽP</t>
  </si>
  <si>
    <t>Rekonstrukce silnic II/445 a II/370 (Rýmařov)</t>
  </si>
  <si>
    <t>2021+ IROP</t>
  </si>
  <si>
    <t>Rekonstrukce a modernizace silnice II/472 Karviná, ul. Borovského</t>
  </si>
  <si>
    <t>Rekonstrukce a modernizace silnice II/648 Český Těšín, ul. Frýdecká</t>
  </si>
  <si>
    <t>Rekonstrukce a modernizace silnice II/442 VD Kružberk – Svatoňovice – Čermná ve Slezsku</t>
  </si>
  <si>
    <t>Silnice II/483 průtah Frenštát p. R. – hr. okresu FM</t>
  </si>
  <si>
    <t>Rekonstrukce a modernizace silnice II/443 Štáblovice – Otice</t>
  </si>
  <si>
    <t>Rekonstrukce a modernizace silnice II/470H Severní spoj (Ostrava)</t>
  </si>
  <si>
    <t>Rekonstrukce a modernizace silnice II/475 v Karviné, ul. Rudé Armády</t>
  </si>
  <si>
    <t>Rekonstrukce silnice II/445 Vrbno p. Pradědem - Heřmanovice</t>
  </si>
  <si>
    <t>3573</t>
  </si>
  <si>
    <t>3574</t>
  </si>
  <si>
    <t>Silnice II/442 Bohdanovice - Hořejší Kunčice</t>
  </si>
  <si>
    <t>3575</t>
  </si>
  <si>
    <t>Silnice II/442 Kerhartice - VD Kružberk</t>
  </si>
  <si>
    <t>3576</t>
  </si>
  <si>
    <t>Otevřený úřad – otevřené rozhraní pro přístup k datům</t>
  </si>
  <si>
    <t>3558</t>
  </si>
  <si>
    <t>Městečko bezpečí</t>
  </si>
  <si>
    <t>3519</t>
  </si>
  <si>
    <t>Kultura</t>
  </si>
  <si>
    <t>Černá kostka - Centrum digitalizace, vědy a inovací</t>
  </si>
  <si>
    <t>3505</t>
  </si>
  <si>
    <t xml:space="preserve">Juraj a Ondráš – zbojnické legendy </t>
  </si>
  <si>
    <t>3577</t>
  </si>
  <si>
    <t>Zámek Bruntál – revitalizace objektu</t>
  </si>
  <si>
    <t>3563</t>
  </si>
  <si>
    <t>Žerotínský zámek – centrum relaxace a poznání</t>
  </si>
  <si>
    <t>3514</t>
  </si>
  <si>
    <t>Novostavba depozitáře Muzeum v Bruntále</t>
  </si>
  <si>
    <t>3555</t>
  </si>
  <si>
    <t>Rekonstrukce depozitáře Muzea Beskyd Frýdek-Místek</t>
  </si>
  <si>
    <t>3549</t>
  </si>
  <si>
    <t>2021+ IROP ITI</t>
  </si>
  <si>
    <t>2021+ NPO</t>
  </si>
  <si>
    <t>Restaurování kulturního dědictví MSK</t>
  </si>
  <si>
    <t>3554</t>
  </si>
  <si>
    <t>Digitalizace kulturního dědictví Moravskoslezského kraje</t>
  </si>
  <si>
    <t>3550</t>
  </si>
  <si>
    <t>Nová Horka - centrum tradic a zážitků</t>
  </si>
  <si>
    <t>3523</t>
  </si>
  <si>
    <t>Těšínské divadelní a kulturní centrum</t>
  </si>
  <si>
    <t>3524</t>
  </si>
  <si>
    <t>OPVVV</t>
  </si>
  <si>
    <t>Smart akcelerátor MSK</t>
  </si>
  <si>
    <t>3562</t>
  </si>
  <si>
    <t>Sociální věci</t>
  </si>
  <si>
    <t>Podpora komunitní práce v MSK III</t>
  </si>
  <si>
    <t>3506</t>
  </si>
  <si>
    <t>2021+ OPZ+</t>
  </si>
  <si>
    <t>Podpora (Ne)formální péče v Moravskoslezském kraji</t>
  </si>
  <si>
    <t>3507</t>
  </si>
  <si>
    <t>Profesionalizace systému péče o ohrožené děti v Moravskoslezském kraji</t>
  </si>
  <si>
    <t>3509</t>
  </si>
  <si>
    <t>Podpora procesu plánování sociálních služeb na území MSK</t>
  </si>
  <si>
    <t>3511</t>
  </si>
  <si>
    <t>Podpora návazných aktivit sociálních služeb v MSK</t>
  </si>
  <si>
    <t>3540</t>
  </si>
  <si>
    <t>Chráněné bydlení Okrajová</t>
  </si>
  <si>
    <t>3512</t>
  </si>
  <si>
    <t>Rekonstrukce a výstavba Domova Březiny</t>
  </si>
  <si>
    <t>3402</t>
  </si>
  <si>
    <t>Zateplení a stavební úpravy správní budovy, pavilonu E a F Domova Březiny</t>
  </si>
  <si>
    <t>3425</t>
  </si>
  <si>
    <t>3552</t>
  </si>
  <si>
    <t>Domov pro osoby se zdravotním postižením Harmonie, p. o.</t>
  </si>
  <si>
    <t>3372</t>
  </si>
  <si>
    <t>Výstavba domova se zvláštním režimem (Domov Hortenzie, Frenštát)</t>
  </si>
  <si>
    <t>3543</t>
  </si>
  <si>
    <t>Výstavba domků pro osoby s atypickými potřebami (Náš svět, Pržno)</t>
  </si>
  <si>
    <t>3544</t>
  </si>
  <si>
    <t>Rekonstrukce objektu organizace Nový domov, příspěvková organizace vedoucí k energetickým úsporám</t>
  </si>
  <si>
    <t>3545</t>
  </si>
  <si>
    <t>2021+ NPŽP,OPŽP</t>
  </si>
  <si>
    <t>Rekonstrukce a výstavba objektů ve Skotnici</t>
  </si>
  <si>
    <t>3557</t>
  </si>
  <si>
    <t>Školství</t>
  </si>
  <si>
    <t>Potravinová pomoc dětem v sociální nouzi z prostředků OPZ+ v Moravskoslezském kraji</t>
  </si>
  <si>
    <t>Odborné, kariérové a polytechnické vzdělávání v MSK II</t>
  </si>
  <si>
    <t>3464</t>
  </si>
  <si>
    <t>Modernizace Školního statku Opava III</t>
  </si>
  <si>
    <t>3569</t>
  </si>
  <si>
    <t>Modernizace zázemí pro výuku zemědělských a polygrafických oborů na Albrechtově SŠ Český Těšín</t>
  </si>
  <si>
    <t>3515</t>
  </si>
  <si>
    <t>Novostavba a přístavba objektu dílen a učeben praktického vyučování ve Středním odborném učilišti stavebním Opava</t>
  </si>
  <si>
    <t>3516</t>
  </si>
  <si>
    <t>Novostavba dílen a venkovní sportoviště pro Střední školu technickou Opava</t>
  </si>
  <si>
    <t>3517</t>
  </si>
  <si>
    <t>Rozšíření a modernizace výukových prostor na JG PT Ostrava-Poruba</t>
  </si>
  <si>
    <t>3520</t>
  </si>
  <si>
    <t>3434</t>
  </si>
  <si>
    <t>3435</t>
  </si>
  <si>
    <t>Energetické úspory ve VOŠ zdravotnická Ostrava</t>
  </si>
  <si>
    <t>3449</t>
  </si>
  <si>
    <t>Energetické úspory - Sportovní Gymnázium Dany a Emila Zátopkových, Ostrava</t>
  </si>
  <si>
    <t>3494</t>
  </si>
  <si>
    <t>Energetické úspory Albrechtova střední škola, Český Těšín</t>
  </si>
  <si>
    <t>3571</t>
  </si>
  <si>
    <t>2021+ OP ŽP</t>
  </si>
  <si>
    <t>TPA – Inovační centrum pro transformaci vzdělávání</t>
  </si>
  <si>
    <t>3502</t>
  </si>
  <si>
    <t>Zdravotnictví</t>
  </si>
  <si>
    <t>Výstavba výjezdového stanoviště v Novém Jičíně</t>
  </si>
  <si>
    <t>3292</t>
  </si>
  <si>
    <t>Životní prostředí</t>
  </si>
  <si>
    <t>Územní plánování</t>
  </si>
  <si>
    <t>Digitální technická mapa Moravskoslezského kraje II</t>
  </si>
  <si>
    <t>3572</t>
  </si>
  <si>
    <t>RMK</t>
  </si>
  <si>
    <t>Výstavba sportovní haly pro Gymnázium a SPŠEI ve Frenštátě pod Radhoštěm</t>
  </si>
  <si>
    <t>5999</t>
  </si>
  <si>
    <t>Výstavba sportovního plaveckého bazénu při Sportovním gymnáziu Dany a Emila Zátopkových v Ostravě</t>
  </si>
  <si>
    <t>4264</t>
  </si>
  <si>
    <t>Rekonstrukce budovy a spojovací chodby Máchova</t>
  </si>
  <si>
    <t>5758</t>
  </si>
  <si>
    <t>EDS</t>
  </si>
  <si>
    <t>Výstavba domova pro seniory a domova se zvláštním režimem Kopřivnice</t>
  </si>
  <si>
    <t>5737</t>
  </si>
  <si>
    <t>podíl MSK</t>
  </si>
  <si>
    <t>usnesení ZK</t>
  </si>
  <si>
    <t>SCHVÁLENÁ STRUKTURA FINANCOVÁNÍ v tis. Kč</t>
  </si>
  <si>
    <t>číslo</t>
  </si>
  <si>
    <t>ze dne</t>
  </si>
  <si>
    <t>nezpůsobilé výdaje</t>
  </si>
  <si>
    <t>celkem způsobilé výdaje</t>
  </si>
  <si>
    <t>podíl EU, SR (dotace)</t>
  </si>
  <si>
    <t>9/888</t>
  </si>
  <si>
    <t>15.9.2022</t>
  </si>
  <si>
    <t>12/1450</t>
  </si>
  <si>
    <t>13.6.2019</t>
  </si>
  <si>
    <t>11/1121</t>
  </si>
  <si>
    <t>10.3.2023</t>
  </si>
  <si>
    <t>15.12.2022</t>
  </si>
  <si>
    <t>16.6.2022</t>
  </si>
  <si>
    <t>8/749</t>
  </si>
  <si>
    <t>10/1009</t>
  </si>
  <si>
    <t>9/886</t>
  </si>
  <si>
    <t>10/991</t>
  </si>
  <si>
    <t>9/884</t>
  </si>
  <si>
    <t>8/743</t>
  </si>
  <si>
    <t>10/997</t>
  </si>
  <si>
    <t>8/771</t>
  </si>
  <si>
    <t>10/998</t>
  </si>
  <si>
    <t>9/887</t>
  </si>
  <si>
    <t>9/875</t>
  </si>
  <si>
    <t xml:space="preserve"> 2/84</t>
  </si>
  <si>
    <t>11/1127</t>
  </si>
  <si>
    <t>8/756</t>
  </si>
  <si>
    <t>17/2088</t>
  </si>
  <si>
    <t>11/1138</t>
  </si>
  <si>
    <t>5/412</t>
  </si>
  <si>
    <t>2/78</t>
  </si>
  <si>
    <t>9/892</t>
  </si>
  <si>
    <t>7.9.2023</t>
  </si>
  <si>
    <t>UNIFHY-Unifying policies to support the uptake of green hydrogen to decarbonize Europe“-„UNIFHY- Sjednocení politik na podporu zavádění zeleného vodíku k dekarbonizaci Evropy</t>
  </si>
  <si>
    <t>3578</t>
  </si>
  <si>
    <t xml:space="preserve">Chráněné bydlení ul. Karasova v Ostravě </t>
  </si>
  <si>
    <t>Zřízení nového gastrocentra</t>
  </si>
  <si>
    <t>2021+ OP JAK</t>
  </si>
  <si>
    <t>12/1245</t>
  </si>
  <si>
    <t>08.06.2023</t>
  </si>
  <si>
    <t>12/1235</t>
  </si>
  <si>
    <t>16.06.2022</t>
  </si>
  <si>
    <t>12/1238</t>
  </si>
  <si>
    <t>12/1241</t>
  </si>
  <si>
    <t>12/1234</t>
  </si>
  <si>
    <t>12/1242</t>
  </si>
  <si>
    <t>3583</t>
  </si>
  <si>
    <t>Transformace - DOZP Kravaře</t>
  </si>
  <si>
    <t>Transformace - DOZP Ostrava</t>
  </si>
  <si>
    <t>3579</t>
  </si>
  <si>
    <t>3581</t>
  </si>
  <si>
    <t>3582</t>
  </si>
  <si>
    <t>Transformace - DOZP a zázemí organizace Opava</t>
  </si>
  <si>
    <t>3591</t>
  </si>
  <si>
    <t>3593</t>
  </si>
  <si>
    <t>3594</t>
  </si>
  <si>
    <t>13/1357</t>
  </si>
  <si>
    <t>13/1367</t>
  </si>
  <si>
    <t>13/1369</t>
  </si>
  <si>
    <t>13/1372</t>
  </si>
  <si>
    <t>13/1377</t>
  </si>
  <si>
    <t>13/1362</t>
  </si>
  <si>
    <t>13/1363</t>
  </si>
  <si>
    <t>Akreditovaný projekt mobilit žáků a pracovníků ve školním vzdělávání</t>
  </si>
  <si>
    <t>Energetické úspory VI. Etapa - ZŠ Ostrava U Haldy</t>
  </si>
  <si>
    <t>Energetické úspory VI. Etapa - ZUŠ L. Janáčka Ostrava - Vítkovice</t>
  </si>
  <si>
    <t>Energetické úspory VI. Etapa - PPP Karviná</t>
  </si>
  <si>
    <t>Energetické úspory VI. Etapa - SŠaZŠ Havířov - Šumbark</t>
  </si>
  <si>
    <t>Energetické úspory VI. Etapa - SŠTO Havířov - Šumbark</t>
  </si>
  <si>
    <t>Energetické úspory VI. Etapa - SŠE Ostrava</t>
  </si>
  <si>
    <t>Energetické úspory VI. Etapa - ZUŠ B. Martinů</t>
  </si>
  <si>
    <t>Energetické úspory VI. Etapa - SŠaVOŠ Kopřivnice</t>
  </si>
  <si>
    <t>Energetické úspory VI. Etapa - ZUŠ Vítkov</t>
  </si>
  <si>
    <t>Energetické úspory VI. Etapa - SŠŘ Frýdek-Místek</t>
  </si>
  <si>
    <t>Energetické úspory VI. Etapa - SOUS Opava</t>
  </si>
  <si>
    <t>Energetické úspory VI. Etapa - SŠGOaS Frýdek-Místek</t>
  </si>
  <si>
    <t>Energetické úspory VI. Etapa - SPŠaOA Bruntál</t>
  </si>
  <si>
    <t>Energetické úspory VI. Etapa - SUŠ Ostrava</t>
  </si>
  <si>
    <t>Energetické úspory VI. Etapa - SPŠS Opava</t>
  </si>
  <si>
    <t>Energetické úspory VI. Etapa - Gym. a SOŠ Rýmařov – objekt DM</t>
  </si>
  <si>
    <t>Energetické úspory VI. Etapa - Gym. a SOŠ Rýmařov – objekt SOŠ</t>
  </si>
  <si>
    <t>Energetické úspory VI. Etapa - SŠPaU Opava</t>
  </si>
  <si>
    <t>Energetické úspory VI. Etapa - SPŠ Krnov</t>
  </si>
  <si>
    <t>3602</t>
  </si>
  <si>
    <t>14/1510</t>
  </si>
  <si>
    <t>7.12.2023</t>
  </si>
  <si>
    <t>Instalace FVE - Gymnázium a Střední odborná škola, Rýmařov</t>
  </si>
  <si>
    <t>Instalace FVE - Gymnázium Josefa Božka, Český Těšín</t>
  </si>
  <si>
    <t>Instalace FVE - Gymnázium, Třinec</t>
  </si>
  <si>
    <t>Instalace FVE - Hotelová škola, Frenštát pod Radhoštěm</t>
  </si>
  <si>
    <t>3632</t>
  </si>
  <si>
    <t>3633</t>
  </si>
  <si>
    <t>3634</t>
  </si>
  <si>
    <t>3635</t>
  </si>
  <si>
    <t>Instalace FVE - Gymnázium Mikuláše Koperníka, Bílovec</t>
  </si>
  <si>
    <t>3641</t>
  </si>
  <si>
    <t>3642</t>
  </si>
  <si>
    <t>3644</t>
  </si>
  <si>
    <t>3645</t>
  </si>
  <si>
    <t>3646</t>
  </si>
  <si>
    <t>3647</t>
  </si>
  <si>
    <t>3648</t>
  </si>
  <si>
    <t>3651</t>
  </si>
  <si>
    <t>3652</t>
  </si>
  <si>
    <t>3654</t>
  </si>
  <si>
    <t>3656</t>
  </si>
  <si>
    <t>Rekultivace sportovního areálu Gymnázia Cihelní</t>
  </si>
  <si>
    <t>Instalace FVE metodou Design &amp; Build - Náš svět</t>
  </si>
  <si>
    <t>Instalace FVE - Muzeum Těšínska, historická budova Český Těšín</t>
  </si>
  <si>
    <t>3637</t>
  </si>
  <si>
    <t>Instalace FVE - Nemocnice Karviná - Ráj</t>
  </si>
  <si>
    <t>Instalace FVE - Nemocnice Třinec</t>
  </si>
  <si>
    <t>3638</t>
  </si>
  <si>
    <t>3639</t>
  </si>
  <si>
    <t>3640</t>
  </si>
  <si>
    <t>3655</t>
  </si>
  <si>
    <t>Rekonstrukce objektu chráněného bydlení Písky</t>
  </si>
  <si>
    <t>3629</t>
  </si>
  <si>
    <t>IT vybavení pro stavební úřad KÚ MSK</t>
  </si>
  <si>
    <t>19.2.2024</t>
  </si>
  <si>
    <t>7.3.2024</t>
  </si>
  <si>
    <t>6.6.2024</t>
  </si>
  <si>
    <t>ProDítě: Profesionální a inovativní péče o ohrožené děti v Moravskoslezském kraji</t>
  </si>
  <si>
    <t>3631</t>
  </si>
  <si>
    <t>3657</t>
  </si>
  <si>
    <t>3659</t>
  </si>
  <si>
    <t>Rozšíření a modernizace prostor SŠ, ZŠ a MŠ v Karviné</t>
  </si>
  <si>
    <t>Rozšíření a modernizace prostor ZŠ a MŠ v Ostravě-Porubě, Ukrajinská 19, příspěvkové organizace</t>
  </si>
  <si>
    <t>89/6580</t>
  </si>
  <si>
    <t>15/1624</t>
  </si>
  <si>
    <t>15/1626</t>
  </si>
  <si>
    <t>15/1630</t>
  </si>
  <si>
    <t>15/1625</t>
  </si>
  <si>
    <t>15/1631</t>
  </si>
  <si>
    <t xml:space="preserve">Gastro vybavení Březiny </t>
  </si>
  <si>
    <t>Instalace FVE - oblast Frýdek-Místek</t>
  </si>
  <si>
    <t>Instalace FVE - oblast Krnov</t>
  </si>
  <si>
    <t>Instalace FVE - oblast Nový Jičín</t>
  </si>
  <si>
    <t>Instalace FVE - oblast Opava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</si>
  <si>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</si>
  <si>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</si>
  <si>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</si>
  <si>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</si>
  <si>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Základní škola a Mateřská škola, Ostrava - Poruba, Ukrajinská 19</t>
  </si>
  <si>
    <t>Instalace FVE - Zdravotnická záchranná služba Moravskoslezského kraje, Bruntál</t>
  </si>
  <si>
    <t>Instalace FVE - Zdravotnická záchranná služba Moravskoslezského kraje, Havířov</t>
  </si>
  <si>
    <t>Instalace FVE metodou Design &amp; Build - GaSPŠ, Frenštát pod Radhoštěm</t>
  </si>
  <si>
    <t>3606</t>
  </si>
  <si>
    <t>2021+ MF</t>
  </si>
  <si>
    <t>IndusTour - Visiting INDUStrial companies and sites as a growing lever to diversify TOURism policies</t>
  </si>
  <si>
    <t>3665</t>
  </si>
  <si>
    <t>TechSocialcare - Promoting Technical Standards for Assistive Technology in European Social care services</t>
  </si>
  <si>
    <t>3664</t>
  </si>
  <si>
    <t>Rekonstrukce a modernizace silnice II/440 Rýžoviště - Dětřichov - hr. OL. kraje</t>
  </si>
  <si>
    <t>Přeložka silnice II/443 obchvat Otic</t>
  </si>
  <si>
    <t>Rekonstrukce a modernizace silnice II/452 Karlovice - Světlá Hora</t>
  </si>
  <si>
    <t>3668</t>
  </si>
  <si>
    <t>3667</t>
  </si>
  <si>
    <t>3669</t>
  </si>
  <si>
    <t>3670</t>
  </si>
  <si>
    <t>Rekonstrukce a modernizace silnice II/478 Šenov ul. Datyňská/Šenovská</t>
  </si>
  <si>
    <t>Novostavba dětského centra Pluto</t>
  </si>
  <si>
    <t>3672</t>
  </si>
  <si>
    <t>Podpora komunitních služeb chráněného bydlení v MSK - východ</t>
  </si>
  <si>
    <t>3660</t>
  </si>
  <si>
    <t>3661</t>
  </si>
  <si>
    <t>Podpora komunitních služeb chráněného bydlení v MSK - západ</t>
  </si>
  <si>
    <t>3662</t>
  </si>
  <si>
    <t>Standardizace poskytování sociálních služeb</t>
  </si>
  <si>
    <t>2021+ Interreg Europe</t>
  </si>
  <si>
    <t xml:space="preserve">2021+ Interreg ČR-PL </t>
  </si>
  <si>
    <t>2021+ Interreg SK-CZ</t>
  </si>
  <si>
    <t>2021+ Erasmus+</t>
  </si>
  <si>
    <t>2021+ NSA</t>
  </si>
  <si>
    <t>Modernizace a rozšíření ZŠ Hlučín</t>
  </si>
  <si>
    <t>Energetické úspory - Základní škola, Karasova 6, Ostrava – Mariánské Hory, příspěvková organizace</t>
  </si>
  <si>
    <t>Energetické úspory - Dětský domov a Školní jídelna, Radkov-Dubová 141, příspěvková organizace</t>
  </si>
  <si>
    <t>3666</t>
  </si>
  <si>
    <t>3636</t>
  </si>
  <si>
    <t>3643</t>
  </si>
  <si>
    <t>2021+ Interreg Central Europe</t>
  </si>
  <si>
    <t>Instalace FVE - Střední škola společného stravování, Ostrava-Hrabůvka</t>
  </si>
  <si>
    <t>Instalace FVE - Střední škola techniky a služeb Karviná</t>
  </si>
  <si>
    <t>NUTSHELL@CE–Strengthening public transport to enhance accessibility in rural central Europe</t>
  </si>
  <si>
    <t>5.9.2024</t>
  </si>
  <si>
    <t>Pilotní transformace dětských domovů v Moravskoslezském kraji</t>
  </si>
  <si>
    <t>3673</t>
  </si>
  <si>
    <t>3674</t>
  </si>
  <si>
    <t>17/1732</t>
  </si>
  <si>
    <t>17/1734</t>
  </si>
  <si>
    <t>17/1736</t>
  </si>
  <si>
    <t>17/1737</t>
  </si>
  <si>
    <t>17/1738</t>
  </si>
  <si>
    <t>17/1739</t>
  </si>
  <si>
    <t>17/1742</t>
  </si>
  <si>
    <t>17/1729</t>
  </si>
  <si>
    <t>18/1849</t>
  </si>
  <si>
    <t>18/1841</t>
  </si>
  <si>
    <t>18/1826</t>
  </si>
  <si>
    <t>18/1828</t>
  </si>
  <si>
    <t>18/1832</t>
  </si>
  <si>
    <t>3650</t>
  </si>
  <si>
    <t>17.3.2025</t>
  </si>
  <si>
    <t>Novostavba školních dílen v areálu SŠ Bohumín</t>
  </si>
  <si>
    <t>3679</t>
  </si>
  <si>
    <t>Podpora služeb osobní asistence v MSK</t>
  </si>
  <si>
    <t>3678</t>
  </si>
  <si>
    <t>3/116</t>
  </si>
  <si>
    <t>17.03.2025</t>
  </si>
  <si>
    <t>3/107</t>
  </si>
  <si>
    <t>2/37</t>
  </si>
  <si>
    <t>3/110</t>
  </si>
  <si>
    <t>Energetické úspory VI. Etapa - ZŠaMŠ Nový Jičín</t>
  </si>
  <si>
    <t>Instalace FVE – Zdravotnická záchranná služba Moravskoslezského kraje, Opava</t>
  </si>
  <si>
    <t>Instalace FVE – oblast Frýdek-Místek II</t>
  </si>
  <si>
    <t>Rekonstrukce a modernizace silnice II/442 Heřmánky průtah</t>
  </si>
  <si>
    <t>Evidence připravovaných staveb infrastruktury Moravskoslezského kraje</t>
  </si>
  <si>
    <t>Rekonstrukce a modernizace silnice II/647 Ostrava, ul. Bohumínská IV. etapa</t>
  </si>
  <si>
    <t>3685</t>
  </si>
  <si>
    <t>3686</t>
  </si>
  <si>
    <t>3690</t>
  </si>
  <si>
    <t>15.9.2025</t>
  </si>
  <si>
    <t>5/303</t>
  </si>
  <si>
    <t>16.6.2025</t>
  </si>
  <si>
    <t>5/292</t>
  </si>
  <si>
    <t>4/206</t>
  </si>
  <si>
    <t>Informatika a kybernetická bezpečnost</t>
  </si>
  <si>
    <t>Křizové řízení</t>
  </si>
  <si>
    <t>Cestoní ruch</t>
  </si>
  <si>
    <t>Refionální rozvoj</t>
  </si>
  <si>
    <t>Název projektu</t>
  </si>
  <si>
    <t>Očekávaná výše dotace v % ze způsobilých výdajů</t>
  </si>
  <si>
    <t>AKTUÁLNÍ STRUKTURA FINANCOVÁNÍ v tis. Kč</t>
  </si>
  <si>
    <t>ROZDÍL</t>
  </si>
  <si>
    <t>4/204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</si>
</sst>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#,##0.00_ ;[Red]\-#,##0.00\ "/>
    <numFmt numFmtId="166" formatCode="d/m/yy;@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b/>
      <sz val="8"/>
      <color rgb="FF0070C0"/>
      <name val="Tahoma"/>
      <family val="2"/>
      <charset val="238"/>
    </font>
    <font>
      <sz val="8"/>
      <color rgb="FF231F20"/>
      <name val="Tahoma"/>
      <family val="2"/>
      <charset val="238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6" borderId="0" applyNumberFormat="0" applyBorder="0" applyAlignment="0" applyProtection="0"/>
    <xf numFmtId="0" fontId="9" fillId="23" borderId="0" applyNumberFormat="0" applyBorder="0" applyAlignment="0" applyProtection="0"/>
    <xf numFmtId="0" fontId="9" fillId="7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8" borderId="0" applyNumberFormat="0" applyBorder="0" applyAlignment="0" applyProtection="0"/>
    <xf numFmtId="0" fontId="9" fillId="26" borderId="0" applyNumberFormat="0" applyBorder="0" applyAlignment="0" applyProtection="0"/>
    <xf numFmtId="0" fontId="10" fillId="0" borderId="8" applyNumberFormat="0" applyFill="0" applyAlignment="0" applyProtection="0"/>
    <xf numFmtId="0" fontId="11" fillId="27" borderId="0" applyNumberFormat="0" applyBorder="0" applyAlignment="0" applyProtection="0"/>
    <xf numFmtId="0" fontId="12" fillId="28" borderId="9" applyNumberFormat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2" fillId="30" borderId="13" applyNumberFormat="0" applyFont="0" applyAlignment="0" applyProtection="0"/>
    <xf numFmtId="0" fontId="6" fillId="30" borderId="13" applyNumberFormat="0" applyFont="0" applyAlignment="0" applyProtection="0"/>
    <xf numFmtId="0" fontId="8" fillId="30" borderId="13" applyNumberFormat="0" applyFont="0" applyAlignment="0" applyProtection="0"/>
    <xf numFmtId="0" fontId="18" fillId="0" borderId="14" applyNumberFormat="0" applyFill="0" applyAlignment="0" applyProtection="0"/>
    <xf numFmtId="0" fontId="19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32" borderId="15" applyNumberFormat="0" applyAlignment="0" applyProtection="0"/>
    <xf numFmtId="0" fontId="22" fillId="33" borderId="15" applyNumberFormat="0" applyAlignment="0" applyProtection="0"/>
    <xf numFmtId="0" fontId="23" fillId="33" borderId="16" applyNumberFormat="0" applyAlignment="0" applyProtection="0"/>
    <xf numFmtId="0" fontId="24" fillId="0" borderId="0" applyNumberFormat="0" applyFill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25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30" borderId="13" applyNumberFormat="0" applyFont="0" applyAlignment="0" applyProtection="0"/>
    <xf numFmtId="0" fontId="1" fillId="30" borderId="13" applyNumberFormat="0" applyFont="0" applyAlignment="0" applyProtection="0"/>
  </cellStyleXfs>
  <cellXfs count="6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9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49" fontId="3" fillId="41" borderId="1" xfId="0" applyNumberFormat="1" applyFont="1" applyFill="1" applyBorder="1" applyAlignment="1">
      <alignment horizontal="center"/>
    </xf>
    <xf numFmtId="4" fontId="27" fillId="0" borderId="22" xfId="0" applyNumberFormat="1" applyFont="1" applyBorder="1" applyAlignment="1" applyProtection="1">
      <alignment horizontal="center" vertical="center" wrapText="1"/>
      <protection locked="0"/>
    </xf>
    <xf numFmtId="4" fontId="27" fillId="0" borderId="23" xfId="0" applyNumberFormat="1" applyFont="1" applyBorder="1" applyAlignment="1" applyProtection="1">
      <alignment horizontal="center" vertical="center" wrapText="1"/>
      <protection locked="0"/>
    </xf>
    <xf numFmtId="4" fontId="27" fillId="0" borderId="24" xfId="0" applyNumberFormat="1" applyFont="1" applyBorder="1" applyAlignment="1" applyProtection="1">
      <alignment horizontal="center" vertical="center" wrapText="1"/>
      <protection locked="0"/>
    </xf>
    <xf numFmtId="4" fontId="26" fillId="0" borderId="6" xfId="0" applyNumberFormat="1" applyFont="1" applyBorder="1" applyAlignment="1">
      <alignment horizontal="right" vertical="center"/>
    </xf>
    <xf numFmtId="0" fontId="26" fillId="0" borderId="27" xfId="0" applyFont="1" applyBorder="1" applyAlignment="1">
      <alignment horizontal="center"/>
    </xf>
    <xf numFmtId="49" fontId="26" fillId="0" borderId="3" xfId="0" applyNumberFormat="1" applyFont="1" applyBorder="1"/>
    <xf numFmtId="49" fontId="26" fillId="0" borderId="3" xfId="0" applyNumberFormat="1" applyFont="1" applyBorder="1" applyAlignment="1">
      <alignment horizontal="right"/>
    </xf>
    <xf numFmtId="49" fontId="26" fillId="0" borderId="3" xfId="0" applyNumberFormat="1" applyFont="1" applyBorder="1" applyAlignment="1">
      <alignment horizontal="center"/>
    </xf>
    <xf numFmtId="10" fontId="26" fillId="0" borderId="3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right"/>
    </xf>
    <xf numFmtId="0" fontId="26" fillId="0" borderId="5" xfId="0" applyFont="1" applyBorder="1" applyAlignment="1">
      <alignment horizontal="center"/>
    </xf>
    <xf numFmtId="49" fontId="26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6" fillId="0" borderId="1" xfId="0" applyNumberFormat="1" applyFont="1" applyBorder="1" applyAlignment="1">
      <alignment horizontal="center"/>
    </xf>
    <xf numFmtId="10" fontId="26" fillId="0" borderId="1" xfId="0" applyNumberFormat="1" applyFont="1" applyBorder="1" applyAlignment="1">
      <alignment horizontal="center"/>
    </xf>
    <xf numFmtId="4" fontId="26" fillId="0" borderId="3" xfId="0" applyNumberFormat="1" applyFont="1" applyBorder="1" applyAlignment="1">
      <alignment horizontal="right"/>
    </xf>
    <xf numFmtId="4" fontId="26" fillId="0" borderId="28" xfId="0" applyNumberFormat="1" applyFont="1" applyBorder="1" applyAlignment="1">
      <alignment horizontal="right"/>
    </xf>
    <xf numFmtId="4" fontId="26" fillId="0" borderId="5" xfId="0" applyNumberFormat="1" applyFont="1" applyBorder="1" applyAlignment="1">
      <alignment horizontal="right"/>
    </xf>
    <xf numFmtId="4" fontId="26" fillId="0" borderId="18" xfId="0" applyNumberFormat="1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17" fontId="28" fillId="0" borderId="1" xfId="0" applyNumberFormat="1" applyFont="1" applyBorder="1" applyAlignment="1">
      <alignment horizontal="right"/>
    </xf>
    <xf numFmtId="49" fontId="28" fillId="0" borderId="1" xfId="0" applyNumberFormat="1" applyFont="1" applyBorder="1" applyAlignment="1">
      <alignment horizontal="right"/>
    </xf>
    <xf numFmtId="4" fontId="26" fillId="0" borderId="1" xfId="0" applyNumberFormat="1" applyFont="1" applyBorder="1" applyAlignment="1">
      <alignment horizontal="right" vertical="center"/>
    </xf>
    <xf numFmtId="165" fontId="26" fillId="0" borderId="1" xfId="0" applyNumberFormat="1" applyFont="1" applyBorder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4" fontId="26" fillId="0" borderId="28" xfId="0" applyNumberFormat="1" applyFont="1" applyBorder="1" applyAlignment="1">
      <alignment horizontal="right" vertical="center"/>
    </xf>
    <xf numFmtId="4" fontId="26" fillId="0" borderId="25" xfId="0" applyNumberFormat="1" applyFont="1" applyBorder="1" applyAlignment="1">
      <alignment horizontal="right" vertical="center"/>
    </xf>
    <xf numFmtId="4" fontId="27" fillId="0" borderId="29" xfId="0" applyNumberFormat="1" applyFont="1" applyBorder="1" applyAlignment="1" applyProtection="1">
      <alignment horizontal="center" vertical="center" wrapText="1"/>
      <protection locked="0"/>
    </xf>
    <xf numFmtId="4" fontId="26" fillId="0" borderId="27" xfId="0" applyNumberFormat="1" applyFont="1" applyBorder="1"/>
    <xf numFmtId="4" fontId="26" fillId="0" borderId="28" xfId="0" applyNumberFormat="1" applyFont="1" applyBorder="1"/>
    <xf numFmtId="4" fontId="26" fillId="0" borderId="5" xfId="0" applyNumberFormat="1" applyFont="1" applyBorder="1"/>
    <xf numFmtId="4" fontId="26" fillId="0" borderId="18" xfId="0" applyNumberFormat="1" applyFont="1" applyBorder="1"/>
    <xf numFmtId="14" fontId="27" fillId="0" borderId="30" xfId="0" applyNumberFormat="1" applyFont="1" applyBorder="1" applyAlignment="1" applyProtection="1">
      <alignment horizontal="center" vertical="center" wrapText="1"/>
      <protection locked="0"/>
    </xf>
    <xf numFmtId="4" fontId="26" fillId="0" borderId="27" xfId="0" applyNumberFormat="1" applyFont="1" applyBorder="1" applyAlignment="1">
      <alignment horizontal="right"/>
    </xf>
    <xf numFmtId="166" fontId="26" fillId="0" borderId="26" xfId="0" applyNumberFormat="1" applyFont="1" applyBorder="1" applyAlignment="1">
      <alignment horizontal="right"/>
    </xf>
    <xf numFmtId="166" fontId="26" fillId="0" borderId="2" xfId="0" applyNumberFormat="1" applyFont="1" applyBorder="1" applyAlignment="1">
      <alignment horizontal="right"/>
    </xf>
    <xf numFmtId="166" fontId="28" fillId="0" borderId="2" xfId="0" applyNumberFormat="1" applyFont="1" applyBorder="1"/>
    <xf numFmtId="166" fontId="28" fillId="0" borderId="2" xfId="0" applyNumberFormat="1" applyFont="1" applyBorder="1" applyAlignment="1">
      <alignment horizontal="right"/>
    </xf>
    <xf numFmtId="4" fontId="26" fillId="0" borderId="2" xfId="0" applyNumberFormat="1" applyFont="1" applyBorder="1" applyAlignment="1">
      <alignment horizontal="right"/>
    </xf>
    <xf numFmtId="0" fontId="5" fillId="40" borderId="4" xfId="0" applyFont="1" applyFill="1" applyBorder="1" applyAlignment="1">
      <alignment horizontal="center" vertical="center" textRotation="90" wrapText="1"/>
    </xf>
    <xf numFmtId="0" fontId="5" fillId="40" borderId="3" xfId="0" applyFont="1" applyFill="1" applyBorder="1" applyAlignment="1">
      <alignment horizontal="center" vertical="center" textRotation="90" wrapText="1"/>
    </xf>
    <xf numFmtId="164" fontId="27" fillId="0" borderId="17" xfId="0" applyNumberFormat="1" applyFont="1" applyBorder="1" applyAlignment="1" applyProtection="1">
      <alignment horizontal="center" vertical="center" wrapText="1"/>
      <protection locked="0"/>
    </xf>
    <xf numFmtId="164" fontId="27" fillId="0" borderId="29" xfId="0" applyNumberFormat="1" applyFont="1" applyBorder="1" applyAlignment="1" applyProtection="1">
      <alignment horizontal="center" vertical="center" wrapText="1"/>
      <protection locked="0"/>
    </xf>
    <xf numFmtId="4" fontId="27" fillId="0" borderId="7" xfId="0" applyNumberFormat="1" applyFont="1" applyBorder="1" applyAlignment="1" applyProtection="1">
      <alignment horizontal="center" vertical="center" wrapText="1"/>
      <protection locked="0"/>
    </xf>
    <xf numFmtId="4" fontId="27" fillId="0" borderId="22" xfId="0" applyNumberFormat="1" applyFont="1" applyBorder="1" applyAlignment="1" applyProtection="1">
      <alignment horizontal="center" vertical="center" wrapText="1"/>
      <protection locked="0"/>
    </xf>
    <xf numFmtId="4" fontId="27" fillId="0" borderId="21" xfId="0" applyNumberFormat="1" applyFont="1" applyBorder="1" applyAlignment="1" applyProtection="1">
      <alignment horizontal="center" vertical="center" wrapText="1"/>
      <protection locked="0"/>
    </xf>
    <xf numFmtId="4" fontId="27" fillId="0" borderId="20" xfId="0" applyNumberFormat="1" applyFont="1" applyBorder="1" applyAlignment="1" applyProtection="1">
      <alignment horizontal="center" vertical="center" wrapText="1"/>
      <protection locked="0"/>
    </xf>
    <xf numFmtId="10" fontId="27" fillId="0" borderId="7" xfId="0" applyNumberFormat="1" applyFont="1" applyBorder="1" applyAlignment="1" applyProtection="1">
      <alignment horizontal="center" vertical="center" wrapText="1"/>
      <protection locked="0"/>
    </xf>
    <xf numFmtId="10" fontId="27" fillId="0" borderId="22" xfId="0" applyNumberFormat="1" applyFont="1" applyBorder="1" applyAlignment="1" applyProtection="1">
      <alignment horizontal="center" vertical="center" wrapText="1"/>
      <protection locked="0"/>
    </xf>
    <xf numFmtId="4" fontId="27" fillId="0" borderId="19" xfId="0" applyNumberFormat="1" applyFont="1" applyBorder="1" applyAlignment="1" applyProtection="1">
      <alignment horizontal="center" vertical="center" wrapText="1"/>
      <protection locked="0"/>
    </xf>
    <xf numFmtId="4" fontId="27" fillId="0" borderId="17" xfId="0" applyNumberFormat="1" applyFont="1" applyBorder="1" applyAlignment="1" applyProtection="1">
      <alignment horizontal="center" vertical="center" wrapText="1"/>
      <protection locked="0"/>
    </xf>
  </cellXfs>
  <cellStyles count="65">
    <cellStyle name="20 % – Zvýraznění 1" xfId="1" builtinId="30" customBuiltin="1"/>
    <cellStyle name="20 % – Zvýraznění 2" xfId="3" builtinId="34" customBuiltin="1"/>
    <cellStyle name="20 % – Zvýraznění 3" xfId="5" builtinId="38" customBuiltin="1"/>
    <cellStyle name="20 % – Zvýraznění 4" xfId="7" builtinId="42" customBuiltin="1"/>
    <cellStyle name="20 % – Zvýraznění 5" xfId="9" builtinId="46" customBuiltin="1"/>
    <cellStyle name="20 % – Zvýraznění 6" xfId="10" builtinId="50" customBuiltin="1"/>
    <cellStyle name="20 % – Zvýraznění1 2" xfId="2" xr:uid="{00000000-0005-0000-0000-000001000000}"/>
    <cellStyle name="20 % – Zvýraznění1 3" xfId="54" xr:uid="{00000000-0005-0000-0000-000002000000}"/>
    <cellStyle name="20 % – Zvýraznění2 2" xfId="4" xr:uid="{00000000-0005-0000-0000-000004000000}"/>
    <cellStyle name="20 % – Zvýraznění2 3" xfId="55" xr:uid="{00000000-0005-0000-0000-000005000000}"/>
    <cellStyle name="20 % – Zvýraznění3 2" xfId="6" xr:uid="{00000000-0005-0000-0000-000007000000}"/>
    <cellStyle name="20 % – Zvýraznění3 3" xfId="56" xr:uid="{00000000-0005-0000-0000-000008000000}"/>
    <cellStyle name="20 % – Zvýraznění4 2" xfId="8" xr:uid="{00000000-0005-0000-0000-00000A000000}"/>
    <cellStyle name="20 % – Zvýraznění4 3" xfId="57" xr:uid="{00000000-0005-0000-0000-00000B000000}"/>
    <cellStyle name="40 % – Zvýraznění 1" xfId="11" builtinId="31" customBuiltin="1"/>
    <cellStyle name="40 % – Zvýraznění 2" xfId="12" builtinId="35" customBuiltin="1"/>
    <cellStyle name="40 % – Zvýraznění 3" xfId="13" builtinId="39" customBuiltin="1"/>
    <cellStyle name="40 % – Zvýraznění 4" xfId="15" builtinId="43" customBuiltin="1"/>
    <cellStyle name="40 % – Zvýraznění 5" xfId="16" builtinId="47" customBuiltin="1"/>
    <cellStyle name="40 % – Zvýraznění 6" xfId="17" builtinId="51" customBuiltin="1"/>
    <cellStyle name="40 % – Zvýraznění3 2" xfId="14" xr:uid="{00000000-0005-0000-0000-000011000000}"/>
    <cellStyle name="40 % – Zvýraznění3 3" xfId="58" xr:uid="{00000000-0005-0000-0000-000012000000}"/>
    <cellStyle name="60 % – Zvýraznění 1" xfId="18" builtinId="32" customBuiltin="1"/>
    <cellStyle name="60 % – Zvýraznění 2" xfId="19" builtinId="36" customBuiltin="1"/>
    <cellStyle name="60 % – Zvýraznění 3" xfId="20" builtinId="40" customBuiltin="1"/>
    <cellStyle name="60 % – Zvýraznění 4" xfId="22" builtinId="44" customBuiltin="1"/>
    <cellStyle name="60 % – Zvýraznění 5" xfId="24" builtinId="48" customBuiltin="1"/>
    <cellStyle name="60 % – Zvýraznění 6" xfId="25" builtinId="52" customBuiltin="1"/>
    <cellStyle name="60 % – Zvýraznění3 2" xfId="21" xr:uid="{00000000-0005-0000-0000-000019000000}"/>
    <cellStyle name="60 % – Zvýraznění3 3" xfId="59" xr:uid="{00000000-0005-0000-0000-00001A000000}"/>
    <cellStyle name="60 % – Zvýraznění4 2" xfId="23" xr:uid="{00000000-0005-0000-0000-00001C000000}"/>
    <cellStyle name="60 % – Zvýraznění4 3" xfId="60" xr:uid="{00000000-0005-0000-0000-00001D000000}"/>
    <cellStyle name="60 % – Zvýraznění6 2" xfId="26" xr:uid="{00000000-0005-0000-0000-000020000000}"/>
    <cellStyle name="60 % – Zvýraznění6 3" xfId="61" xr:uid="{00000000-0005-0000-0000-000021000000}"/>
    <cellStyle name="Celkem" xfId="27" builtinId="25" customBuiltin="1"/>
    <cellStyle name="Kontrolní buňka" xfId="29" builtinId="23" customBuiltin="1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ázev" xfId="34" builtinId="15" customBuiltin="1"/>
    <cellStyle name="Název 2" xfId="62" xr:uid="{00000000-0005-0000-0000-00002A000000}"/>
    <cellStyle name="Neutrální" xfId="35" builtinId="28" customBuiltin="1"/>
    <cellStyle name="Normální" xfId="0" builtinId="0"/>
    <cellStyle name="Normální 2" xfId="53" xr:uid="{00000000-0005-0000-0000-00002D000000}"/>
    <cellStyle name="Normální 3" xfId="52" xr:uid="{00000000-0005-0000-0000-00002E000000}"/>
    <cellStyle name="Poznámka" xfId="36" builtinId="10" customBuiltin="1"/>
    <cellStyle name="Poznámka 2" xfId="37" xr:uid="{00000000-0005-0000-0000-000034000000}"/>
    <cellStyle name="Poznámka 2 2" xfId="64" xr:uid="{00000000-0005-0000-0000-000035000000}"/>
    <cellStyle name="Poznámka 3" xfId="38" xr:uid="{00000000-0005-0000-0000-000036000000}"/>
    <cellStyle name="Poznámka 4" xfId="63" xr:uid="{00000000-0005-0000-0000-000037000000}"/>
    <cellStyle name="Propojená buňka" xfId="39" builtinId="24" customBuiltin="1"/>
    <cellStyle name="Správně" xfId="40" builtinId="26" customBuiltin="1"/>
    <cellStyle name="Špatně" xfId="28" builtinId="27" customBuiltin="1"/>
    <cellStyle name="Text upozornění" xfId="41" builtinId="11" customBuiltin="1"/>
    <cellStyle name="Vstup" xfId="42" builtinId="20" customBuiltin="1"/>
    <cellStyle name="Výpočet" xfId="43" builtinId="22" customBuiltin="1"/>
    <cellStyle name="Výstup" xfId="44" builtinId="21" customBuiltin="1"/>
    <cellStyle name="Vysvětlující text" xfId="45" builtinId="53" customBuiltin="1"/>
    <cellStyle name="Zvýraznění 1" xfId="46" builtinId="29" customBuiltin="1"/>
    <cellStyle name="Zvýraznění 2" xfId="47" builtinId="33" customBuiltin="1"/>
    <cellStyle name="Zvýraznění 3" xfId="48" builtinId="37" customBuiltin="1"/>
    <cellStyle name="Zvýraznění 4" xfId="49" builtinId="41" customBuiltin="1"/>
    <cellStyle name="Zvýraznění 5" xfId="50" builtinId="45" customBuiltin="1"/>
    <cellStyle name="Zvýraznění 6" xfId="51" builtinId="49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00FF"/>
      </font>
    </dxf>
  </dxfs>
  <tableStyles count="0" defaultTableStyle="TableStyleMedium9" defaultPivotStyle="PivotStyleLight16"/>
  <colors>
    <mruColors>
      <color rgb="FF00FF00"/>
      <color rgb="FFFF00FF"/>
      <color rgb="FFFFCCCC"/>
      <color rgb="FF99FF99"/>
      <color rgb="FFCCFFCC"/>
      <color rgb="FFFF6600"/>
      <color rgb="FF0000FF"/>
      <color rgb="FFFFFF99"/>
      <color rgb="FFE5FFE5"/>
      <color rgb="FF2F6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Y167"/>
  <sheetViews>
    <sheetView tabSelected="1" topLeftCell="B1" workbookViewId="0">
      <selection activeCell="B1" sqref="B1:B2"/>
    </sheetView>
  </sheetViews>
  <sheetFormatPr defaultRowHeight="14.4" x14ac:dyDescent="0.3"/>
  <cols>
    <col min="1" max="1" width="6.6640625" style="8" hidden="1" customWidth="1"/>
    <col min="2" max="2" width="14" style="8" customWidth="1"/>
    <col min="3" max="3" width="78.88671875" style="4" customWidth="1"/>
    <col min="4" max="4" width="9.109375" style="4"/>
    <col min="5" max="5" width="27.6640625" style="8" bestFit="1" customWidth="1"/>
    <col min="6" max="6" width="10.6640625" style="8" customWidth="1"/>
    <col min="7" max="23" width="12.5546875" style="1" customWidth="1"/>
    <col min="24" max="25" width="9.109375" customWidth="1"/>
  </cols>
  <sheetData>
    <row r="1" spans="1:23" ht="21" customHeight="1" x14ac:dyDescent="0.3">
      <c r="A1" s="53"/>
      <c r="B1" s="55" t="s">
        <v>2</v>
      </c>
      <c r="C1" s="57" t="s">
        <v>372</v>
      </c>
      <c r="D1" s="57" t="s">
        <v>0</v>
      </c>
      <c r="E1" s="57" t="s">
        <v>1</v>
      </c>
      <c r="F1" s="61" t="s">
        <v>373</v>
      </c>
      <c r="G1" s="57" t="s">
        <v>140</v>
      </c>
      <c r="H1" s="63"/>
      <c r="I1" s="64" t="s">
        <v>141</v>
      </c>
      <c r="J1" s="57"/>
      <c r="K1" s="57"/>
      <c r="L1" s="57"/>
      <c r="M1" s="60"/>
      <c r="N1" s="64" t="s">
        <v>374</v>
      </c>
      <c r="O1" s="57"/>
      <c r="P1" s="57"/>
      <c r="Q1" s="57"/>
      <c r="R1" s="60"/>
      <c r="S1" s="59" t="s">
        <v>375</v>
      </c>
      <c r="T1" s="57"/>
      <c r="U1" s="57"/>
      <c r="V1" s="57"/>
      <c r="W1" s="60"/>
    </row>
    <row r="2" spans="1:23" ht="37.5" customHeight="1" thickBot="1" x14ac:dyDescent="0.35">
      <c r="A2" s="54"/>
      <c r="B2" s="56"/>
      <c r="C2" s="58"/>
      <c r="D2" s="58"/>
      <c r="E2" s="58"/>
      <c r="F2" s="62"/>
      <c r="G2" s="12" t="s">
        <v>142</v>
      </c>
      <c r="H2" s="46" t="s">
        <v>143</v>
      </c>
      <c r="I2" s="41" t="s">
        <v>3</v>
      </c>
      <c r="J2" s="12" t="s">
        <v>144</v>
      </c>
      <c r="K2" s="12" t="s">
        <v>145</v>
      </c>
      <c r="L2" s="12" t="s">
        <v>139</v>
      </c>
      <c r="M2" s="14" t="s">
        <v>146</v>
      </c>
      <c r="N2" s="41" t="s">
        <v>3</v>
      </c>
      <c r="O2" s="12" t="s">
        <v>144</v>
      </c>
      <c r="P2" s="12" t="s">
        <v>145</v>
      </c>
      <c r="Q2" s="12" t="s">
        <v>139</v>
      </c>
      <c r="R2" s="14" t="s">
        <v>146</v>
      </c>
      <c r="S2" s="13" t="s">
        <v>3</v>
      </c>
      <c r="T2" s="12" t="s">
        <v>144</v>
      </c>
      <c r="U2" s="12" t="s">
        <v>145</v>
      </c>
      <c r="V2" s="12" t="s">
        <v>139</v>
      </c>
      <c r="W2" s="14" t="s">
        <v>146</v>
      </c>
    </row>
    <row r="3" spans="1:23" ht="15" thickTop="1" x14ac:dyDescent="0.3">
      <c r="A3" s="7"/>
      <c r="B3" s="16" t="s">
        <v>9</v>
      </c>
      <c r="C3" s="17" t="s">
        <v>325</v>
      </c>
      <c r="D3" s="19" t="s">
        <v>10</v>
      </c>
      <c r="E3" s="19" t="s">
        <v>322</v>
      </c>
      <c r="F3" s="20">
        <v>0.85</v>
      </c>
      <c r="G3" s="18" t="s">
        <v>182</v>
      </c>
      <c r="H3" s="48" t="s">
        <v>181</v>
      </c>
      <c r="I3" s="47">
        <v>4583.67</v>
      </c>
      <c r="J3" s="27">
        <v>0</v>
      </c>
      <c r="K3" s="27">
        <v>4583.67</v>
      </c>
      <c r="L3" s="27">
        <v>687.55050000000006</v>
      </c>
      <c r="M3" s="28">
        <v>3896.1194999999998</v>
      </c>
      <c r="N3" s="42">
        <v>4583.29</v>
      </c>
      <c r="O3" s="27">
        <v>186.58411764705852</v>
      </c>
      <c r="P3" s="27">
        <v>4396.7058823529414</v>
      </c>
      <c r="Q3" s="27">
        <v>659.5058823529414</v>
      </c>
      <c r="R3" s="43">
        <v>3737.2</v>
      </c>
      <c r="S3" s="40">
        <f>N3-I3</f>
        <v>-0.38000000000010914</v>
      </c>
      <c r="T3" s="38">
        <f t="shared" ref="T3:W3" si="0">O3-J3</f>
        <v>186.58411764705852</v>
      </c>
      <c r="U3" s="38">
        <f t="shared" si="0"/>
        <v>-186.96411764705863</v>
      </c>
      <c r="V3" s="38">
        <f t="shared" si="0"/>
        <v>-28.044617647058658</v>
      </c>
      <c r="W3" s="39">
        <f t="shared" si="0"/>
        <v>-158.91949999999997</v>
      </c>
    </row>
    <row r="4" spans="1:23" x14ac:dyDescent="0.3">
      <c r="A4" s="7" t="s">
        <v>4</v>
      </c>
      <c r="B4" s="22" t="s">
        <v>9</v>
      </c>
      <c r="C4" s="23" t="s">
        <v>175</v>
      </c>
      <c r="D4" s="25" t="s">
        <v>188</v>
      </c>
      <c r="E4" s="25" t="s">
        <v>311</v>
      </c>
      <c r="F4" s="26">
        <v>0.85</v>
      </c>
      <c r="G4" s="24" t="s">
        <v>198</v>
      </c>
      <c r="H4" s="49" t="s">
        <v>174</v>
      </c>
      <c r="I4" s="29">
        <v>5717</v>
      </c>
      <c r="J4" s="21">
        <v>0</v>
      </c>
      <c r="K4" s="21">
        <v>5717</v>
      </c>
      <c r="L4" s="21">
        <v>857.55000000000018</v>
      </c>
      <c r="M4" s="30">
        <v>4859.45</v>
      </c>
      <c r="N4" s="44">
        <v>5717</v>
      </c>
      <c r="O4" s="21">
        <v>826.41176470588198</v>
      </c>
      <c r="P4" s="21">
        <v>4890.588235294118</v>
      </c>
      <c r="Q4" s="21">
        <v>733.58823529411802</v>
      </c>
      <c r="R4" s="45">
        <v>4157</v>
      </c>
      <c r="S4" s="15">
        <f t="shared" ref="S4:S64" si="1">N4-I4</f>
        <v>0</v>
      </c>
      <c r="T4" s="35">
        <f t="shared" ref="T4:T64" si="2">O4-J4</f>
        <v>826.41176470588198</v>
      </c>
      <c r="U4" s="35">
        <f t="shared" ref="U4:U64" si="3">P4-K4</f>
        <v>-826.41176470588198</v>
      </c>
      <c r="V4" s="35">
        <f t="shared" ref="V4:V64" si="4">Q4-L4</f>
        <v>-123.96176470588216</v>
      </c>
      <c r="W4" s="37">
        <f t="shared" ref="W4:W64" si="5">R4-M4</f>
        <v>-702.44999999999982</v>
      </c>
    </row>
    <row r="5" spans="1:23" x14ac:dyDescent="0.3">
      <c r="A5" s="7"/>
      <c r="B5" s="22" t="s">
        <v>9</v>
      </c>
      <c r="C5" s="23" t="s">
        <v>11</v>
      </c>
      <c r="D5" s="25" t="s">
        <v>12</v>
      </c>
      <c r="E5" s="25" t="s">
        <v>13</v>
      </c>
      <c r="F5" s="26">
        <v>0.9</v>
      </c>
      <c r="G5" s="24" t="s">
        <v>149</v>
      </c>
      <c r="H5" s="49" t="s">
        <v>150</v>
      </c>
      <c r="I5" s="29">
        <v>69000</v>
      </c>
      <c r="J5" s="21">
        <v>0</v>
      </c>
      <c r="K5" s="21">
        <v>69000</v>
      </c>
      <c r="L5" s="21">
        <v>6899.9999999999982</v>
      </c>
      <c r="M5" s="30">
        <v>62100</v>
      </c>
      <c r="N5" s="44">
        <v>67579.63</v>
      </c>
      <c r="O5" s="36"/>
      <c r="P5" s="21">
        <v>67579.63</v>
      </c>
      <c r="Q5" s="21">
        <v>4809.6300000000047</v>
      </c>
      <c r="R5" s="45">
        <v>62770</v>
      </c>
      <c r="S5" s="15">
        <f t="shared" si="1"/>
        <v>-1420.3699999999953</v>
      </c>
      <c r="T5" s="35">
        <f t="shared" si="2"/>
        <v>0</v>
      </c>
      <c r="U5" s="35">
        <f t="shared" si="3"/>
        <v>-1420.3699999999953</v>
      </c>
      <c r="V5" s="35">
        <f t="shared" si="4"/>
        <v>-2090.3699999999935</v>
      </c>
      <c r="W5" s="37">
        <f t="shared" si="5"/>
        <v>670</v>
      </c>
    </row>
    <row r="6" spans="1:23" x14ac:dyDescent="0.3">
      <c r="A6" s="10"/>
      <c r="B6" s="22" t="s">
        <v>9</v>
      </c>
      <c r="C6" s="23" t="s">
        <v>14</v>
      </c>
      <c r="D6" s="25" t="s">
        <v>15</v>
      </c>
      <c r="E6" s="25" t="s">
        <v>312</v>
      </c>
      <c r="F6" s="26">
        <v>0.85</v>
      </c>
      <c r="G6" s="24" t="s">
        <v>151</v>
      </c>
      <c r="H6" s="49" t="s">
        <v>152</v>
      </c>
      <c r="I6" s="29">
        <v>12000</v>
      </c>
      <c r="J6" s="21">
        <v>0</v>
      </c>
      <c r="K6" s="21">
        <v>12000</v>
      </c>
      <c r="L6" s="21">
        <v>1800.0000000000002</v>
      </c>
      <c r="M6" s="30">
        <v>10200</v>
      </c>
      <c r="N6" s="44">
        <v>7790</v>
      </c>
      <c r="O6" s="36">
        <v>0</v>
      </c>
      <c r="P6" s="21">
        <v>7790</v>
      </c>
      <c r="Q6" s="21">
        <v>1168</v>
      </c>
      <c r="R6" s="45">
        <v>6622</v>
      </c>
      <c r="S6" s="15">
        <f t="shared" si="1"/>
        <v>-4210</v>
      </c>
      <c r="T6" s="35">
        <f t="shared" si="2"/>
        <v>0</v>
      </c>
      <c r="U6" s="35">
        <f t="shared" si="3"/>
        <v>-4210</v>
      </c>
      <c r="V6" s="35">
        <f t="shared" si="4"/>
        <v>-632.00000000000023</v>
      </c>
      <c r="W6" s="37">
        <f t="shared" si="5"/>
        <v>-3578</v>
      </c>
    </row>
    <row r="7" spans="1:23" x14ac:dyDescent="0.3">
      <c r="A7" s="10"/>
      <c r="B7" s="22" t="s">
        <v>9</v>
      </c>
      <c r="C7" s="23" t="s">
        <v>16</v>
      </c>
      <c r="D7" s="25" t="s">
        <v>17</v>
      </c>
      <c r="E7" s="25" t="s">
        <v>312</v>
      </c>
      <c r="F7" s="26">
        <v>0.85</v>
      </c>
      <c r="G7" s="31" t="s">
        <v>151</v>
      </c>
      <c r="H7" s="49" t="s">
        <v>152</v>
      </c>
      <c r="I7" s="29">
        <v>41000</v>
      </c>
      <c r="J7" s="21">
        <v>0</v>
      </c>
      <c r="K7" s="21">
        <v>41000</v>
      </c>
      <c r="L7" s="21">
        <v>6150.0000000000009</v>
      </c>
      <c r="M7" s="30">
        <v>34850</v>
      </c>
      <c r="N7" s="44">
        <v>27000</v>
      </c>
      <c r="O7" s="36">
        <v>0</v>
      </c>
      <c r="P7" s="21">
        <v>27000</v>
      </c>
      <c r="Q7" s="21">
        <v>4050</v>
      </c>
      <c r="R7" s="45">
        <v>22950</v>
      </c>
      <c r="S7" s="15">
        <f t="shared" si="1"/>
        <v>-14000</v>
      </c>
      <c r="T7" s="35">
        <f t="shared" si="2"/>
        <v>0</v>
      </c>
      <c r="U7" s="35">
        <f t="shared" si="3"/>
        <v>-14000</v>
      </c>
      <c r="V7" s="35">
        <f t="shared" si="4"/>
        <v>-2100.0000000000009</v>
      </c>
      <c r="W7" s="37">
        <f t="shared" si="5"/>
        <v>-11900</v>
      </c>
    </row>
    <row r="8" spans="1:23" x14ac:dyDescent="0.3">
      <c r="A8" s="10"/>
      <c r="B8" s="22" t="s">
        <v>9</v>
      </c>
      <c r="C8" s="23" t="s">
        <v>18</v>
      </c>
      <c r="D8" s="25" t="s">
        <v>19</v>
      </c>
      <c r="E8" s="25" t="s">
        <v>312</v>
      </c>
      <c r="F8" s="26">
        <v>0.85</v>
      </c>
      <c r="G8" s="24" t="s">
        <v>185</v>
      </c>
      <c r="H8" s="49" t="s">
        <v>181</v>
      </c>
      <c r="I8" s="29">
        <v>44000</v>
      </c>
      <c r="J8" s="21">
        <v>0</v>
      </c>
      <c r="K8" s="21">
        <v>44000</v>
      </c>
      <c r="L8" s="21">
        <v>6600.0000000000009</v>
      </c>
      <c r="M8" s="30">
        <v>37400</v>
      </c>
      <c r="N8" s="44">
        <v>23000</v>
      </c>
      <c r="O8" s="36"/>
      <c r="P8" s="21">
        <v>23000</v>
      </c>
      <c r="Q8" s="21">
        <v>3450</v>
      </c>
      <c r="R8" s="45">
        <v>19550</v>
      </c>
      <c r="S8" s="15">
        <f t="shared" si="1"/>
        <v>-21000</v>
      </c>
      <c r="T8" s="35">
        <f t="shared" si="2"/>
        <v>0</v>
      </c>
      <c r="U8" s="35">
        <f t="shared" si="3"/>
        <v>-21000</v>
      </c>
      <c r="V8" s="35">
        <f t="shared" si="4"/>
        <v>-3150.0000000000009</v>
      </c>
      <c r="W8" s="37">
        <f t="shared" si="5"/>
        <v>-17850</v>
      </c>
    </row>
    <row r="9" spans="1:23" x14ac:dyDescent="0.3">
      <c r="A9" s="10"/>
      <c r="B9" s="22" t="s">
        <v>9</v>
      </c>
      <c r="C9" s="23" t="s">
        <v>296</v>
      </c>
      <c r="D9" s="25" t="s">
        <v>298</v>
      </c>
      <c r="E9" s="25" t="s">
        <v>22</v>
      </c>
      <c r="F9" s="26">
        <v>0.85</v>
      </c>
      <c r="G9" s="31" t="s">
        <v>340</v>
      </c>
      <c r="H9" s="49" t="s">
        <v>326</v>
      </c>
      <c r="I9" s="29">
        <v>305000</v>
      </c>
      <c r="J9" s="21">
        <v>62630</v>
      </c>
      <c r="K9" s="21">
        <v>242370</v>
      </c>
      <c r="L9" s="21">
        <v>36355.500000000007</v>
      </c>
      <c r="M9" s="30">
        <v>206014.5</v>
      </c>
      <c r="N9" s="44">
        <v>200000</v>
      </c>
      <c r="O9" s="36">
        <v>16514.705882352922</v>
      </c>
      <c r="P9" s="21">
        <v>183485.29411764708</v>
      </c>
      <c r="Q9" s="21">
        <v>27522.794117647078</v>
      </c>
      <c r="R9" s="45">
        <v>155962.5</v>
      </c>
      <c r="S9" s="15">
        <f t="shared" si="1"/>
        <v>-105000</v>
      </c>
      <c r="T9" s="35">
        <f t="shared" si="2"/>
        <v>-46115.294117647078</v>
      </c>
      <c r="U9" s="35">
        <f t="shared" si="3"/>
        <v>-58884.705882352922</v>
      </c>
      <c r="V9" s="35">
        <f t="shared" si="4"/>
        <v>-8832.7058823529296</v>
      </c>
      <c r="W9" s="37">
        <f t="shared" si="5"/>
        <v>-50052</v>
      </c>
    </row>
    <row r="10" spans="1:23" x14ac:dyDescent="0.3">
      <c r="A10" s="7"/>
      <c r="B10" s="22" t="s">
        <v>9</v>
      </c>
      <c r="C10" s="23" t="s">
        <v>21</v>
      </c>
      <c r="D10" s="25">
        <v>3527</v>
      </c>
      <c r="E10" s="25" t="s">
        <v>22</v>
      </c>
      <c r="F10" s="26">
        <v>0.85</v>
      </c>
      <c r="G10" s="24" t="s">
        <v>155</v>
      </c>
      <c r="H10" s="49" t="s">
        <v>183</v>
      </c>
      <c r="I10" s="29">
        <v>78000</v>
      </c>
      <c r="J10" s="21">
        <v>3900</v>
      </c>
      <c r="K10" s="21">
        <v>74100</v>
      </c>
      <c r="L10" s="21">
        <v>11115.000000000002</v>
      </c>
      <c r="M10" s="30">
        <v>62985</v>
      </c>
      <c r="N10" s="44">
        <v>28846.620000000003</v>
      </c>
      <c r="O10" s="36">
        <v>7748.8435294117662</v>
      </c>
      <c r="P10" s="21">
        <v>21097.776470588236</v>
      </c>
      <c r="Q10" s="21">
        <v>3164.666470588234</v>
      </c>
      <c r="R10" s="45">
        <v>17933.11</v>
      </c>
      <c r="S10" s="15">
        <f t="shared" si="1"/>
        <v>-49153.38</v>
      </c>
      <c r="T10" s="35">
        <f t="shared" si="2"/>
        <v>3848.8435294117662</v>
      </c>
      <c r="U10" s="35">
        <f t="shared" si="3"/>
        <v>-53002.223529411764</v>
      </c>
      <c r="V10" s="35">
        <f t="shared" si="4"/>
        <v>-7950.3335294117678</v>
      </c>
      <c r="W10" s="37">
        <f t="shared" si="5"/>
        <v>-45051.89</v>
      </c>
    </row>
    <row r="11" spans="1:23" x14ac:dyDescent="0.3">
      <c r="A11" s="7"/>
      <c r="B11" s="22" t="s">
        <v>9</v>
      </c>
      <c r="C11" s="23" t="s">
        <v>295</v>
      </c>
      <c r="D11" s="25" t="s">
        <v>299</v>
      </c>
      <c r="E11" s="25" t="s">
        <v>22</v>
      </c>
      <c r="F11" s="26">
        <v>0.85</v>
      </c>
      <c r="G11" s="24" t="s">
        <v>330</v>
      </c>
      <c r="H11" s="49" t="s">
        <v>263</v>
      </c>
      <c r="I11" s="29">
        <v>146000</v>
      </c>
      <c r="J11" s="21">
        <v>3630</v>
      </c>
      <c r="K11" s="21">
        <v>142370</v>
      </c>
      <c r="L11" s="21">
        <v>21355.500000000004</v>
      </c>
      <c r="M11" s="30">
        <v>121014.5</v>
      </c>
      <c r="N11" s="44">
        <v>102200.06</v>
      </c>
      <c r="O11" s="36">
        <v>9999.8247058823472</v>
      </c>
      <c r="P11" s="21">
        <v>92200.23529411765</v>
      </c>
      <c r="Q11" s="21">
        <v>13830.035294117653</v>
      </c>
      <c r="R11" s="45">
        <v>78370.2</v>
      </c>
      <c r="S11" s="15">
        <f t="shared" si="1"/>
        <v>-43799.94</v>
      </c>
      <c r="T11" s="35">
        <f t="shared" si="2"/>
        <v>6369.8247058823472</v>
      </c>
      <c r="U11" s="35">
        <f t="shared" si="3"/>
        <v>-50169.76470588235</v>
      </c>
      <c r="V11" s="35">
        <f t="shared" si="4"/>
        <v>-7525.4647058823502</v>
      </c>
      <c r="W11" s="37">
        <f t="shared" si="5"/>
        <v>-42644.3</v>
      </c>
    </row>
    <row r="12" spans="1:23" x14ac:dyDescent="0.3">
      <c r="A12" s="7"/>
      <c r="B12" s="22" t="s">
        <v>9</v>
      </c>
      <c r="C12" s="23" t="s">
        <v>297</v>
      </c>
      <c r="D12" s="25" t="s">
        <v>300</v>
      </c>
      <c r="E12" s="25" t="s">
        <v>22</v>
      </c>
      <c r="F12" s="26">
        <v>0.85</v>
      </c>
      <c r="G12" s="24" t="s">
        <v>330</v>
      </c>
      <c r="H12" s="49" t="s">
        <v>263</v>
      </c>
      <c r="I12" s="29">
        <v>225000</v>
      </c>
      <c r="J12" s="21">
        <v>9030</v>
      </c>
      <c r="K12" s="21">
        <v>215970</v>
      </c>
      <c r="L12" s="21">
        <v>32395.500000000004</v>
      </c>
      <c r="M12" s="30">
        <v>183574.5</v>
      </c>
      <c r="N12" s="44">
        <v>157500.06</v>
      </c>
      <c r="O12" s="36">
        <v>41999.824705882347</v>
      </c>
      <c r="P12" s="21">
        <v>115500.23529411765</v>
      </c>
      <c r="Q12" s="21">
        <v>17325.035294117653</v>
      </c>
      <c r="R12" s="45">
        <v>98175.2</v>
      </c>
      <c r="S12" s="15">
        <f t="shared" si="1"/>
        <v>-67499.94</v>
      </c>
      <c r="T12" s="35">
        <f t="shared" si="2"/>
        <v>32969.824705882347</v>
      </c>
      <c r="U12" s="35">
        <f t="shared" si="3"/>
        <v>-100469.76470588235</v>
      </c>
      <c r="V12" s="35">
        <f t="shared" si="4"/>
        <v>-15070.46470588235</v>
      </c>
      <c r="W12" s="37">
        <f t="shared" si="5"/>
        <v>-85399.3</v>
      </c>
    </row>
    <row r="13" spans="1:23" x14ac:dyDescent="0.3">
      <c r="A13" s="7"/>
      <c r="B13" s="22" t="s">
        <v>9</v>
      </c>
      <c r="C13" s="23" t="s">
        <v>357</v>
      </c>
      <c r="D13" s="25" t="s">
        <v>301</v>
      </c>
      <c r="E13" s="25" t="s">
        <v>22</v>
      </c>
      <c r="F13" s="26">
        <v>0.85</v>
      </c>
      <c r="G13" s="31" t="s">
        <v>330</v>
      </c>
      <c r="H13" s="49" t="s">
        <v>263</v>
      </c>
      <c r="I13" s="29">
        <v>30500</v>
      </c>
      <c r="J13" s="21">
        <v>1830</v>
      </c>
      <c r="K13" s="21">
        <v>28670</v>
      </c>
      <c r="L13" s="21">
        <v>4300.5000000000009</v>
      </c>
      <c r="M13" s="30">
        <v>24369.5</v>
      </c>
      <c r="N13" s="44">
        <v>21500</v>
      </c>
      <c r="O13" s="36">
        <v>1250</v>
      </c>
      <c r="P13" s="21">
        <v>20250</v>
      </c>
      <c r="Q13" s="21">
        <v>3037.5</v>
      </c>
      <c r="R13" s="45">
        <v>17212.5</v>
      </c>
      <c r="S13" s="15">
        <f t="shared" si="1"/>
        <v>-9000</v>
      </c>
      <c r="T13" s="35">
        <f t="shared" si="2"/>
        <v>-580</v>
      </c>
      <c r="U13" s="35">
        <f t="shared" si="3"/>
        <v>-8420</v>
      </c>
      <c r="V13" s="35">
        <f t="shared" si="4"/>
        <v>-1263.0000000000009</v>
      </c>
      <c r="W13" s="37">
        <f t="shared" si="5"/>
        <v>-7157</v>
      </c>
    </row>
    <row r="14" spans="1:23" x14ac:dyDescent="0.3">
      <c r="A14" s="7"/>
      <c r="B14" s="22" t="s">
        <v>9</v>
      </c>
      <c r="C14" s="23" t="s">
        <v>23</v>
      </c>
      <c r="D14" s="25">
        <v>3528</v>
      </c>
      <c r="E14" s="25" t="s">
        <v>22</v>
      </c>
      <c r="F14" s="26">
        <v>0.85</v>
      </c>
      <c r="G14" s="31" t="s">
        <v>155</v>
      </c>
      <c r="H14" s="49" t="s">
        <v>183</v>
      </c>
      <c r="I14" s="29">
        <v>59000</v>
      </c>
      <c r="J14" s="21">
        <v>2950</v>
      </c>
      <c r="K14" s="21">
        <v>56050</v>
      </c>
      <c r="L14" s="21">
        <v>8407.5000000000018</v>
      </c>
      <c r="M14" s="30">
        <v>47642.5</v>
      </c>
      <c r="N14" s="44">
        <v>35754.400000000001</v>
      </c>
      <c r="O14" s="36">
        <v>2394.7294117647034</v>
      </c>
      <c r="P14" s="21">
        <v>33359.670588235298</v>
      </c>
      <c r="Q14" s="21">
        <v>5003.9505882352969</v>
      </c>
      <c r="R14" s="45">
        <v>28355.72</v>
      </c>
      <c r="S14" s="15">
        <f t="shared" si="1"/>
        <v>-23245.599999999999</v>
      </c>
      <c r="T14" s="35">
        <f t="shared" si="2"/>
        <v>-555.2705882352966</v>
      </c>
      <c r="U14" s="35">
        <f t="shared" si="3"/>
        <v>-22690.329411764702</v>
      </c>
      <c r="V14" s="35">
        <f t="shared" si="4"/>
        <v>-3403.5494117647049</v>
      </c>
      <c r="W14" s="37">
        <f t="shared" si="5"/>
        <v>-19286.78</v>
      </c>
    </row>
    <row r="15" spans="1:23" x14ac:dyDescent="0.3">
      <c r="A15" s="7"/>
      <c r="B15" s="22" t="s">
        <v>9</v>
      </c>
      <c r="C15" s="23" t="s">
        <v>24</v>
      </c>
      <c r="D15" s="25">
        <v>3529</v>
      </c>
      <c r="E15" s="25" t="s">
        <v>22</v>
      </c>
      <c r="F15" s="26">
        <v>0.85</v>
      </c>
      <c r="G15" s="31" t="s">
        <v>155</v>
      </c>
      <c r="H15" s="49" t="s">
        <v>183</v>
      </c>
      <c r="I15" s="29">
        <v>66000</v>
      </c>
      <c r="J15" s="21">
        <v>3300</v>
      </c>
      <c r="K15" s="21">
        <v>62700</v>
      </c>
      <c r="L15" s="21">
        <v>9405.0000000000018</v>
      </c>
      <c r="M15" s="30">
        <v>53295</v>
      </c>
      <c r="N15" s="44">
        <v>35793.43</v>
      </c>
      <c r="O15" s="36">
        <v>6.4705882323323749E-3</v>
      </c>
      <c r="P15" s="21">
        <v>35793.423529411768</v>
      </c>
      <c r="Q15" s="21">
        <v>5369.0135294117681</v>
      </c>
      <c r="R15" s="45">
        <v>30424.410000000003</v>
      </c>
      <c r="S15" s="15">
        <f t="shared" si="1"/>
        <v>-30206.57</v>
      </c>
      <c r="T15" s="35">
        <f t="shared" si="2"/>
        <v>-3299.9935294117677</v>
      </c>
      <c r="U15" s="35">
        <f t="shared" si="3"/>
        <v>-26906.576470588232</v>
      </c>
      <c r="V15" s="35">
        <f t="shared" si="4"/>
        <v>-4035.9864705882337</v>
      </c>
      <c r="W15" s="37">
        <f t="shared" si="5"/>
        <v>-22870.589999999997</v>
      </c>
    </row>
    <row r="16" spans="1:23" x14ac:dyDescent="0.3">
      <c r="A16" s="7"/>
      <c r="B16" s="22" t="s">
        <v>9</v>
      </c>
      <c r="C16" s="23" t="s">
        <v>25</v>
      </c>
      <c r="D16" s="25">
        <v>3530</v>
      </c>
      <c r="E16" s="25" t="s">
        <v>22</v>
      </c>
      <c r="F16" s="26">
        <v>0.85</v>
      </c>
      <c r="G16" s="31" t="s">
        <v>155</v>
      </c>
      <c r="H16" s="49" t="s">
        <v>183</v>
      </c>
      <c r="I16" s="29">
        <v>87000</v>
      </c>
      <c r="J16" s="21">
        <v>4350</v>
      </c>
      <c r="K16" s="21">
        <v>82650</v>
      </c>
      <c r="L16" s="21">
        <v>12397.500000000002</v>
      </c>
      <c r="M16" s="30">
        <v>70252.5</v>
      </c>
      <c r="N16" s="44">
        <v>59487.31</v>
      </c>
      <c r="O16" s="36">
        <v>0</v>
      </c>
      <c r="P16" s="21">
        <v>59487.31</v>
      </c>
      <c r="Q16" s="21">
        <v>8923.09</v>
      </c>
      <c r="R16" s="45">
        <v>50564.22</v>
      </c>
      <c r="S16" s="15">
        <f t="shared" si="1"/>
        <v>-27512.690000000002</v>
      </c>
      <c r="T16" s="35">
        <f t="shared" si="2"/>
        <v>-4350</v>
      </c>
      <c r="U16" s="35">
        <f t="shared" si="3"/>
        <v>-23162.690000000002</v>
      </c>
      <c r="V16" s="35">
        <f t="shared" si="4"/>
        <v>-3474.4100000000017</v>
      </c>
      <c r="W16" s="37">
        <f t="shared" si="5"/>
        <v>-19688.28</v>
      </c>
    </row>
    <row r="17" spans="1:23" x14ac:dyDescent="0.3">
      <c r="A17" s="7"/>
      <c r="B17" s="22" t="s">
        <v>9</v>
      </c>
      <c r="C17" s="23" t="s">
        <v>26</v>
      </c>
      <c r="D17" s="25">
        <v>3531</v>
      </c>
      <c r="E17" s="25" t="s">
        <v>22</v>
      </c>
      <c r="F17" s="26">
        <v>0.85</v>
      </c>
      <c r="G17" s="31" t="s">
        <v>155</v>
      </c>
      <c r="H17" s="49" t="s">
        <v>183</v>
      </c>
      <c r="I17" s="29">
        <v>33000</v>
      </c>
      <c r="J17" s="21">
        <v>1650</v>
      </c>
      <c r="K17" s="21">
        <v>31350</v>
      </c>
      <c r="L17" s="21">
        <v>4702.5000000000009</v>
      </c>
      <c r="M17" s="30">
        <v>26647.5</v>
      </c>
      <c r="N17" s="44">
        <v>18596.71</v>
      </c>
      <c r="O17" s="36">
        <v>870.23941176470544</v>
      </c>
      <c r="P17" s="21">
        <v>17726.470588235294</v>
      </c>
      <c r="Q17" s="21">
        <v>2658.9705882352946</v>
      </c>
      <c r="R17" s="45">
        <v>15067.5</v>
      </c>
      <c r="S17" s="15">
        <f t="shared" si="1"/>
        <v>-14403.29</v>
      </c>
      <c r="T17" s="35">
        <f t="shared" si="2"/>
        <v>-779.76058823529456</v>
      </c>
      <c r="U17" s="35">
        <f t="shared" si="3"/>
        <v>-13623.529411764706</v>
      </c>
      <c r="V17" s="35">
        <f t="shared" si="4"/>
        <v>-2043.5294117647063</v>
      </c>
      <c r="W17" s="37">
        <f t="shared" si="5"/>
        <v>-11580</v>
      </c>
    </row>
    <row r="18" spans="1:23" x14ac:dyDescent="0.3">
      <c r="A18" s="7"/>
      <c r="B18" s="22" t="s">
        <v>9</v>
      </c>
      <c r="C18" s="23" t="s">
        <v>27</v>
      </c>
      <c r="D18" s="25">
        <v>3532</v>
      </c>
      <c r="E18" s="25" t="s">
        <v>22</v>
      </c>
      <c r="F18" s="26">
        <v>0.85</v>
      </c>
      <c r="G18" s="31" t="s">
        <v>155</v>
      </c>
      <c r="H18" s="49" t="s">
        <v>183</v>
      </c>
      <c r="I18" s="29">
        <v>80000</v>
      </c>
      <c r="J18" s="21">
        <v>11500</v>
      </c>
      <c r="K18" s="21">
        <v>68500</v>
      </c>
      <c r="L18" s="21">
        <v>10275.000000000002</v>
      </c>
      <c r="M18" s="30">
        <v>58225</v>
      </c>
      <c r="N18" s="44">
        <v>30751.659999999996</v>
      </c>
      <c r="O18" s="36">
        <v>6836.9894117647018</v>
      </c>
      <c r="P18" s="21">
        <v>23914.670588235298</v>
      </c>
      <c r="Q18" s="21">
        <v>3587.2005882352969</v>
      </c>
      <c r="R18" s="45">
        <v>20327.47</v>
      </c>
      <c r="S18" s="15">
        <f t="shared" si="1"/>
        <v>-49248.340000000004</v>
      </c>
      <c r="T18" s="35">
        <f t="shared" si="2"/>
        <v>-4663.0105882352982</v>
      </c>
      <c r="U18" s="35">
        <f t="shared" si="3"/>
        <v>-44585.329411764702</v>
      </c>
      <c r="V18" s="35">
        <f t="shared" si="4"/>
        <v>-6687.7994117647049</v>
      </c>
      <c r="W18" s="37">
        <f t="shared" si="5"/>
        <v>-37897.53</v>
      </c>
    </row>
    <row r="19" spans="1:23" x14ac:dyDescent="0.3">
      <c r="A19" s="7"/>
      <c r="B19" s="22" t="s">
        <v>9</v>
      </c>
      <c r="C19" s="23" t="s">
        <v>28</v>
      </c>
      <c r="D19" s="25">
        <v>3533</v>
      </c>
      <c r="E19" s="25" t="s">
        <v>22</v>
      </c>
      <c r="F19" s="26">
        <v>0.85</v>
      </c>
      <c r="G19" s="31" t="s">
        <v>155</v>
      </c>
      <c r="H19" s="49" t="s">
        <v>183</v>
      </c>
      <c r="I19" s="29">
        <v>164000</v>
      </c>
      <c r="J19" s="21">
        <v>8200</v>
      </c>
      <c r="K19" s="21">
        <v>155800</v>
      </c>
      <c r="L19" s="21">
        <v>23370.000000000004</v>
      </c>
      <c r="M19" s="30">
        <v>132430</v>
      </c>
      <c r="N19" s="44">
        <v>86746.63</v>
      </c>
      <c r="O19" s="36">
        <v>0</v>
      </c>
      <c r="P19" s="21">
        <v>86746.63</v>
      </c>
      <c r="Q19" s="21">
        <v>13011.99</v>
      </c>
      <c r="R19" s="45">
        <v>73734.64</v>
      </c>
      <c r="S19" s="15">
        <f t="shared" si="1"/>
        <v>-77253.37</v>
      </c>
      <c r="T19" s="35">
        <f t="shared" si="2"/>
        <v>-8200</v>
      </c>
      <c r="U19" s="35">
        <f t="shared" si="3"/>
        <v>-69053.37</v>
      </c>
      <c r="V19" s="35">
        <f t="shared" si="4"/>
        <v>-10358.010000000004</v>
      </c>
      <c r="W19" s="37">
        <f t="shared" si="5"/>
        <v>-58695.360000000001</v>
      </c>
    </row>
    <row r="20" spans="1:23" x14ac:dyDescent="0.3">
      <c r="A20" s="7"/>
      <c r="B20" s="22" t="s">
        <v>9</v>
      </c>
      <c r="C20" s="23" t="s">
        <v>29</v>
      </c>
      <c r="D20" s="25">
        <v>3534</v>
      </c>
      <c r="E20" s="25" t="s">
        <v>22</v>
      </c>
      <c r="F20" s="26">
        <v>0.85</v>
      </c>
      <c r="G20" s="31" t="s">
        <v>155</v>
      </c>
      <c r="H20" s="49" t="s">
        <v>183</v>
      </c>
      <c r="I20" s="29">
        <v>56000</v>
      </c>
      <c r="J20" s="21">
        <v>2800</v>
      </c>
      <c r="K20" s="21">
        <v>53200</v>
      </c>
      <c r="L20" s="21">
        <v>7980.0000000000009</v>
      </c>
      <c r="M20" s="30">
        <v>45220</v>
      </c>
      <c r="N20" s="44">
        <v>27757.29</v>
      </c>
      <c r="O20" s="36">
        <v>1.1764705886889715E-3</v>
      </c>
      <c r="P20" s="21">
        <v>27757.288823529409</v>
      </c>
      <c r="Q20" s="21">
        <v>4153.4188235294114</v>
      </c>
      <c r="R20" s="45">
        <v>23603.87</v>
      </c>
      <c r="S20" s="15">
        <f t="shared" si="1"/>
        <v>-28242.71</v>
      </c>
      <c r="T20" s="35">
        <f t="shared" si="2"/>
        <v>-2799.9988235294113</v>
      </c>
      <c r="U20" s="35">
        <f t="shared" si="3"/>
        <v>-25442.711176470591</v>
      </c>
      <c r="V20" s="35">
        <f t="shared" si="4"/>
        <v>-3826.5811764705895</v>
      </c>
      <c r="W20" s="37">
        <f t="shared" si="5"/>
        <v>-21616.13</v>
      </c>
    </row>
    <row r="21" spans="1:23" x14ac:dyDescent="0.3">
      <c r="A21" s="7"/>
      <c r="B21" s="22" t="s">
        <v>9</v>
      </c>
      <c r="C21" s="23" t="s">
        <v>30</v>
      </c>
      <c r="D21" s="25" t="s">
        <v>31</v>
      </c>
      <c r="E21" s="25" t="s">
        <v>22</v>
      </c>
      <c r="F21" s="26">
        <v>0.85</v>
      </c>
      <c r="G21" s="31" t="s">
        <v>184</v>
      </c>
      <c r="H21" s="49" t="s">
        <v>181</v>
      </c>
      <c r="I21" s="29">
        <v>217800</v>
      </c>
      <c r="J21" s="21"/>
      <c r="K21" s="21">
        <v>217800</v>
      </c>
      <c r="L21" s="21">
        <v>32670.000000000004</v>
      </c>
      <c r="M21" s="30">
        <v>185130</v>
      </c>
      <c r="N21" s="44">
        <v>98030.17</v>
      </c>
      <c r="O21" s="36">
        <v>1030.1699999999983</v>
      </c>
      <c r="P21" s="21">
        <v>97000</v>
      </c>
      <c r="Q21" s="21">
        <v>14550.000000000002</v>
      </c>
      <c r="R21" s="45">
        <v>82450</v>
      </c>
      <c r="S21" s="15">
        <f t="shared" si="1"/>
        <v>-119769.83</v>
      </c>
      <c r="T21" s="35">
        <f t="shared" si="2"/>
        <v>1030.1699999999983</v>
      </c>
      <c r="U21" s="35">
        <f t="shared" si="3"/>
        <v>-120800</v>
      </c>
      <c r="V21" s="35">
        <f t="shared" si="4"/>
        <v>-18120</v>
      </c>
      <c r="W21" s="37">
        <f t="shared" si="5"/>
        <v>-102680</v>
      </c>
    </row>
    <row r="22" spans="1:23" x14ac:dyDescent="0.3">
      <c r="A22" s="7"/>
      <c r="B22" s="22" t="s">
        <v>9</v>
      </c>
      <c r="C22" s="23" t="s">
        <v>302</v>
      </c>
      <c r="D22" s="25" t="s">
        <v>32</v>
      </c>
      <c r="E22" s="25" t="s">
        <v>22</v>
      </c>
      <c r="F22" s="26">
        <v>0.85</v>
      </c>
      <c r="G22" s="31" t="s">
        <v>184</v>
      </c>
      <c r="H22" s="49" t="s">
        <v>181</v>
      </c>
      <c r="I22" s="29">
        <v>103400</v>
      </c>
      <c r="J22" s="21"/>
      <c r="K22" s="21">
        <v>103400</v>
      </c>
      <c r="L22" s="21">
        <v>15510.000000000002</v>
      </c>
      <c r="M22" s="30">
        <v>87890</v>
      </c>
      <c r="N22" s="44">
        <v>43387.889999999992</v>
      </c>
      <c r="O22" s="36">
        <v>991.07823529410962</v>
      </c>
      <c r="P22" s="21">
        <v>42396.81176470589</v>
      </c>
      <c r="Q22" s="21">
        <v>6359.5217647058898</v>
      </c>
      <c r="R22" s="45">
        <v>36037.29</v>
      </c>
      <c r="S22" s="15">
        <f t="shared" si="1"/>
        <v>-60012.110000000008</v>
      </c>
      <c r="T22" s="35">
        <f t="shared" si="2"/>
        <v>991.07823529410962</v>
      </c>
      <c r="U22" s="35">
        <f t="shared" si="3"/>
        <v>-61003.18823529411</v>
      </c>
      <c r="V22" s="35">
        <f t="shared" si="4"/>
        <v>-9150.4782352941111</v>
      </c>
      <c r="W22" s="37">
        <f t="shared" si="5"/>
        <v>-51852.71</v>
      </c>
    </row>
    <row r="23" spans="1:23" x14ac:dyDescent="0.3">
      <c r="A23" s="7"/>
      <c r="B23" s="22" t="s">
        <v>9</v>
      </c>
      <c r="C23" s="23" t="s">
        <v>33</v>
      </c>
      <c r="D23" s="25" t="s">
        <v>34</v>
      </c>
      <c r="E23" s="25" t="s">
        <v>22</v>
      </c>
      <c r="F23" s="26">
        <v>0.85</v>
      </c>
      <c r="G23" s="31" t="s">
        <v>184</v>
      </c>
      <c r="H23" s="49" t="s">
        <v>181</v>
      </c>
      <c r="I23" s="29">
        <v>48400</v>
      </c>
      <c r="J23" s="21"/>
      <c r="K23" s="21">
        <v>48400</v>
      </c>
      <c r="L23" s="21">
        <v>7260.0000000000009</v>
      </c>
      <c r="M23" s="30">
        <v>41140</v>
      </c>
      <c r="N23" s="44">
        <v>34260.06</v>
      </c>
      <c r="O23" s="36">
        <v>1699.8247058823472</v>
      </c>
      <c r="P23" s="21">
        <v>32560.235294117654</v>
      </c>
      <c r="Q23" s="21">
        <v>4884.0352941176525</v>
      </c>
      <c r="R23" s="45">
        <v>27676.2</v>
      </c>
      <c r="S23" s="15">
        <f t="shared" si="1"/>
        <v>-14139.940000000002</v>
      </c>
      <c r="T23" s="35">
        <f t="shared" si="2"/>
        <v>1699.8247058823472</v>
      </c>
      <c r="U23" s="35">
        <f t="shared" si="3"/>
        <v>-15839.764705882346</v>
      </c>
      <c r="V23" s="35">
        <f t="shared" si="4"/>
        <v>-2375.9647058823484</v>
      </c>
      <c r="W23" s="37">
        <f t="shared" si="5"/>
        <v>-13463.8</v>
      </c>
    </row>
    <row r="24" spans="1:23" x14ac:dyDescent="0.3">
      <c r="A24" s="7"/>
      <c r="B24" s="22" t="s">
        <v>9</v>
      </c>
      <c r="C24" s="23" t="s">
        <v>35</v>
      </c>
      <c r="D24" s="25" t="s">
        <v>36</v>
      </c>
      <c r="E24" s="25" t="s">
        <v>22</v>
      </c>
      <c r="F24" s="26">
        <v>0.85</v>
      </c>
      <c r="G24" s="24" t="s">
        <v>184</v>
      </c>
      <c r="H24" s="49" t="s">
        <v>181</v>
      </c>
      <c r="I24" s="29">
        <v>70400</v>
      </c>
      <c r="J24" s="21"/>
      <c r="K24" s="21">
        <v>70400</v>
      </c>
      <c r="L24" s="21">
        <v>10560.000000000002</v>
      </c>
      <c r="M24" s="30">
        <v>59840</v>
      </c>
      <c r="N24" s="44">
        <v>70400</v>
      </c>
      <c r="O24" s="36">
        <v>3300</v>
      </c>
      <c r="P24" s="21">
        <v>67100</v>
      </c>
      <c r="Q24" s="21">
        <v>10065</v>
      </c>
      <c r="R24" s="45">
        <v>57035</v>
      </c>
      <c r="S24" s="15">
        <f t="shared" si="1"/>
        <v>0</v>
      </c>
      <c r="T24" s="35">
        <f t="shared" si="2"/>
        <v>3300</v>
      </c>
      <c r="U24" s="35">
        <f t="shared" si="3"/>
        <v>-3300</v>
      </c>
      <c r="V24" s="35">
        <f t="shared" si="4"/>
        <v>-495.00000000000182</v>
      </c>
      <c r="W24" s="37">
        <f t="shared" si="5"/>
        <v>-2805</v>
      </c>
    </row>
    <row r="25" spans="1:23" x14ac:dyDescent="0.3">
      <c r="A25" s="7"/>
      <c r="B25" s="22" t="s">
        <v>9</v>
      </c>
      <c r="C25" s="23" t="s">
        <v>359</v>
      </c>
      <c r="D25" s="25" t="s">
        <v>361</v>
      </c>
      <c r="E25" s="25" t="s">
        <v>22</v>
      </c>
      <c r="F25" s="26">
        <v>0.85</v>
      </c>
      <c r="G25" s="24" t="s">
        <v>364</v>
      </c>
      <c r="H25" s="49" t="s">
        <v>363</v>
      </c>
      <c r="I25" s="44">
        <v>68000</v>
      </c>
      <c r="J25" s="36"/>
      <c r="K25" s="21">
        <v>68000</v>
      </c>
      <c r="L25" s="21">
        <v>10200.000000000002</v>
      </c>
      <c r="M25" s="45">
        <v>57800</v>
      </c>
      <c r="N25" s="44">
        <v>47600</v>
      </c>
      <c r="O25" s="36">
        <v>0</v>
      </c>
      <c r="P25" s="21">
        <v>47600</v>
      </c>
      <c r="Q25" s="21">
        <v>7140.5</v>
      </c>
      <c r="R25" s="45">
        <v>40459.5</v>
      </c>
      <c r="S25" s="15">
        <f t="shared" si="1"/>
        <v>-20400</v>
      </c>
      <c r="T25" s="35">
        <f t="shared" si="2"/>
        <v>0</v>
      </c>
      <c r="U25" s="35">
        <f t="shared" si="3"/>
        <v>-20400</v>
      </c>
      <c r="V25" s="35">
        <f t="shared" si="4"/>
        <v>-3059.5000000000018</v>
      </c>
      <c r="W25" s="37">
        <f t="shared" si="5"/>
        <v>-17340.5</v>
      </c>
    </row>
    <row r="26" spans="1:23" x14ac:dyDescent="0.3">
      <c r="A26" s="7"/>
      <c r="B26" s="22" t="s">
        <v>368</v>
      </c>
      <c r="C26" s="23" t="s">
        <v>260</v>
      </c>
      <c r="D26" s="25" t="s">
        <v>266</v>
      </c>
      <c r="E26" s="25" t="s">
        <v>55</v>
      </c>
      <c r="F26" s="26">
        <v>1</v>
      </c>
      <c r="G26" s="24" t="s">
        <v>270</v>
      </c>
      <c r="H26" s="49" t="s">
        <v>261</v>
      </c>
      <c r="I26" s="29">
        <v>1500</v>
      </c>
      <c r="J26" s="21">
        <v>0</v>
      </c>
      <c r="K26" s="21">
        <v>1500</v>
      </c>
      <c r="L26" s="21">
        <v>0</v>
      </c>
      <c r="M26" s="30">
        <v>1500</v>
      </c>
      <c r="N26" s="44">
        <v>1121.97</v>
      </c>
      <c r="O26" s="36">
        <v>0</v>
      </c>
      <c r="P26" s="21">
        <v>1121.97</v>
      </c>
      <c r="Q26" s="21">
        <v>0</v>
      </c>
      <c r="R26" s="45">
        <v>1121.97</v>
      </c>
      <c r="S26" s="15">
        <f t="shared" si="1"/>
        <v>-378.03</v>
      </c>
      <c r="T26" s="35">
        <f t="shared" si="2"/>
        <v>0</v>
      </c>
      <c r="U26" s="35">
        <f t="shared" si="3"/>
        <v>-378.03</v>
      </c>
      <c r="V26" s="35">
        <f t="shared" si="4"/>
        <v>0</v>
      </c>
      <c r="W26" s="37">
        <f t="shared" si="5"/>
        <v>-378.03</v>
      </c>
    </row>
    <row r="27" spans="1:23" x14ac:dyDescent="0.3">
      <c r="A27" s="10"/>
      <c r="B27" s="22" t="s">
        <v>368</v>
      </c>
      <c r="C27" s="23" t="s">
        <v>37</v>
      </c>
      <c r="D27" s="25" t="s">
        <v>38</v>
      </c>
      <c r="E27" s="25" t="s">
        <v>22</v>
      </c>
      <c r="F27" s="26">
        <v>0.85</v>
      </c>
      <c r="G27" s="24" t="s">
        <v>156</v>
      </c>
      <c r="H27" s="49" t="s">
        <v>153</v>
      </c>
      <c r="I27" s="29">
        <v>9990</v>
      </c>
      <c r="J27" s="21">
        <v>0</v>
      </c>
      <c r="K27" s="21">
        <v>9990</v>
      </c>
      <c r="L27" s="21">
        <v>1498.5000000000002</v>
      </c>
      <c r="M27" s="30">
        <v>8491.5</v>
      </c>
      <c r="N27" s="44">
        <v>6957.09</v>
      </c>
      <c r="O27" s="36">
        <v>-4.1176470595019055E-3</v>
      </c>
      <c r="P27" s="21">
        <v>6957.0941176470606</v>
      </c>
      <c r="Q27" s="21">
        <v>1043.5641176470594</v>
      </c>
      <c r="R27" s="45">
        <v>5913.5300000000007</v>
      </c>
      <c r="S27" s="15">
        <f t="shared" si="1"/>
        <v>-3032.91</v>
      </c>
      <c r="T27" s="35">
        <f t="shared" si="2"/>
        <v>-4.1176470595019055E-3</v>
      </c>
      <c r="U27" s="35">
        <f t="shared" si="3"/>
        <v>-3032.9058823529394</v>
      </c>
      <c r="V27" s="35">
        <f t="shared" si="4"/>
        <v>-454.93588235294078</v>
      </c>
      <c r="W27" s="37">
        <f t="shared" si="5"/>
        <v>-2577.9699999999993</v>
      </c>
    </row>
    <row r="28" spans="1:23" x14ac:dyDescent="0.3">
      <c r="A28" s="7"/>
      <c r="B28" s="22" t="s">
        <v>369</v>
      </c>
      <c r="C28" s="23" t="s">
        <v>39</v>
      </c>
      <c r="D28" s="25" t="s">
        <v>40</v>
      </c>
      <c r="E28" s="25" t="s">
        <v>22</v>
      </c>
      <c r="F28" s="26">
        <v>0.85</v>
      </c>
      <c r="G28" s="24" t="s">
        <v>271</v>
      </c>
      <c r="H28" s="49" t="s">
        <v>262</v>
      </c>
      <c r="I28" s="29">
        <v>261000</v>
      </c>
      <c r="J28" s="21">
        <v>55735.3</v>
      </c>
      <c r="K28" s="21">
        <v>205264.7</v>
      </c>
      <c r="L28" s="21">
        <v>30789.705000000005</v>
      </c>
      <c r="M28" s="30">
        <v>174474.995</v>
      </c>
      <c r="N28" s="44">
        <v>231074.81</v>
      </c>
      <c r="O28" s="36">
        <v>25809.410000000003</v>
      </c>
      <c r="P28" s="21">
        <v>205265.4</v>
      </c>
      <c r="Q28" s="21">
        <v>30789.809999999998</v>
      </c>
      <c r="R28" s="45">
        <v>174475.59</v>
      </c>
      <c r="S28" s="15">
        <f t="shared" si="1"/>
        <v>-29925.190000000002</v>
      </c>
      <c r="T28" s="35">
        <f t="shared" si="2"/>
        <v>-29925.89</v>
      </c>
      <c r="U28" s="35">
        <f t="shared" si="3"/>
        <v>0.6999999999825377</v>
      </c>
      <c r="V28" s="35">
        <f t="shared" si="4"/>
        <v>0.10499999999228748</v>
      </c>
      <c r="W28" s="37">
        <f t="shared" si="5"/>
        <v>0.59500000000116415</v>
      </c>
    </row>
    <row r="29" spans="1:23" x14ac:dyDescent="0.3">
      <c r="A29" s="7"/>
      <c r="B29" s="22" t="s">
        <v>41</v>
      </c>
      <c r="C29" s="23" t="s">
        <v>42</v>
      </c>
      <c r="D29" s="25" t="s">
        <v>43</v>
      </c>
      <c r="E29" s="25" t="s">
        <v>7</v>
      </c>
      <c r="F29" s="26">
        <v>0.85</v>
      </c>
      <c r="G29" s="24" t="s">
        <v>157</v>
      </c>
      <c r="H29" s="49" t="s">
        <v>148</v>
      </c>
      <c r="I29" s="29">
        <v>2600000</v>
      </c>
      <c r="J29" s="21">
        <v>652245.5</v>
      </c>
      <c r="K29" s="21">
        <v>1947754.5</v>
      </c>
      <c r="L29" s="21">
        <v>292163.17500000005</v>
      </c>
      <c r="M29" s="30">
        <v>1655591.325</v>
      </c>
      <c r="N29" s="44">
        <v>2249998.83</v>
      </c>
      <c r="O29" s="21">
        <v>302129.24176470609</v>
      </c>
      <c r="P29" s="21">
        <v>1947869.588235294</v>
      </c>
      <c r="Q29" s="21">
        <v>292180.43823529396</v>
      </c>
      <c r="R29" s="30">
        <v>1655689.15</v>
      </c>
      <c r="S29" s="15">
        <f t="shared" si="1"/>
        <v>-350001.16999999993</v>
      </c>
      <c r="T29" s="35">
        <f t="shared" si="2"/>
        <v>-350116.25823529391</v>
      </c>
      <c r="U29" s="35">
        <f t="shared" si="3"/>
        <v>115.08823529398069</v>
      </c>
      <c r="V29" s="35">
        <f t="shared" si="4"/>
        <v>17.263235293910839</v>
      </c>
      <c r="W29" s="37">
        <f t="shared" si="5"/>
        <v>97.824999999953434</v>
      </c>
    </row>
    <row r="30" spans="1:23" x14ac:dyDescent="0.3">
      <c r="A30" s="7"/>
      <c r="B30" s="22" t="s">
        <v>41</v>
      </c>
      <c r="C30" s="23" t="s">
        <v>44</v>
      </c>
      <c r="D30" s="25" t="s">
        <v>45</v>
      </c>
      <c r="E30" s="25" t="s">
        <v>313</v>
      </c>
      <c r="F30" s="26">
        <v>0.85</v>
      </c>
      <c r="G30" s="24" t="s">
        <v>180</v>
      </c>
      <c r="H30" s="49" t="s">
        <v>181</v>
      </c>
      <c r="I30" s="29">
        <v>58000</v>
      </c>
      <c r="J30" s="21">
        <v>0</v>
      </c>
      <c r="K30" s="21">
        <v>58000</v>
      </c>
      <c r="L30" s="21">
        <v>8700.0000000000018</v>
      </c>
      <c r="M30" s="30">
        <v>49300</v>
      </c>
      <c r="N30" s="44">
        <v>36619.990000000005</v>
      </c>
      <c r="O30" s="36">
        <v>5445.6605882352997</v>
      </c>
      <c r="P30" s="21">
        <v>31174.329411764702</v>
      </c>
      <c r="Q30" s="21">
        <v>4676.1494117647017</v>
      </c>
      <c r="R30" s="45">
        <v>26498.18</v>
      </c>
      <c r="S30" s="15">
        <f t="shared" si="1"/>
        <v>-21380.009999999995</v>
      </c>
      <c r="T30" s="35">
        <f t="shared" si="2"/>
        <v>5445.6605882352997</v>
      </c>
      <c r="U30" s="35">
        <f t="shared" si="3"/>
        <v>-26825.670588235298</v>
      </c>
      <c r="V30" s="35">
        <f t="shared" si="4"/>
        <v>-4023.8505882353002</v>
      </c>
      <c r="W30" s="37">
        <f t="shared" si="5"/>
        <v>-22801.82</v>
      </c>
    </row>
    <row r="31" spans="1:23" x14ac:dyDescent="0.3">
      <c r="A31" s="7" t="s">
        <v>4</v>
      </c>
      <c r="B31" s="22" t="s">
        <v>41</v>
      </c>
      <c r="C31" s="23" t="s">
        <v>5</v>
      </c>
      <c r="D31" s="25" t="s">
        <v>6</v>
      </c>
      <c r="E31" s="25" t="s">
        <v>7</v>
      </c>
      <c r="F31" s="26">
        <v>0.85</v>
      </c>
      <c r="G31" s="24" t="s">
        <v>147</v>
      </c>
      <c r="H31" s="49" t="s">
        <v>148</v>
      </c>
      <c r="I31" s="29">
        <v>503000</v>
      </c>
      <c r="J31" s="21">
        <v>0</v>
      </c>
      <c r="K31" s="21">
        <v>503000</v>
      </c>
      <c r="L31" s="21">
        <v>75450.000000000015</v>
      </c>
      <c r="M31" s="30">
        <v>427550</v>
      </c>
      <c r="N31" s="44">
        <v>612999.98</v>
      </c>
      <c r="O31" s="36">
        <v>109999.66235294112</v>
      </c>
      <c r="P31" s="21">
        <v>503000.31764705887</v>
      </c>
      <c r="Q31" s="21">
        <v>75450.047647058876</v>
      </c>
      <c r="R31" s="45">
        <v>427550.27</v>
      </c>
      <c r="S31" s="15">
        <f t="shared" si="1"/>
        <v>109999.97999999998</v>
      </c>
      <c r="T31" s="35">
        <f t="shared" si="2"/>
        <v>109999.66235294112</v>
      </c>
      <c r="U31" s="35">
        <f t="shared" si="3"/>
        <v>0.31764705886598676</v>
      </c>
      <c r="V31" s="35">
        <f t="shared" si="4"/>
        <v>4.7647058861912228E-2</v>
      </c>
      <c r="W31" s="37">
        <f t="shared" si="5"/>
        <v>0.27000000001862645</v>
      </c>
    </row>
    <row r="32" spans="1:23" x14ac:dyDescent="0.3">
      <c r="A32" s="7"/>
      <c r="B32" s="22" t="s">
        <v>41</v>
      </c>
      <c r="C32" s="23" t="s">
        <v>46</v>
      </c>
      <c r="D32" s="25" t="s">
        <v>47</v>
      </c>
      <c r="E32" s="25" t="s">
        <v>22</v>
      </c>
      <c r="F32" s="26">
        <v>0.7</v>
      </c>
      <c r="G32" s="24" t="s">
        <v>158</v>
      </c>
      <c r="H32" s="49" t="s">
        <v>153</v>
      </c>
      <c r="I32" s="29">
        <v>170000</v>
      </c>
      <c r="J32" s="21">
        <v>120000</v>
      </c>
      <c r="K32" s="21">
        <v>50000</v>
      </c>
      <c r="L32" s="21">
        <v>15000.000000000002</v>
      </c>
      <c r="M32" s="30">
        <v>35000</v>
      </c>
      <c r="N32" s="44">
        <v>127802.85</v>
      </c>
      <c r="O32" s="36">
        <v>107802.85</v>
      </c>
      <c r="P32" s="21">
        <v>20000</v>
      </c>
      <c r="Q32" s="21">
        <v>6000</v>
      </c>
      <c r="R32" s="45">
        <v>14000</v>
      </c>
      <c r="S32" s="15">
        <f t="shared" si="1"/>
        <v>-42197.149999999994</v>
      </c>
      <c r="T32" s="35">
        <f t="shared" si="2"/>
        <v>-12197.149999999994</v>
      </c>
      <c r="U32" s="35">
        <f t="shared" si="3"/>
        <v>-30000</v>
      </c>
      <c r="V32" s="35">
        <f t="shared" si="4"/>
        <v>-9000.0000000000018</v>
      </c>
      <c r="W32" s="37">
        <f t="shared" si="5"/>
        <v>-21000</v>
      </c>
    </row>
    <row r="33" spans="1:23" x14ac:dyDescent="0.3">
      <c r="A33" s="7"/>
      <c r="B33" s="22" t="s">
        <v>41</v>
      </c>
      <c r="C33" s="23" t="s">
        <v>48</v>
      </c>
      <c r="D33" s="25" t="s">
        <v>49</v>
      </c>
      <c r="E33" s="25" t="s">
        <v>22</v>
      </c>
      <c r="F33" s="26">
        <v>0.85</v>
      </c>
      <c r="G33" s="24" t="s">
        <v>158</v>
      </c>
      <c r="H33" s="49" t="s">
        <v>153</v>
      </c>
      <c r="I33" s="29">
        <v>130000</v>
      </c>
      <c r="J33" s="21">
        <v>50000</v>
      </c>
      <c r="K33" s="21">
        <v>80000</v>
      </c>
      <c r="L33" s="21">
        <v>12000.000000000002</v>
      </c>
      <c r="M33" s="30">
        <v>68000</v>
      </c>
      <c r="N33" s="44">
        <v>121999.39</v>
      </c>
      <c r="O33" s="36">
        <v>41999.966470588246</v>
      </c>
      <c r="P33" s="21">
        <v>79999.423529411753</v>
      </c>
      <c r="Q33" s="21">
        <v>11999.913529411751</v>
      </c>
      <c r="R33" s="45">
        <v>67999.509999999995</v>
      </c>
      <c r="S33" s="15">
        <f t="shared" si="1"/>
        <v>-8000.6100000000006</v>
      </c>
      <c r="T33" s="35">
        <f t="shared" si="2"/>
        <v>-8000.033529411754</v>
      </c>
      <c r="U33" s="35">
        <f t="shared" si="3"/>
        <v>-0.57647058824659325</v>
      </c>
      <c r="V33" s="35">
        <f t="shared" si="4"/>
        <v>-8.6470588250449509E-2</v>
      </c>
      <c r="W33" s="37">
        <f t="shared" si="5"/>
        <v>-0.49000000000523869</v>
      </c>
    </row>
    <row r="34" spans="1:23" x14ac:dyDescent="0.3">
      <c r="A34" s="7"/>
      <c r="B34" s="22" t="s">
        <v>41</v>
      </c>
      <c r="C34" s="23" t="s">
        <v>50</v>
      </c>
      <c r="D34" s="25" t="s">
        <v>51</v>
      </c>
      <c r="E34" s="25" t="s">
        <v>22</v>
      </c>
      <c r="F34" s="26">
        <v>0.85</v>
      </c>
      <c r="G34" s="24" t="s">
        <v>158</v>
      </c>
      <c r="H34" s="49" t="s">
        <v>153</v>
      </c>
      <c r="I34" s="29">
        <v>250000</v>
      </c>
      <c r="J34" s="21">
        <v>170000</v>
      </c>
      <c r="K34" s="21">
        <v>80000</v>
      </c>
      <c r="L34" s="21">
        <v>12000.000000000002</v>
      </c>
      <c r="M34" s="30">
        <v>68000</v>
      </c>
      <c r="N34" s="44">
        <v>152000.12</v>
      </c>
      <c r="O34" s="36">
        <v>72000.2494117647</v>
      </c>
      <c r="P34" s="21">
        <v>79999.870588235295</v>
      </c>
      <c r="Q34" s="21">
        <v>11999.980588235296</v>
      </c>
      <c r="R34" s="45">
        <v>67999.89</v>
      </c>
      <c r="S34" s="15">
        <f t="shared" si="1"/>
        <v>-97999.88</v>
      </c>
      <c r="T34" s="35">
        <f t="shared" si="2"/>
        <v>-97999.7505882353</v>
      </c>
      <c r="U34" s="35">
        <f t="shared" si="3"/>
        <v>-0.12941176470485516</v>
      </c>
      <c r="V34" s="35">
        <f t="shared" si="4"/>
        <v>-1.9411764706092072E-2</v>
      </c>
      <c r="W34" s="37">
        <f t="shared" si="5"/>
        <v>-0.11000000000058208</v>
      </c>
    </row>
    <row r="35" spans="1:23" x14ac:dyDescent="0.3">
      <c r="A35" s="7"/>
      <c r="B35" s="22" t="s">
        <v>41</v>
      </c>
      <c r="C35" s="23" t="s">
        <v>52</v>
      </c>
      <c r="D35" s="25" t="s">
        <v>53</v>
      </c>
      <c r="E35" s="25" t="s">
        <v>54</v>
      </c>
      <c r="F35" s="26">
        <v>0.85</v>
      </c>
      <c r="G35" s="24" t="s">
        <v>159</v>
      </c>
      <c r="H35" s="49" t="s">
        <v>148</v>
      </c>
      <c r="I35" s="29">
        <v>5500</v>
      </c>
      <c r="J35" s="21"/>
      <c r="K35" s="21">
        <v>5500</v>
      </c>
      <c r="L35" s="21">
        <v>825.00000000000011</v>
      </c>
      <c r="M35" s="30">
        <v>4675</v>
      </c>
      <c r="N35" s="44">
        <v>4200.01</v>
      </c>
      <c r="O35" s="36">
        <v>1.0000000000218279E-2</v>
      </c>
      <c r="P35" s="21">
        <v>4200</v>
      </c>
      <c r="Q35" s="21">
        <v>629.99999999999977</v>
      </c>
      <c r="R35" s="45">
        <v>3570</v>
      </c>
      <c r="S35" s="15">
        <f t="shared" si="1"/>
        <v>-1299.9899999999998</v>
      </c>
      <c r="T35" s="35">
        <f t="shared" si="2"/>
        <v>1.0000000000218279E-2</v>
      </c>
      <c r="U35" s="35">
        <f t="shared" si="3"/>
        <v>-1300</v>
      </c>
      <c r="V35" s="35">
        <f t="shared" si="4"/>
        <v>-195.00000000000034</v>
      </c>
      <c r="W35" s="37">
        <f t="shared" si="5"/>
        <v>-1105</v>
      </c>
    </row>
    <row r="36" spans="1:23" x14ac:dyDescent="0.3">
      <c r="A36" s="7"/>
      <c r="B36" s="22" t="s">
        <v>41</v>
      </c>
      <c r="C36" s="23" t="s">
        <v>56</v>
      </c>
      <c r="D36" s="25" t="s">
        <v>57</v>
      </c>
      <c r="E36" s="25" t="s">
        <v>54</v>
      </c>
      <c r="F36" s="26">
        <v>0.85</v>
      </c>
      <c r="G36" s="24" t="s">
        <v>226</v>
      </c>
      <c r="H36" s="49" t="s">
        <v>227</v>
      </c>
      <c r="I36" s="29">
        <v>11500</v>
      </c>
      <c r="J36" s="21">
        <v>1600</v>
      </c>
      <c r="K36" s="21">
        <v>9900</v>
      </c>
      <c r="L36" s="21">
        <v>1485.0000000000002</v>
      </c>
      <c r="M36" s="30">
        <v>8415</v>
      </c>
      <c r="N36" s="44">
        <v>11500.02</v>
      </c>
      <c r="O36" s="36">
        <v>2694.1729411764718</v>
      </c>
      <c r="P36" s="21">
        <v>8805.8470588235286</v>
      </c>
      <c r="Q36" s="21">
        <v>1320.8770588235284</v>
      </c>
      <c r="R36" s="45">
        <v>7484.9699999999993</v>
      </c>
      <c r="S36" s="15">
        <f t="shared" si="1"/>
        <v>2.0000000000436557E-2</v>
      </c>
      <c r="T36" s="35">
        <f t="shared" si="2"/>
        <v>1094.1729411764718</v>
      </c>
      <c r="U36" s="35">
        <f t="shared" si="3"/>
        <v>-1094.1529411764714</v>
      </c>
      <c r="V36" s="35">
        <f t="shared" si="4"/>
        <v>-164.12294117647184</v>
      </c>
      <c r="W36" s="37">
        <f t="shared" si="5"/>
        <v>-930.03000000000065</v>
      </c>
    </row>
    <row r="37" spans="1:23" x14ac:dyDescent="0.3">
      <c r="A37" s="7"/>
      <c r="B37" s="22" t="s">
        <v>41</v>
      </c>
      <c r="C37" s="23" t="s">
        <v>58</v>
      </c>
      <c r="D37" s="25" t="s">
        <v>59</v>
      </c>
      <c r="E37" s="25" t="s">
        <v>54</v>
      </c>
      <c r="F37" s="26">
        <v>0.85</v>
      </c>
      <c r="G37" s="24" t="s">
        <v>159</v>
      </c>
      <c r="H37" s="49" t="s">
        <v>148</v>
      </c>
      <c r="I37" s="29">
        <v>30500</v>
      </c>
      <c r="J37" s="21"/>
      <c r="K37" s="21">
        <v>30500</v>
      </c>
      <c r="L37" s="21">
        <v>4575.0000000000009</v>
      </c>
      <c r="M37" s="30">
        <v>25925</v>
      </c>
      <c r="N37" s="44">
        <v>24329.34</v>
      </c>
      <c r="O37" s="36">
        <v>125.72823529412199</v>
      </c>
      <c r="P37" s="21">
        <v>24203.611764705875</v>
      </c>
      <c r="Q37" s="21">
        <v>3630.5417647058784</v>
      </c>
      <c r="R37" s="45">
        <v>20573.069999999996</v>
      </c>
      <c r="S37" s="15">
        <f t="shared" si="1"/>
        <v>-6170.66</v>
      </c>
      <c r="T37" s="35">
        <f t="shared" si="2"/>
        <v>125.72823529412199</v>
      </c>
      <c r="U37" s="35">
        <f t="shared" si="3"/>
        <v>-6296.3882352941255</v>
      </c>
      <c r="V37" s="35">
        <f t="shared" si="4"/>
        <v>-944.45823529412246</v>
      </c>
      <c r="W37" s="37">
        <f t="shared" si="5"/>
        <v>-5351.9300000000039</v>
      </c>
    </row>
    <row r="38" spans="1:23" x14ac:dyDescent="0.3">
      <c r="A38" s="7"/>
      <c r="B38" s="22" t="s">
        <v>41</v>
      </c>
      <c r="C38" s="23" t="s">
        <v>60</v>
      </c>
      <c r="D38" s="25" t="s">
        <v>61</v>
      </c>
      <c r="E38" s="25" t="s">
        <v>55</v>
      </c>
      <c r="F38" s="26">
        <v>1</v>
      </c>
      <c r="G38" s="24" t="s">
        <v>160</v>
      </c>
      <c r="H38" s="49" t="s">
        <v>154</v>
      </c>
      <c r="I38" s="29">
        <v>180000</v>
      </c>
      <c r="J38" s="21"/>
      <c r="K38" s="21">
        <v>180000</v>
      </c>
      <c r="L38" s="21">
        <v>0</v>
      </c>
      <c r="M38" s="30">
        <v>180000</v>
      </c>
      <c r="N38" s="44">
        <v>120000.13</v>
      </c>
      <c r="O38" s="36">
        <v>70000.13</v>
      </c>
      <c r="P38" s="21">
        <v>50000</v>
      </c>
      <c r="Q38" s="21">
        <v>0</v>
      </c>
      <c r="R38" s="45">
        <v>50000</v>
      </c>
      <c r="S38" s="15">
        <f t="shared" si="1"/>
        <v>-59999.869999999995</v>
      </c>
      <c r="T38" s="35">
        <f t="shared" si="2"/>
        <v>70000.13</v>
      </c>
      <c r="U38" s="35">
        <f t="shared" si="3"/>
        <v>-130000</v>
      </c>
      <c r="V38" s="35">
        <f t="shared" si="4"/>
        <v>0</v>
      </c>
      <c r="W38" s="37">
        <f t="shared" si="5"/>
        <v>-130000</v>
      </c>
    </row>
    <row r="39" spans="1:23" x14ac:dyDescent="0.3">
      <c r="A39" s="7"/>
      <c r="B39" s="22" t="s">
        <v>41</v>
      </c>
      <c r="C39" s="23" t="s">
        <v>62</v>
      </c>
      <c r="D39" s="25" t="s">
        <v>63</v>
      </c>
      <c r="E39" s="25" t="s">
        <v>55</v>
      </c>
      <c r="F39" s="26">
        <v>1</v>
      </c>
      <c r="G39" s="24" t="s">
        <v>272</v>
      </c>
      <c r="H39" s="49" t="s">
        <v>262</v>
      </c>
      <c r="I39" s="29">
        <v>180000</v>
      </c>
      <c r="J39" s="21">
        <v>68429.75</v>
      </c>
      <c r="K39" s="21">
        <v>111570.25</v>
      </c>
      <c r="L39" s="21">
        <v>0</v>
      </c>
      <c r="M39" s="30">
        <v>111570.25</v>
      </c>
      <c r="N39" s="44">
        <v>137800.38</v>
      </c>
      <c r="O39" s="36">
        <v>26230</v>
      </c>
      <c r="P39" s="21">
        <v>111570.38</v>
      </c>
      <c r="Q39" s="21">
        <v>0</v>
      </c>
      <c r="R39" s="45">
        <v>111570.38</v>
      </c>
      <c r="S39" s="15">
        <f t="shared" si="1"/>
        <v>-42199.619999999995</v>
      </c>
      <c r="T39" s="35">
        <f t="shared" si="2"/>
        <v>-42199.75</v>
      </c>
      <c r="U39" s="35">
        <f t="shared" si="3"/>
        <v>0.13000000000465661</v>
      </c>
      <c r="V39" s="35">
        <f t="shared" si="4"/>
        <v>0</v>
      </c>
      <c r="W39" s="37">
        <f t="shared" si="5"/>
        <v>0.13000000000465661</v>
      </c>
    </row>
    <row r="40" spans="1:23" x14ac:dyDescent="0.3">
      <c r="A40" s="7"/>
      <c r="B40" s="22" t="s">
        <v>370</v>
      </c>
      <c r="C40" s="23" t="s">
        <v>291</v>
      </c>
      <c r="D40" s="25" t="s">
        <v>292</v>
      </c>
      <c r="E40" s="25" t="s">
        <v>311</v>
      </c>
      <c r="F40" s="26">
        <v>0.85</v>
      </c>
      <c r="G40" s="24" t="s">
        <v>332</v>
      </c>
      <c r="H40" s="49" t="s">
        <v>263</v>
      </c>
      <c r="I40" s="29">
        <v>6181.25</v>
      </c>
      <c r="J40" s="21"/>
      <c r="K40" s="21">
        <v>6181.25</v>
      </c>
      <c r="L40" s="21">
        <v>927.18750000000011</v>
      </c>
      <c r="M40" s="30">
        <v>5254.0625</v>
      </c>
      <c r="N40" s="44">
        <v>5525</v>
      </c>
      <c r="O40" s="36">
        <v>0</v>
      </c>
      <c r="P40" s="21">
        <v>5525</v>
      </c>
      <c r="Q40" s="21">
        <v>829</v>
      </c>
      <c r="R40" s="45">
        <v>4696</v>
      </c>
      <c r="S40" s="15">
        <f t="shared" si="1"/>
        <v>-656.25</v>
      </c>
      <c r="T40" s="35">
        <f t="shared" si="2"/>
        <v>0</v>
      </c>
      <c r="U40" s="35">
        <f t="shared" si="3"/>
        <v>-656.25</v>
      </c>
      <c r="V40" s="35">
        <f t="shared" si="4"/>
        <v>-98.187500000000114</v>
      </c>
      <c r="W40" s="37">
        <f t="shared" si="5"/>
        <v>-558.0625</v>
      </c>
    </row>
    <row r="41" spans="1:23" x14ac:dyDescent="0.3">
      <c r="A41" s="7"/>
      <c r="B41" s="22" t="s">
        <v>371</v>
      </c>
      <c r="C41" s="23" t="s">
        <v>65</v>
      </c>
      <c r="D41" s="25" t="s">
        <v>66</v>
      </c>
      <c r="E41" s="25" t="s">
        <v>179</v>
      </c>
      <c r="F41" s="26">
        <v>0.85</v>
      </c>
      <c r="G41" s="24" t="s">
        <v>161</v>
      </c>
      <c r="H41" s="49" t="s">
        <v>153</v>
      </c>
      <c r="I41" s="29">
        <v>76000</v>
      </c>
      <c r="J41" s="21">
        <v>1000</v>
      </c>
      <c r="K41" s="21">
        <v>75000</v>
      </c>
      <c r="L41" s="21">
        <v>11250.000000000002</v>
      </c>
      <c r="M41" s="30">
        <v>63750</v>
      </c>
      <c r="N41" s="44">
        <v>75499.97</v>
      </c>
      <c r="O41" s="36">
        <v>500.00529411764001</v>
      </c>
      <c r="P41" s="21">
        <v>74999.964705882361</v>
      </c>
      <c r="Q41" s="21">
        <v>11249.99470588236</v>
      </c>
      <c r="R41" s="45">
        <v>63749.970000000008</v>
      </c>
      <c r="S41" s="15">
        <f t="shared" si="1"/>
        <v>-500.02999999999884</v>
      </c>
      <c r="T41" s="35">
        <f t="shared" si="2"/>
        <v>-499.99470588235999</v>
      </c>
      <c r="U41" s="35">
        <f t="shared" si="3"/>
        <v>-3.5294117638841271E-2</v>
      </c>
      <c r="V41" s="35">
        <f t="shared" si="4"/>
        <v>-5.294117641824414E-3</v>
      </c>
      <c r="W41" s="37">
        <f t="shared" si="5"/>
        <v>-2.9999999991559889E-2</v>
      </c>
    </row>
    <row r="42" spans="1:23" x14ac:dyDescent="0.3">
      <c r="A42" s="10"/>
      <c r="B42" s="22" t="s">
        <v>67</v>
      </c>
      <c r="C42" s="23" t="s">
        <v>68</v>
      </c>
      <c r="D42" s="25" t="s">
        <v>69</v>
      </c>
      <c r="E42" s="25" t="s">
        <v>70</v>
      </c>
      <c r="F42" s="26">
        <v>0.9</v>
      </c>
      <c r="G42" s="24" t="s">
        <v>162</v>
      </c>
      <c r="H42" s="49" t="s">
        <v>154</v>
      </c>
      <c r="I42" s="29">
        <v>15000</v>
      </c>
      <c r="J42" s="21">
        <v>200</v>
      </c>
      <c r="K42" s="21">
        <v>14800</v>
      </c>
      <c r="L42" s="21">
        <v>1479.9999999999998</v>
      </c>
      <c r="M42" s="30">
        <v>13320</v>
      </c>
      <c r="N42" s="44">
        <v>11203.54</v>
      </c>
      <c r="O42" s="36">
        <v>200.08444444444467</v>
      </c>
      <c r="P42" s="21">
        <v>11003.455555555556</v>
      </c>
      <c r="Q42" s="21">
        <v>1100.3455555555554</v>
      </c>
      <c r="R42" s="45">
        <v>9903.11</v>
      </c>
      <c r="S42" s="15">
        <f t="shared" si="1"/>
        <v>-3796.4599999999991</v>
      </c>
      <c r="T42" s="35">
        <f t="shared" si="2"/>
        <v>8.4444444444670808E-2</v>
      </c>
      <c r="U42" s="35">
        <f t="shared" si="3"/>
        <v>-3796.5444444444438</v>
      </c>
      <c r="V42" s="35">
        <f t="shared" si="4"/>
        <v>-379.65444444444438</v>
      </c>
      <c r="W42" s="37">
        <f t="shared" si="5"/>
        <v>-3416.8899999999994</v>
      </c>
    </row>
    <row r="43" spans="1:23" x14ac:dyDescent="0.3">
      <c r="A43" s="10"/>
      <c r="B43" s="22" t="s">
        <v>67</v>
      </c>
      <c r="C43" s="23" t="s">
        <v>305</v>
      </c>
      <c r="D43" s="25" t="s">
        <v>306</v>
      </c>
      <c r="E43" s="25" t="s">
        <v>70</v>
      </c>
      <c r="F43" s="26">
        <v>0.85</v>
      </c>
      <c r="G43" s="24" t="s">
        <v>334</v>
      </c>
      <c r="H43" s="49" t="s">
        <v>263</v>
      </c>
      <c r="I43" s="29">
        <v>50100</v>
      </c>
      <c r="J43" s="21">
        <v>100</v>
      </c>
      <c r="K43" s="21">
        <v>50000</v>
      </c>
      <c r="L43" s="21">
        <v>7500.0000000000009</v>
      </c>
      <c r="M43" s="30">
        <v>42500</v>
      </c>
      <c r="N43" s="44">
        <v>47805.159999999996</v>
      </c>
      <c r="O43" s="36">
        <v>199.24235294117534</v>
      </c>
      <c r="P43" s="21">
        <v>47605.917647058821</v>
      </c>
      <c r="Q43" s="21">
        <v>7140.8876470588248</v>
      </c>
      <c r="R43" s="45">
        <v>40465.03</v>
      </c>
      <c r="S43" s="15">
        <f t="shared" si="1"/>
        <v>-2294.8400000000038</v>
      </c>
      <c r="T43" s="35">
        <f t="shared" si="2"/>
        <v>99.242352941175341</v>
      </c>
      <c r="U43" s="35">
        <f t="shared" si="3"/>
        <v>-2394.0823529411791</v>
      </c>
      <c r="V43" s="35">
        <f t="shared" si="4"/>
        <v>-359.11235294117614</v>
      </c>
      <c r="W43" s="37">
        <f t="shared" si="5"/>
        <v>-2034.9700000000012</v>
      </c>
    </row>
    <row r="44" spans="1:23" x14ac:dyDescent="0.3">
      <c r="A44" s="10"/>
      <c r="B44" s="22" t="s">
        <v>67</v>
      </c>
      <c r="C44" s="23" t="s">
        <v>308</v>
      </c>
      <c r="D44" s="25" t="s">
        <v>307</v>
      </c>
      <c r="E44" s="25" t="s">
        <v>70</v>
      </c>
      <c r="F44" s="26">
        <v>0.85</v>
      </c>
      <c r="G44" s="24" t="s">
        <v>334</v>
      </c>
      <c r="H44" s="49" t="s">
        <v>263</v>
      </c>
      <c r="I44" s="29">
        <v>50100</v>
      </c>
      <c r="J44" s="21">
        <v>100</v>
      </c>
      <c r="K44" s="21">
        <v>50000</v>
      </c>
      <c r="L44" s="21">
        <v>7500.0000000000009</v>
      </c>
      <c r="M44" s="30">
        <v>42500</v>
      </c>
      <c r="N44" s="44">
        <v>48516.35</v>
      </c>
      <c r="O44" s="36">
        <v>199.98529411764321</v>
      </c>
      <c r="P44" s="21">
        <v>48316.364705882363</v>
      </c>
      <c r="Q44" s="21">
        <v>7247.4547058823564</v>
      </c>
      <c r="R44" s="45">
        <v>41068.910000000003</v>
      </c>
      <c r="S44" s="15">
        <f t="shared" si="1"/>
        <v>-1583.6500000000015</v>
      </c>
      <c r="T44" s="35">
        <f t="shared" si="2"/>
        <v>99.985294117643207</v>
      </c>
      <c r="U44" s="35">
        <f t="shared" si="3"/>
        <v>-1683.6352941176374</v>
      </c>
      <c r="V44" s="35">
        <f t="shared" si="4"/>
        <v>-252.54529411764452</v>
      </c>
      <c r="W44" s="37">
        <f t="shared" si="5"/>
        <v>-1431.0899999999965</v>
      </c>
    </row>
    <row r="45" spans="1:23" x14ac:dyDescent="0.3">
      <c r="A45" s="10"/>
      <c r="B45" s="22" t="s">
        <v>67</v>
      </c>
      <c r="C45" s="23" t="s">
        <v>71</v>
      </c>
      <c r="D45" s="25" t="s">
        <v>72</v>
      </c>
      <c r="E45" s="25" t="s">
        <v>70</v>
      </c>
      <c r="F45" s="26">
        <v>0.9</v>
      </c>
      <c r="G45" s="32" t="s">
        <v>163</v>
      </c>
      <c r="H45" s="49" t="s">
        <v>153</v>
      </c>
      <c r="I45" s="29">
        <v>34300</v>
      </c>
      <c r="J45" s="21">
        <v>300</v>
      </c>
      <c r="K45" s="21">
        <v>34000</v>
      </c>
      <c r="L45" s="21">
        <v>3399.9999999999991</v>
      </c>
      <c r="M45" s="30">
        <v>30600</v>
      </c>
      <c r="N45" s="44">
        <v>33871.58</v>
      </c>
      <c r="O45" s="36">
        <v>200.024444444447</v>
      </c>
      <c r="P45" s="21">
        <v>33671.555555555555</v>
      </c>
      <c r="Q45" s="21">
        <v>3367.1555555555528</v>
      </c>
      <c r="R45" s="45">
        <v>30304.400000000001</v>
      </c>
      <c r="S45" s="15">
        <f t="shared" si="1"/>
        <v>-428.41999999999825</v>
      </c>
      <c r="T45" s="35">
        <f t="shared" si="2"/>
        <v>-99.975555555553001</v>
      </c>
      <c r="U45" s="35">
        <f t="shared" si="3"/>
        <v>-328.44444444444525</v>
      </c>
      <c r="V45" s="35">
        <f t="shared" si="4"/>
        <v>-32.844444444446253</v>
      </c>
      <c r="W45" s="37">
        <f t="shared" si="5"/>
        <v>-295.59999999999854</v>
      </c>
    </row>
    <row r="46" spans="1:23" x14ac:dyDescent="0.3">
      <c r="A46" s="7"/>
      <c r="B46" s="22" t="s">
        <v>67</v>
      </c>
      <c r="C46" s="23" t="s">
        <v>73</v>
      </c>
      <c r="D46" s="25" t="s">
        <v>74</v>
      </c>
      <c r="E46" s="25" t="s">
        <v>70</v>
      </c>
      <c r="F46" s="26">
        <v>0.9</v>
      </c>
      <c r="G46" s="24" t="s">
        <v>164</v>
      </c>
      <c r="H46" s="49" t="s">
        <v>148</v>
      </c>
      <c r="I46" s="29">
        <v>20200</v>
      </c>
      <c r="J46" s="21">
        <v>200</v>
      </c>
      <c r="K46" s="21">
        <v>20000</v>
      </c>
      <c r="L46" s="21">
        <v>1999.9999999999995</v>
      </c>
      <c r="M46" s="30">
        <v>18000</v>
      </c>
      <c r="N46" s="44">
        <v>18777.2</v>
      </c>
      <c r="O46" s="36">
        <v>200</v>
      </c>
      <c r="P46" s="21">
        <v>18577.2</v>
      </c>
      <c r="Q46" s="21">
        <v>1857.7199999999998</v>
      </c>
      <c r="R46" s="45">
        <v>16719.48</v>
      </c>
      <c r="S46" s="15">
        <f t="shared" si="1"/>
        <v>-1422.7999999999993</v>
      </c>
      <c r="T46" s="35">
        <f t="shared" si="2"/>
        <v>0</v>
      </c>
      <c r="U46" s="35">
        <f t="shared" si="3"/>
        <v>-1422.7999999999993</v>
      </c>
      <c r="V46" s="35">
        <f t="shared" si="4"/>
        <v>-142.27999999999975</v>
      </c>
      <c r="W46" s="37">
        <f t="shared" si="5"/>
        <v>-1280.5200000000004</v>
      </c>
    </row>
    <row r="47" spans="1:23" x14ac:dyDescent="0.3">
      <c r="A47" s="7"/>
      <c r="B47" s="22" t="s">
        <v>67</v>
      </c>
      <c r="C47" s="23" t="s">
        <v>75</v>
      </c>
      <c r="D47" s="25" t="s">
        <v>76</v>
      </c>
      <c r="E47" s="25" t="s">
        <v>70</v>
      </c>
      <c r="F47" s="26">
        <v>0.9</v>
      </c>
      <c r="G47" s="24" t="s">
        <v>162</v>
      </c>
      <c r="H47" s="49" t="s">
        <v>154</v>
      </c>
      <c r="I47" s="29">
        <v>20000</v>
      </c>
      <c r="J47" s="21">
        <v>200</v>
      </c>
      <c r="K47" s="21">
        <v>19800</v>
      </c>
      <c r="L47" s="21">
        <v>1979.9999999999995</v>
      </c>
      <c r="M47" s="30">
        <v>17820</v>
      </c>
      <c r="N47" s="44">
        <v>18451.62</v>
      </c>
      <c r="O47" s="36">
        <v>99.98666666666395</v>
      </c>
      <c r="P47" s="21">
        <v>18351.633333333339</v>
      </c>
      <c r="Q47" s="21">
        <v>1835.1633333333359</v>
      </c>
      <c r="R47" s="45">
        <v>16516.47</v>
      </c>
      <c r="S47" s="15">
        <f t="shared" si="1"/>
        <v>-1548.380000000001</v>
      </c>
      <c r="T47" s="35">
        <f t="shared" si="2"/>
        <v>-100.01333333333605</v>
      </c>
      <c r="U47" s="35">
        <f t="shared" si="3"/>
        <v>-1448.3666666666613</v>
      </c>
      <c r="V47" s="35">
        <f t="shared" si="4"/>
        <v>-144.83666666666363</v>
      </c>
      <c r="W47" s="37">
        <f t="shared" si="5"/>
        <v>-1303.5299999999988</v>
      </c>
    </row>
    <row r="48" spans="1:23" x14ac:dyDescent="0.3">
      <c r="A48" s="7"/>
      <c r="B48" s="22" t="s">
        <v>67</v>
      </c>
      <c r="C48" s="23" t="s">
        <v>77</v>
      </c>
      <c r="D48" s="25" t="s">
        <v>78</v>
      </c>
      <c r="E48" s="25" t="s">
        <v>70</v>
      </c>
      <c r="F48" s="26">
        <v>0.9</v>
      </c>
      <c r="G48" s="24" t="s">
        <v>165</v>
      </c>
      <c r="H48" s="49" t="s">
        <v>148</v>
      </c>
      <c r="I48" s="29">
        <v>8950</v>
      </c>
      <c r="J48" s="21">
        <v>200</v>
      </c>
      <c r="K48" s="21">
        <v>8750</v>
      </c>
      <c r="L48" s="21">
        <v>875</v>
      </c>
      <c r="M48" s="30">
        <v>7875</v>
      </c>
      <c r="N48" s="44">
        <v>8950</v>
      </c>
      <c r="O48" s="36">
        <v>182</v>
      </c>
      <c r="P48" s="21">
        <v>8768</v>
      </c>
      <c r="Q48" s="21">
        <v>876.8</v>
      </c>
      <c r="R48" s="45">
        <v>7891.2000000000007</v>
      </c>
      <c r="S48" s="15">
        <f t="shared" si="1"/>
        <v>0</v>
      </c>
      <c r="T48" s="35">
        <f t="shared" si="2"/>
        <v>-18</v>
      </c>
      <c r="U48" s="35">
        <f t="shared" si="3"/>
        <v>18</v>
      </c>
      <c r="V48" s="35">
        <f t="shared" si="4"/>
        <v>1.7999999999999545</v>
      </c>
      <c r="W48" s="37">
        <f t="shared" si="5"/>
        <v>16.200000000000728</v>
      </c>
    </row>
    <row r="49" spans="1:23" x14ac:dyDescent="0.3">
      <c r="A49" s="7"/>
      <c r="B49" s="22" t="s">
        <v>67</v>
      </c>
      <c r="C49" s="23" t="s">
        <v>264</v>
      </c>
      <c r="D49" s="25" t="s">
        <v>265</v>
      </c>
      <c r="E49" s="25" t="s">
        <v>70</v>
      </c>
      <c r="F49" s="26">
        <v>0.85</v>
      </c>
      <c r="G49" s="32" t="s">
        <v>334</v>
      </c>
      <c r="H49" s="49" t="s">
        <v>263</v>
      </c>
      <c r="I49" s="29">
        <v>20200</v>
      </c>
      <c r="J49" s="21">
        <v>200</v>
      </c>
      <c r="K49" s="21">
        <v>20000</v>
      </c>
      <c r="L49" s="21">
        <v>3000.0000000000005</v>
      </c>
      <c r="M49" s="30">
        <v>17000</v>
      </c>
      <c r="N49" s="44">
        <v>18819.88</v>
      </c>
      <c r="O49" s="36">
        <v>200</v>
      </c>
      <c r="P49" s="21">
        <v>18619.879999999997</v>
      </c>
      <c r="Q49" s="21">
        <v>2792.92</v>
      </c>
      <c r="R49" s="45">
        <v>15826.96</v>
      </c>
      <c r="S49" s="15">
        <f t="shared" si="1"/>
        <v>-1380.119999999999</v>
      </c>
      <c r="T49" s="35">
        <f t="shared" si="2"/>
        <v>0</v>
      </c>
      <c r="U49" s="35">
        <f t="shared" si="3"/>
        <v>-1380.1200000000026</v>
      </c>
      <c r="V49" s="35">
        <f t="shared" si="4"/>
        <v>-207.08000000000038</v>
      </c>
      <c r="W49" s="37">
        <f t="shared" si="5"/>
        <v>-1173.0400000000009</v>
      </c>
    </row>
    <row r="50" spans="1:23" x14ac:dyDescent="0.3">
      <c r="A50" s="7"/>
      <c r="B50" s="22" t="s">
        <v>67</v>
      </c>
      <c r="C50" s="23" t="s">
        <v>310</v>
      </c>
      <c r="D50" s="25" t="s">
        <v>309</v>
      </c>
      <c r="E50" s="25" t="s">
        <v>70</v>
      </c>
      <c r="F50" s="26">
        <v>0.85</v>
      </c>
      <c r="G50" s="32" t="s">
        <v>334</v>
      </c>
      <c r="H50" s="49" t="s">
        <v>263</v>
      </c>
      <c r="I50" s="29">
        <v>30100</v>
      </c>
      <c r="J50" s="21">
        <v>100</v>
      </c>
      <c r="K50" s="21">
        <v>30000</v>
      </c>
      <c r="L50" s="21">
        <v>4500.0000000000009</v>
      </c>
      <c r="M50" s="30">
        <v>25500</v>
      </c>
      <c r="N50" s="44">
        <v>28377.3</v>
      </c>
      <c r="O50" s="36">
        <v>99.299999999999272</v>
      </c>
      <c r="P50" s="21">
        <v>28278</v>
      </c>
      <c r="Q50" s="21">
        <v>4241.7000000000007</v>
      </c>
      <c r="R50" s="45">
        <v>24036.3</v>
      </c>
      <c r="S50" s="15">
        <f t="shared" si="1"/>
        <v>-1722.7000000000007</v>
      </c>
      <c r="T50" s="35">
        <f t="shared" si="2"/>
        <v>-0.7000000000007276</v>
      </c>
      <c r="U50" s="35">
        <f t="shared" si="3"/>
        <v>-1722</v>
      </c>
      <c r="V50" s="35">
        <f t="shared" si="4"/>
        <v>-258.30000000000018</v>
      </c>
      <c r="W50" s="37">
        <f t="shared" si="5"/>
        <v>-1463.7000000000007</v>
      </c>
    </row>
    <row r="51" spans="1:23" x14ac:dyDescent="0.3">
      <c r="A51" s="7"/>
      <c r="B51" s="22" t="s">
        <v>67</v>
      </c>
      <c r="C51" s="23" t="s">
        <v>293</v>
      </c>
      <c r="D51" s="25" t="s">
        <v>294</v>
      </c>
      <c r="E51" s="25" t="s">
        <v>311</v>
      </c>
      <c r="F51" s="26">
        <v>0.85</v>
      </c>
      <c r="G51" s="32" t="s">
        <v>338</v>
      </c>
      <c r="H51" s="49" t="s">
        <v>326</v>
      </c>
      <c r="I51" s="29">
        <v>3903.68</v>
      </c>
      <c r="J51" s="21">
        <v>0</v>
      </c>
      <c r="K51" s="21">
        <v>3903.68</v>
      </c>
      <c r="L51" s="21">
        <v>585.55200000000002</v>
      </c>
      <c r="M51" s="30">
        <v>3318.1279999999997</v>
      </c>
      <c r="N51" s="44">
        <v>3838</v>
      </c>
      <c r="O51" s="36">
        <v>0.35294117647026724</v>
      </c>
      <c r="P51" s="21">
        <v>3837.6470588235297</v>
      </c>
      <c r="Q51" s="21">
        <v>575.64705882352973</v>
      </c>
      <c r="R51" s="45">
        <v>3262</v>
      </c>
      <c r="S51" s="15">
        <f t="shared" si="1"/>
        <v>-65.679999999999836</v>
      </c>
      <c r="T51" s="35">
        <f t="shared" si="2"/>
        <v>0.35294117647026724</v>
      </c>
      <c r="U51" s="35">
        <f t="shared" si="3"/>
        <v>-66.032941176470104</v>
      </c>
      <c r="V51" s="35">
        <f t="shared" si="4"/>
        <v>-9.9049411764702882</v>
      </c>
      <c r="W51" s="37">
        <f t="shared" si="5"/>
        <v>-56.127999999999702</v>
      </c>
    </row>
    <row r="52" spans="1:23" x14ac:dyDescent="0.3">
      <c r="A52" s="7"/>
      <c r="B52" s="22" t="s">
        <v>67</v>
      </c>
      <c r="C52" s="23" t="s">
        <v>347</v>
      </c>
      <c r="D52" s="25" t="s">
        <v>348</v>
      </c>
      <c r="E52" s="25" t="s">
        <v>70</v>
      </c>
      <c r="F52" s="26">
        <v>0.9</v>
      </c>
      <c r="G52" s="24" t="s">
        <v>349</v>
      </c>
      <c r="H52" s="49" t="s">
        <v>350</v>
      </c>
      <c r="I52" s="29">
        <v>31500</v>
      </c>
      <c r="J52" s="21">
        <v>500</v>
      </c>
      <c r="K52" s="21">
        <v>31000</v>
      </c>
      <c r="L52" s="21">
        <v>3099.9999999999991</v>
      </c>
      <c r="M52" s="30">
        <v>27900</v>
      </c>
      <c r="N52" s="44">
        <v>31230.84</v>
      </c>
      <c r="O52" s="36">
        <v>501.01777777777897</v>
      </c>
      <c r="P52" s="21">
        <v>30729.822222222221</v>
      </c>
      <c r="Q52" s="21">
        <v>3072.982222222221</v>
      </c>
      <c r="R52" s="45">
        <v>27656.84</v>
      </c>
      <c r="S52" s="15">
        <f t="shared" si="1"/>
        <v>-269.15999999999985</v>
      </c>
      <c r="T52" s="35">
        <f t="shared" si="2"/>
        <v>1.0177777777789743</v>
      </c>
      <c r="U52" s="35">
        <f t="shared" si="3"/>
        <v>-270.17777777777883</v>
      </c>
      <c r="V52" s="35">
        <f t="shared" si="4"/>
        <v>-27.017777777778065</v>
      </c>
      <c r="W52" s="37">
        <f t="shared" si="5"/>
        <v>-243.15999999999985</v>
      </c>
    </row>
    <row r="53" spans="1:23" x14ac:dyDescent="0.3">
      <c r="A53" s="7"/>
      <c r="B53" s="22" t="s">
        <v>67</v>
      </c>
      <c r="C53" s="23" t="s">
        <v>79</v>
      </c>
      <c r="D53" s="25" t="s">
        <v>80</v>
      </c>
      <c r="E53" s="25" t="s">
        <v>55</v>
      </c>
      <c r="F53" s="26">
        <v>1</v>
      </c>
      <c r="G53" s="32" t="s">
        <v>184</v>
      </c>
      <c r="H53" s="49">
        <v>45085</v>
      </c>
      <c r="I53" s="29">
        <v>38000</v>
      </c>
      <c r="J53" s="21">
        <v>5206.6099999999997</v>
      </c>
      <c r="K53" s="21">
        <v>32793.39</v>
      </c>
      <c r="L53" s="21">
        <v>0</v>
      </c>
      <c r="M53" s="30">
        <v>32793.39</v>
      </c>
      <c r="N53" s="29">
        <v>37335.060000000005</v>
      </c>
      <c r="O53" s="36">
        <v>15137.420000000006</v>
      </c>
      <c r="P53" s="21">
        <v>22197.64</v>
      </c>
      <c r="Q53" s="21">
        <v>0</v>
      </c>
      <c r="R53" s="45">
        <v>22197.64</v>
      </c>
      <c r="S53" s="15">
        <f t="shared" si="1"/>
        <v>-664.93999999999505</v>
      </c>
      <c r="T53" s="35">
        <f t="shared" si="2"/>
        <v>9930.8100000000049</v>
      </c>
      <c r="U53" s="35">
        <f t="shared" si="3"/>
        <v>-10595.75</v>
      </c>
      <c r="V53" s="35">
        <f t="shared" si="4"/>
        <v>0</v>
      </c>
      <c r="W53" s="37">
        <f t="shared" si="5"/>
        <v>-10595.75</v>
      </c>
    </row>
    <row r="54" spans="1:23" x14ac:dyDescent="0.3">
      <c r="A54" s="7"/>
      <c r="B54" s="22" t="s">
        <v>67</v>
      </c>
      <c r="C54" s="23" t="s">
        <v>177</v>
      </c>
      <c r="D54" s="25" t="s">
        <v>195</v>
      </c>
      <c r="E54" s="25" t="s">
        <v>55</v>
      </c>
      <c r="F54" s="26">
        <v>1</v>
      </c>
      <c r="G54" s="24" t="s">
        <v>336</v>
      </c>
      <c r="H54" s="49" t="s">
        <v>263</v>
      </c>
      <c r="I54" s="29">
        <v>55000</v>
      </c>
      <c r="J54" s="21">
        <v>11550</v>
      </c>
      <c r="K54" s="21">
        <v>43450</v>
      </c>
      <c r="L54" s="21">
        <v>0</v>
      </c>
      <c r="M54" s="30">
        <v>43450</v>
      </c>
      <c r="N54" s="44">
        <v>44600</v>
      </c>
      <c r="O54" s="36">
        <v>7298.4000000000015</v>
      </c>
      <c r="P54" s="21">
        <v>37301.599999999999</v>
      </c>
      <c r="Q54" s="21">
        <v>0</v>
      </c>
      <c r="R54" s="45">
        <v>37301.599999999999</v>
      </c>
      <c r="S54" s="15">
        <f t="shared" si="1"/>
        <v>-10400</v>
      </c>
      <c r="T54" s="35">
        <f t="shared" si="2"/>
        <v>-4251.5999999999985</v>
      </c>
      <c r="U54" s="35">
        <f t="shared" si="3"/>
        <v>-6148.4000000000015</v>
      </c>
      <c r="V54" s="35">
        <f t="shared" si="4"/>
        <v>0</v>
      </c>
      <c r="W54" s="37">
        <f t="shared" si="5"/>
        <v>-6148.4000000000015</v>
      </c>
    </row>
    <row r="55" spans="1:23" x14ac:dyDescent="0.3">
      <c r="A55" s="7"/>
      <c r="B55" s="22" t="s">
        <v>67</v>
      </c>
      <c r="C55" s="23" t="s">
        <v>303</v>
      </c>
      <c r="D55" s="25" t="s">
        <v>304</v>
      </c>
      <c r="E55" s="25" t="s">
        <v>55</v>
      </c>
      <c r="F55" s="26">
        <v>1</v>
      </c>
      <c r="G55" s="24" t="s">
        <v>339</v>
      </c>
      <c r="H55" s="49" t="s">
        <v>326</v>
      </c>
      <c r="I55" s="29">
        <v>103000</v>
      </c>
      <c r="J55" s="21">
        <v>46500</v>
      </c>
      <c r="K55" s="21">
        <v>56500</v>
      </c>
      <c r="L55" s="21">
        <v>0</v>
      </c>
      <c r="M55" s="30">
        <v>56500</v>
      </c>
      <c r="N55" s="44">
        <v>75549.989999999991</v>
      </c>
      <c r="O55" s="36">
        <v>45549.799999999988</v>
      </c>
      <c r="P55" s="21">
        <v>30000.190000000002</v>
      </c>
      <c r="Q55" s="21">
        <v>0</v>
      </c>
      <c r="R55" s="45">
        <v>30000.190000000002</v>
      </c>
      <c r="S55" s="15">
        <f t="shared" si="1"/>
        <v>-27450.010000000009</v>
      </c>
      <c r="T55" s="35">
        <f t="shared" si="2"/>
        <v>-950.20000000001164</v>
      </c>
      <c r="U55" s="35">
        <f t="shared" si="3"/>
        <v>-26499.809999999998</v>
      </c>
      <c r="V55" s="35">
        <f t="shared" si="4"/>
        <v>0</v>
      </c>
      <c r="W55" s="37">
        <f t="shared" si="5"/>
        <v>-26499.809999999998</v>
      </c>
    </row>
    <row r="56" spans="1:23" x14ac:dyDescent="0.3">
      <c r="A56" s="7"/>
      <c r="B56" s="22" t="s">
        <v>67</v>
      </c>
      <c r="C56" s="23" t="s">
        <v>81</v>
      </c>
      <c r="D56" s="25" t="s">
        <v>82</v>
      </c>
      <c r="E56" s="25" t="s">
        <v>20</v>
      </c>
      <c r="F56" s="26">
        <v>0.32</v>
      </c>
      <c r="G56" s="24" t="s">
        <v>167</v>
      </c>
      <c r="H56" s="49">
        <v>45176</v>
      </c>
      <c r="I56" s="29">
        <v>316000</v>
      </c>
      <c r="J56" s="21">
        <v>179763.95</v>
      </c>
      <c r="K56" s="21">
        <v>136236.04999999999</v>
      </c>
      <c r="L56" s="21">
        <v>92640.513999999981</v>
      </c>
      <c r="M56" s="30">
        <v>43595.536</v>
      </c>
      <c r="N56" s="29">
        <v>299749.92000000004</v>
      </c>
      <c r="O56" s="21">
        <v>215543.32625000004</v>
      </c>
      <c r="P56" s="21">
        <v>84206.593749999956</v>
      </c>
      <c r="Q56" s="21">
        <v>57260.483749999956</v>
      </c>
      <c r="R56" s="30">
        <v>26946.11</v>
      </c>
      <c r="S56" s="15">
        <f t="shared" si="1"/>
        <v>-16250.079999999958</v>
      </c>
      <c r="T56" s="35">
        <f t="shared" si="2"/>
        <v>35779.37625000003</v>
      </c>
      <c r="U56" s="35">
        <f t="shared" si="3"/>
        <v>-52029.456250000032</v>
      </c>
      <c r="V56" s="35">
        <f t="shared" si="4"/>
        <v>-35380.030250000025</v>
      </c>
      <c r="W56" s="37">
        <f t="shared" si="5"/>
        <v>-16649.425999999999</v>
      </c>
    </row>
    <row r="57" spans="1:23" x14ac:dyDescent="0.3">
      <c r="A57" s="7"/>
      <c r="B57" s="22" t="s">
        <v>67</v>
      </c>
      <c r="C57" s="23" t="s">
        <v>83</v>
      </c>
      <c r="D57" s="25" t="s">
        <v>84</v>
      </c>
      <c r="E57" s="25" t="s">
        <v>20</v>
      </c>
      <c r="F57" s="26">
        <v>0.35</v>
      </c>
      <c r="G57" s="24" t="s">
        <v>167</v>
      </c>
      <c r="H57" s="49">
        <v>45176</v>
      </c>
      <c r="I57" s="29">
        <v>102000</v>
      </c>
      <c r="J57" s="21">
        <v>90761.36</v>
      </c>
      <c r="K57" s="21">
        <v>11238.64</v>
      </c>
      <c r="L57" s="21">
        <v>7305.116</v>
      </c>
      <c r="M57" s="30">
        <v>3933.5239999999994</v>
      </c>
      <c r="N57" s="29">
        <v>101942.92</v>
      </c>
      <c r="O57" s="21">
        <v>93540.377142857149</v>
      </c>
      <c r="P57" s="21">
        <v>8402.5428571428492</v>
      </c>
      <c r="Q57" s="21">
        <v>5461.6528571428498</v>
      </c>
      <c r="R57" s="30">
        <v>2940.89</v>
      </c>
      <c r="S57" s="15">
        <f t="shared" si="1"/>
        <v>-57.080000000001746</v>
      </c>
      <c r="T57" s="35">
        <f t="shared" si="2"/>
        <v>2779.0171428571484</v>
      </c>
      <c r="U57" s="35">
        <f t="shared" si="3"/>
        <v>-2836.0971428571502</v>
      </c>
      <c r="V57" s="35">
        <f t="shared" si="4"/>
        <v>-1843.4631428571502</v>
      </c>
      <c r="W57" s="37">
        <f t="shared" si="5"/>
        <v>-992.63399999999956</v>
      </c>
    </row>
    <row r="58" spans="1:23" x14ac:dyDescent="0.3">
      <c r="A58" s="7"/>
      <c r="B58" s="22" t="s">
        <v>67</v>
      </c>
      <c r="C58" s="23" t="s">
        <v>276</v>
      </c>
      <c r="D58" s="25" t="s">
        <v>85</v>
      </c>
      <c r="E58" s="25" t="s">
        <v>20</v>
      </c>
      <c r="F58" s="26">
        <v>0.5</v>
      </c>
      <c r="G58" s="24" t="s">
        <v>168</v>
      </c>
      <c r="H58" s="49">
        <v>44729</v>
      </c>
      <c r="I58" s="29">
        <v>12000</v>
      </c>
      <c r="J58" s="21">
        <v>0</v>
      </c>
      <c r="K58" s="21">
        <v>12000</v>
      </c>
      <c r="L58" s="21">
        <v>6000</v>
      </c>
      <c r="M58" s="30">
        <v>6000</v>
      </c>
      <c r="N58" s="44">
        <v>12000</v>
      </c>
      <c r="O58" s="36">
        <v>5765.05</v>
      </c>
      <c r="P58" s="21">
        <v>6234.9499999999989</v>
      </c>
      <c r="Q58" s="21">
        <v>3264.7799999999997</v>
      </c>
      <c r="R58" s="45">
        <v>2970.1699999999996</v>
      </c>
      <c r="S58" s="15">
        <f t="shared" si="1"/>
        <v>0</v>
      </c>
      <c r="T58" s="35">
        <f t="shared" si="2"/>
        <v>5765.05</v>
      </c>
      <c r="U58" s="35">
        <f t="shared" si="3"/>
        <v>-5765.0500000000011</v>
      </c>
      <c r="V58" s="35">
        <f t="shared" si="4"/>
        <v>-2735.2200000000003</v>
      </c>
      <c r="W58" s="37">
        <f t="shared" si="5"/>
        <v>-3029.8300000000004</v>
      </c>
    </row>
    <row r="59" spans="1:23" x14ac:dyDescent="0.3">
      <c r="A59" s="7"/>
      <c r="B59" s="22" t="s">
        <v>67</v>
      </c>
      <c r="C59" s="23" t="s">
        <v>86</v>
      </c>
      <c r="D59" s="25" t="s">
        <v>87</v>
      </c>
      <c r="E59" s="25" t="s">
        <v>8</v>
      </c>
      <c r="F59" s="26">
        <v>0.9</v>
      </c>
      <c r="G59" s="32" t="s">
        <v>166</v>
      </c>
      <c r="H59" s="50">
        <v>44182</v>
      </c>
      <c r="I59" s="29">
        <v>39000</v>
      </c>
      <c r="J59" s="21">
        <v>0</v>
      </c>
      <c r="K59" s="21">
        <v>39000</v>
      </c>
      <c r="L59" s="21">
        <v>3899.9999999999991</v>
      </c>
      <c r="M59" s="30">
        <v>35100</v>
      </c>
      <c r="N59" s="44">
        <v>39070</v>
      </c>
      <c r="O59" s="36">
        <v>11968.82</v>
      </c>
      <c r="P59" s="21">
        <v>27101.178888888891</v>
      </c>
      <c r="Q59" s="21">
        <v>3017.6388888888887</v>
      </c>
      <c r="R59" s="45">
        <v>24083.54</v>
      </c>
      <c r="S59" s="15">
        <f t="shared" si="1"/>
        <v>70</v>
      </c>
      <c r="T59" s="35">
        <f t="shared" si="2"/>
        <v>11968.82</v>
      </c>
      <c r="U59" s="35">
        <f t="shared" si="3"/>
        <v>-11898.821111111109</v>
      </c>
      <c r="V59" s="35">
        <f t="shared" si="4"/>
        <v>-882.3611111111104</v>
      </c>
      <c r="W59" s="37">
        <f t="shared" si="5"/>
        <v>-11016.46</v>
      </c>
    </row>
    <row r="60" spans="1:23" x14ac:dyDescent="0.3">
      <c r="A60" s="7"/>
      <c r="B60" s="22" t="s">
        <v>67</v>
      </c>
      <c r="C60" s="23" t="s">
        <v>189</v>
      </c>
      <c r="D60" s="25" t="s">
        <v>191</v>
      </c>
      <c r="E60" s="25" t="s">
        <v>22</v>
      </c>
      <c r="F60" s="26">
        <v>0.85</v>
      </c>
      <c r="G60" s="24" t="s">
        <v>333</v>
      </c>
      <c r="H60" s="49" t="s">
        <v>263</v>
      </c>
      <c r="I60" s="29">
        <v>65000</v>
      </c>
      <c r="J60" s="21">
        <v>0</v>
      </c>
      <c r="K60" s="21">
        <v>65000</v>
      </c>
      <c r="L60" s="21">
        <v>9750.0000000000018</v>
      </c>
      <c r="M60" s="30">
        <v>55250</v>
      </c>
      <c r="N60" s="44">
        <v>59999.49</v>
      </c>
      <c r="O60" s="36">
        <v>4999.7135294117616</v>
      </c>
      <c r="P60" s="21">
        <v>54999.776470588236</v>
      </c>
      <c r="Q60" s="21">
        <v>8249.9664705882387</v>
      </c>
      <c r="R60" s="45">
        <v>46749.81</v>
      </c>
      <c r="S60" s="15">
        <f t="shared" si="1"/>
        <v>-5000.510000000002</v>
      </c>
      <c r="T60" s="35">
        <f t="shared" si="2"/>
        <v>4999.7135294117616</v>
      </c>
      <c r="U60" s="35">
        <f t="shared" si="3"/>
        <v>-10000.223529411764</v>
      </c>
      <c r="V60" s="35">
        <f t="shared" si="4"/>
        <v>-1500.0335294117631</v>
      </c>
      <c r="W60" s="37">
        <f t="shared" si="5"/>
        <v>-8500.1900000000023</v>
      </c>
    </row>
    <row r="61" spans="1:23" x14ac:dyDescent="0.3">
      <c r="A61" s="7"/>
      <c r="B61" s="22" t="s">
        <v>67</v>
      </c>
      <c r="C61" s="23" t="s">
        <v>194</v>
      </c>
      <c r="D61" s="25" t="s">
        <v>192</v>
      </c>
      <c r="E61" s="25" t="s">
        <v>22</v>
      </c>
      <c r="F61" s="26">
        <v>0.85</v>
      </c>
      <c r="G61" s="24" t="s">
        <v>203</v>
      </c>
      <c r="H61" s="49" t="s">
        <v>174</v>
      </c>
      <c r="I61" s="44">
        <v>174999</v>
      </c>
      <c r="J61" s="36">
        <v>141399.29411764705</v>
      </c>
      <c r="K61" s="21">
        <v>33599.705882352951</v>
      </c>
      <c r="L61" s="21">
        <v>5039.9558823529514</v>
      </c>
      <c r="M61" s="45">
        <v>28559.75</v>
      </c>
      <c r="N61" s="44">
        <v>174999</v>
      </c>
      <c r="O61" s="36">
        <v>141399.29411764705</v>
      </c>
      <c r="P61" s="21">
        <v>33599.705882352951</v>
      </c>
      <c r="Q61" s="21">
        <v>5039.9558823529514</v>
      </c>
      <c r="R61" s="45">
        <v>28559.75</v>
      </c>
      <c r="S61" s="15">
        <f t="shared" si="1"/>
        <v>0</v>
      </c>
      <c r="T61" s="35">
        <f t="shared" si="2"/>
        <v>0</v>
      </c>
      <c r="U61" s="35">
        <f t="shared" si="3"/>
        <v>0</v>
      </c>
      <c r="V61" s="35">
        <f t="shared" si="4"/>
        <v>0</v>
      </c>
      <c r="W61" s="37">
        <f t="shared" si="5"/>
        <v>0</v>
      </c>
    </row>
    <row r="62" spans="1:23" x14ac:dyDescent="0.3">
      <c r="A62" s="7"/>
      <c r="B62" s="22" t="s">
        <v>67</v>
      </c>
      <c r="C62" s="23" t="s">
        <v>190</v>
      </c>
      <c r="D62" s="25" t="s">
        <v>193</v>
      </c>
      <c r="E62" s="25" t="s">
        <v>22</v>
      </c>
      <c r="F62" s="26">
        <v>0.85</v>
      </c>
      <c r="G62" s="24" t="s">
        <v>333</v>
      </c>
      <c r="H62" s="49" t="s">
        <v>263</v>
      </c>
      <c r="I62" s="29">
        <v>130000</v>
      </c>
      <c r="J62" s="21">
        <v>0</v>
      </c>
      <c r="K62" s="21">
        <v>130000</v>
      </c>
      <c r="L62" s="21">
        <v>19500.000000000004</v>
      </c>
      <c r="M62" s="30">
        <v>110500</v>
      </c>
      <c r="N62" s="44">
        <v>130000.19</v>
      </c>
      <c r="O62" s="36">
        <v>9999.7664705882344</v>
      </c>
      <c r="P62" s="21">
        <v>120000.42352941177</v>
      </c>
      <c r="Q62" s="21">
        <v>18000.063529411767</v>
      </c>
      <c r="R62" s="45">
        <v>102000.36</v>
      </c>
      <c r="S62" s="15">
        <f t="shared" si="1"/>
        <v>0.19000000000232831</v>
      </c>
      <c r="T62" s="35">
        <f t="shared" si="2"/>
        <v>9999.7664705882344</v>
      </c>
      <c r="U62" s="35">
        <f t="shared" si="3"/>
        <v>-9999.576470588232</v>
      </c>
      <c r="V62" s="35">
        <f t="shared" si="4"/>
        <v>-1499.9364705882363</v>
      </c>
      <c r="W62" s="37">
        <f t="shared" si="5"/>
        <v>-8499.64</v>
      </c>
    </row>
    <row r="63" spans="1:23" x14ac:dyDescent="0.3">
      <c r="A63" s="7"/>
      <c r="B63" s="22" t="s">
        <v>67</v>
      </c>
      <c r="C63" s="23" t="s">
        <v>88</v>
      </c>
      <c r="D63" s="25" t="s">
        <v>89</v>
      </c>
      <c r="E63" s="25" t="s">
        <v>55</v>
      </c>
      <c r="F63" s="26">
        <v>1</v>
      </c>
      <c r="G63" s="33" t="s">
        <v>273</v>
      </c>
      <c r="H63" s="50">
        <v>45358</v>
      </c>
      <c r="I63" s="29">
        <v>170500</v>
      </c>
      <c r="J63" s="21">
        <v>90500</v>
      </c>
      <c r="K63" s="21">
        <v>80000</v>
      </c>
      <c r="L63" s="21">
        <v>0</v>
      </c>
      <c r="M63" s="30">
        <v>80000</v>
      </c>
      <c r="N63" s="44">
        <v>131299.99</v>
      </c>
      <c r="O63" s="36">
        <v>51299.989999999991</v>
      </c>
      <c r="P63" s="21">
        <v>80000</v>
      </c>
      <c r="Q63" s="21">
        <v>0</v>
      </c>
      <c r="R63" s="45">
        <v>80000</v>
      </c>
      <c r="S63" s="15">
        <f t="shared" si="1"/>
        <v>-39200.010000000009</v>
      </c>
      <c r="T63" s="35">
        <f t="shared" si="2"/>
        <v>-39200.010000000009</v>
      </c>
      <c r="U63" s="35">
        <f t="shared" si="3"/>
        <v>0</v>
      </c>
      <c r="V63" s="35">
        <f t="shared" si="4"/>
        <v>0</v>
      </c>
      <c r="W63" s="37">
        <f t="shared" si="5"/>
        <v>0</v>
      </c>
    </row>
    <row r="64" spans="1:23" x14ac:dyDescent="0.3">
      <c r="A64" s="7"/>
      <c r="B64" s="22" t="s">
        <v>67</v>
      </c>
      <c r="C64" s="23" t="s">
        <v>90</v>
      </c>
      <c r="D64" s="25" t="s">
        <v>91</v>
      </c>
      <c r="E64" s="25" t="s">
        <v>55</v>
      </c>
      <c r="F64" s="26">
        <v>1</v>
      </c>
      <c r="G64" s="32" t="s">
        <v>167</v>
      </c>
      <c r="H64" s="50">
        <v>44995</v>
      </c>
      <c r="I64" s="29">
        <v>35000</v>
      </c>
      <c r="J64" s="21">
        <v>6074.38</v>
      </c>
      <c r="K64" s="21">
        <v>28925.62</v>
      </c>
      <c r="L64" s="21">
        <v>0</v>
      </c>
      <c r="M64" s="30">
        <v>28925.62</v>
      </c>
      <c r="N64" s="44">
        <v>20999.999999999996</v>
      </c>
      <c r="O64" s="36">
        <v>4339.9999999999964</v>
      </c>
      <c r="P64" s="21">
        <v>16660</v>
      </c>
      <c r="Q64" s="21">
        <v>0</v>
      </c>
      <c r="R64" s="45">
        <v>16660</v>
      </c>
      <c r="S64" s="15">
        <f t="shared" si="1"/>
        <v>-14000.000000000004</v>
      </c>
      <c r="T64" s="35">
        <f t="shared" si="2"/>
        <v>-1734.3800000000037</v>
      </c>
      <c r="U64" s="35">
        <f t="shared" si="3"/>
        <v>-12265.619999999999</v>
      </c>
      <c r="V64" s="35">
        <f t="shared" si="4"/>
        <v>0</v>
      </c>
      <c r="W64" s="37">
        <f t="shared" si="5"/>
        <v>-12265.619999999999</v>
      </c>
    </row>
    <row r="65" spans="1:23" x14ac:dyDescent="0.3">
      <c r="A65" s="7"/>
      <c r="B65" s="22" t="s">
        <v>67</v>
      </c>
      <c r="C65" s="23" t="s">
        <v>258</v>
      </c>
      <c r="D65" s="25" t="s">
        <v>259</v>
      </c>
      <c r="E65" s="25" t="s">
        <v>55</v>
      </c>
      <c r="F65" s="26">
        <v>1</v>
      </c>
      <c r="G65" s="32" t="s">
        <v>273</v>
      </c>
      <c r="H65" s="50">
        <v>45358</v>
      </c>
      <c r="I65" s="29">
        <v>21000</v>
      </c>
      <c r="J65" s="21">
        <v>4144.63</v>
      </c>
      <c r="K65" s="21">
        <v>16855.37</v>
      </c>
      <c r="L65" s="21">
        <v>0</v>
      </c>
      <c r="M65" s="30">
        <v>16855.37</v>
      </c>
      <c r="N65" s="44">
        <v>19100</v>
      </c>
      <c r="O65" s="36">
        <v>4255</v>
      </c>
      <c r="P65" s="21">
        <v>14845</v>
      </c>
      <c r="Q65" s="21">
        <v>0</v>
      </c>
      <c r="R65" s="45">
        <v>14845</v>
      </c>
      <c r="S65" s="15">
        <f t="shared" ref="S65:S126" si="6">N65-I65</f>
        <v>-1900</v>
      </c>
      <c r="T65" s="35">
        <f t="shared" ref="T65:T126" si="7">O65-J65</f>
        <v>110.36999999999989</v>
      </c>
      <c r="U65" s="35">
        <f t="shared" ref="U65:U126" si="8">P65-K65</f>
        <v>-2010.369999999999</v>
      </c>
      <c r="V65" s="35">
        <f t="shared" ref="V65:V126" si="9">Q65-L65</f>
        <v>0</v>
      </c>
      <c r="W65" s="37">
        <f t="shared" ref="W65:W126" si="10">R65-M65</f>
        <v>-2010.369999999999</v>
      </c>
    </row>
    <row r="66" spans="1:23" x14ac:dyDescent="0.3">
      <c r="A66" s="7"/>
      <c r="B66" s="22" t="s">
        <v>67</v>
      </c>
      <c r="C66" s="23" t="s">
        <v>92</v>
      </c>
      <c r="D66" s="25" t="s">
        <v>93</v>
      </c>
      <c r="E66" s="25" t="s">
        <v>94</v>
      </c>
      <c r="F66" s="26">
        <v>0.4</v>
      </c>
      <c r="G66" s="24" t="s">
        <v>336</v>
      </c>
      <c r="H66" s="49" t="s">
        <v>263</v>
      </c>
      <c r="I66" s="29">
        <v>97000</v>
      </c>
      <c r="J66" s="21">
        <v>3170.37</v>
      </c>
      <c r="K66" s="21">
        <v>93829.63</v>
      </c>
      <c r="L66" s="21">
        <v>76672.100000000006</v>
      </c>
      <c r="M66" s="30">
        <v>17157.53</v>
      </c>
      <c r="N66" s="44">
        <v>83000</v>
      </c>
      <c r="O66" s="36">
        <v>40105</v>
      </c>
      <c r="P66" s="21">
        <v>42895</v>
      </c>
      <c r="Q66" s="21">
        <v>25737</v>
      </c>
      <c r="R66" s="45">
        <v>17158</v>
      </c>
      <c r="S66" s="15">
        <f t="shared" si="6"/>
        <v>-14000</v>
      </c>
      <c r="T66" s="35">
        <f t="shared" si="7"/>
        <v>36934.629999999997</v>
      </c>
      <c r="U66" s="35">
        <f t="shared" si="8"/>
        <v>-50934.630000000005</v>
      </c>
      <c r="V66" s="35">
        <f t="shared" si="9"/>
        <v>-50935.100000000006</v>
      </c>
      <c r="W66" s="37">
        <f t="shared" si="10"/>
        <v>0.47000000000116415</v>
      </c>
    </row>
    <row r="67" spans="1:23" x14ac:dyDescent="0.3">
      <c r="A67" s="7"/>
      <c r="B67" s="22" t="s">
        <v>67</v>
      </c>
      <c r="C67" s="23" t="s">
        <v>95</v>
      </c>
      <c r="D67" s="25" t="s">
        <v>96</v>
      </c>
      <c r="E67" s="25" t="s">
        <v>55</v>
      </c>
      <c r="F67" s="26">
        <v>1</v>
      </c>
      <c r="G67" s="33" t="s">
        <v>203</v>
      </c>
      <c r="H67" s="50">
        <v>45176</v>
      </c>
      <c r="I67" s="29">
        <v>94700</v>
      </c>
      <c r="J67" s="21">
        <v>31843</v>
      </c>
      <c r="K67" s="21">
        <v>62857</v>
      </c>
      <c r="L67" s="21">
        <v>0</v>
      </c>
      <c r="M67" s="30">
        <v>62857</v>
      </c>
      <c r="N67" s="44">
        <v>68073.8</v>
      </c>
      <c r="O67" s="36">
        <v>10957.890000000007</v>
      </c>
      <c r="P67" s="21">
        <v>57115.909999999996</v>
      </c>
      <c r="Q67" s="21">
        <v>0</v>
      </c>
      <c r="R67" s="45">
        <v>57115.909999999996</v>
      </c>
      <c r="S67" s="15">
        <f t="shared" si="6"/>
        <v>-26626.199999999997</v>
      </c>
      <c r="T67" s="35">
        <f t="shared" si="7"/>
        <v>-20885.109999999993</v>
      </c>
      <c r="U67" s="35">
        <f t="shared" si="8"/>
        <v>-5741.0900000000038</v>
      </c>
      <c r="V67" s="35">
        <f t="shared" si="9"/>
        <v>0</v>
      </c>
      <c r="W67" s="37">
        <f t="shared" si="10"/>
        <v>-5741.0900000000038</v>
      </c>
    </row>
    <row r="68" spans="1:23" x14ac:dyDescent="0.3">
      <c r="A68" s="7"/>
      <c r="B68" s="22" t="s">
        <v>97</v>
      </c>
      <c r="C68" s="23" t="s">
        <v>205</v>
      </c>
      <c r="D68" s="25" t="s">
        <v>196</v>
      </c>
      <c r="E68" s="25" t="s">
        <v>314</v>
      </c>
      <c r="F68" s="26">
        <v>1</v>
      </c>
      <c r="G68" s="32" t="s">
        <v>202</v>
      </c>
      <c r="H68" s="50">
        <v>45176</v>
      </c>
      <c r="I68" s="29">
        <v>10087.799999999999</v>
      </c>
      <c r="J68" s="21"/>
      <c r="K68" s="21">
        <v>10087.799999999999</v>
      </c>
      <c r="L68" s="21">
        <v>0</v>
      </c>
      <c r="M68" s="30">
        <v>10087.799999999999</v>
      </c>
      <c r="N68" s="44">
        <v>10134.34</v>
      </c>
      <c r="O68" s="36">
        <v>200</v>
      </c>
      <c r="P68" s="21">
        <v>9934.34</v>
      </c>
      <c r="Q68" s="21">
        <v>0</v>
      </c>
      <c r="R68" s="45">
        <v>9934.34</v>
      </c>
      <c r="S68" s="15">
        <f t="shared" si="6"/>
        <v>46.540000000000873</v>
      </c>
      <c r="T68" s="35">
        <f t="shared" si="7"/>
        <v>200</v>
      </c>
      <c r="U68" s="35">
        <f t="shared" si="8"/>
        <v>-153.45999999999913</v>
      </c>
      <c r="V68" s="35">
        <f t="shared" si="9"/>
        <v>0</v>
      </c>
      <c r="W68" s="37">
        <f t="shared" si="10"/>
        <v>-153.45999999999913</v>
      </c>
    </row>
    <row r="69" spans="1:23" x14ac:dyDescent="0.3">
      <c r="A69" s="7"/>
      <c r="B69" s="22" t="s">
        <v>97</v>
      </c>
      <c r="C69" s="23" t="s">
        <v>98</v>
      </c>
      <c r="D69" s="25" t="s">
        <v>176</v>
      </c>
      <c r="E69" s="25" t="s">
        <v>70</v>
      </c>
      <c r="F69" s="26">
        <v>0.9</v>
      </c>
      <c r="G69" s="32" t="s">
        <v>186</v>
      </c>
      <c r="H69" s="50">
        <v>45085</v>
      </c>
      <c r="I69" s="29">
        <v>70882</v>
      </c>
      <c r="J69" s="21">
        <v>200</v>
      </c>
      <c r="K69" s="21">
        <v>70682</v>
      </c>
      <c r="L69" s="21">
        <v>7068.199999999998</v>
      </c>
      <c r="M69" s="30">
        <v>63613.8</v>
      </c>
      <c r="N69" s="44">
        <v>40262</v>
      </c>
      <c r="O69" s="36">
        <v>0</v>
      </c>
      <c r="P69" s="21">
        <v>40262</v>
      </c>
      <c r="Q69" s="21">
        <v>4026</v>
      </c>
      <c r="R69" s="45">
        <v>36236</v>
      </c>
      <c r="S69" s="15">
        <f t="shared" si="6"/>
        <v>-30620</v>
      </c>
      <c r="T69" s="35">
        <f t="shared" si="7"/>
        <v>-200</v>
      </c>
      <c r="U69" s="35">
        <f t="shared" si="8"/>
        <v>-30420</v>
      </c>
      <c r="V69" s="35">
        <f t="shared" si="9"/>
        <v>-3042.199999999998</v>
      </c>
      <c r="W69" s="37">
        <f t="shared" si="10"/>
        <v>-27377.800000000003</v>
      </c>
    </row>
    <row r="70" spans="1:23" x14ac:dyDescent="0.3">
      <c r="A70" s="7"/>
      <c r="B70" s="22" t="s">
        <v>97</v>
      </c>
      <c r="C70" s="23" t="s">
        <v>99</v>
      </c>
      <c r="D70" s="25" t="s">
        <v>100</v>
      </c>
      <c r="E70" s="25" t="s">
        <v>64</v>
      </c>
      <c r="F70" s="26">
        <v>0.95</v>
      </c>
      <c r="G70" s="32" t="s">
        <v>169</v>
      </c>
      <c r="H70" s="50">
        <v>44077</v>
      </c>
      <c r="I70" s="29">
        <v>456164.5</v>
      </c>
      <c r="J70" s="21"/>
      <c r="K70" s="21">
        <v>456164.5</v>
      </c>
      <c r="L70" s="21">
        <v>22808.22500000002</v>
      </c>
      <c r="M70" s="30">
        <v>433356.27499999997</v>
      </c>
      <c r="N70" s="44">
        <v>400399.25000000006</v>
      </c>
      <c r="O70" s="36">
        <v>1569.3026315789903</v>
      </c>
      <c r="P70" s="21">
        <v>398829.94736842101</v>
      </c>
      <c r="Q70" s="21">
        <v>19941.497368421013</v>
      </c>
      <c r="R70" s="45">
        <v>378888.45</v>
      </c>
      <c r="S70" s="15">
        <f t="shared" si="6"/>
        <v>-55765.249999999942</v>
      </c>
      <c r="T70" s="35">
        <f t="shared" si="7"/>
        <v>1569.3026315789903</v>
      </c>
      <c r="U70" s="35">
        <f t="shared" si="8"/>
        <v>-57334.55263157899</v>
      </c>
      <c r="V70" s="35">
        <f t="shared" si="9"/>
        <v>-2866.7276315790077</v>
      </c>
      <c r="W70" s="37">
        <f t="shared" si="10"/>
        <v>-54467.824999999953</v>
      </c>
    </row>
    <row r="71" spans="1:23" x14ac:dyDescent="0.3">
      <c r="A71" s="7"/>
      <c r="B71" s="22" t="s">
        <v>97</v>
      </c>
      <c r="C71" s="23" t="s">
        <v>316</v>
      </c>
      <c r="D71" s="25" t="s">
        <v>319</v>
      </c>
      <c r="E71" s="25" t="s">
        <v>22</v>
      </c>
      <c r="F71" s="26">
        <v>0.9</v>
      </c>
      <c r="G71" s="32" t="s">
        <v>335</v>
      </c>
      <c r="H71" s="51" t="s">
        <v>263</v>
      </c>
      <c r="I71" s="29">
        <v>48000</v>
      </c>
      <c r="J71" s="21">
        <v>3800</v>
      </c>
      <c r="K71" s="21">
        <v>44200</v>
      </c>
      <c r="L71" s="21">
        <v>4419.9999999999991</v>
      </c>
      <c r="M71" s="30">
        <v>39780</v>
      </c>
      <c r="N71" s="44">
        <v>47999.990000000005</v>
      </c>
      <c r="O71" s="36">
        <v>11001.345555555563</v>
      </c>
      <c r="P71" s="21">
        <v>36998.644444444435</v>
      </c>
      <c r="Q71" s="21">
        <v>3699.8644444444362</v>
      </c>
      <c r="R71" s="45">
        <v>33298.78</v>
      </c>
      <c r="S71" s="15">
        <f t="shared" si="6"/>
        <v>-9.9999999947613105E-3</v>
      </c>
      <c r="T71" s="35">
        <f t="shared" si="7"/>
        <v>7201.3455555555629</v>
      </c>
      <c r="U71" s="35">
        <f t="shared" si="8"/>
        <v>-7201.3555555555649</v>
      </c>
      <c r="V71" s="35">
        <f t="shared" si="9"/>
        <v>-720.13555555556286</v>
      </c>
      <c r="W71" s="37">
        <f t="shared" si="10"/>
        <v>-6481.2200000000012</v>
      </c>
    </row>
    <row r="72" spans="1:23" x14ac:dyDescent="0.3">
      <c r="A72" s="7"/>
      <c r="B72" s="22" t="s">
        <v>97</v>
      </c>
      <c r="C72" s="23" t="s">
        <v>101</v>
      </c>
      <c r="D72" s="25" t="s">
        <v>102</v>
      </c>
      <c r="E72" s="25" t="s">
        <v>7</v>
      </c>
      <c r="F72" s="26">
        <v>0.85</v>
      </c>
      <c r="G72" s="24" t="s">
        <v>170</v>
      </c>
      <c r="H72" s="49">
        <v>44995</v>
      </c>
      <c r="I72" s="29">
        <v>16000</v>
      </c>
      <c r="J72" s="21">
        <v>1651.01</v>
      </c>
      <c r="K72" s="21">
        <v>14348.99</v>
      </c>
      <c r="L72" s="21">
        <v>2152.3485000000005</v>
      </c>
      <c r="M72" s="30">
        <v>12196.6415</v>
      </c>
      <c r="N72" s="44">
        <v>11999.97</v>
      </c>
      <c r="O72" s="36">
        <v>1514.3464705882343</v>
      </c>
      <c r="P72" s="21">
        <v>10485.623529411767</v>
      </c>
      <c r="Q72" s="21">
        <v>1572.8435294117658</v>
      </c>
      <c r="R72" s="45">
        <v>8912.7800000000007</v>
      </c>
      <c r="S72" s="15">
        <f t="shared" si="6"/>
        <v>-4000.0300000000007</v>
      </c>
      <c r="T72" s="35">
        <f t="shared" si="7"/>
        <v>-136.66352941176569</v>
      </c>
      <c r="U72" s="35">
        <f t="shared" si="8"/>
        <v>-3863.3664705882329</v>
      </c>
      <c r="V72" s="35">
        <f t="shared" si="9"/>
        <v>-579.50497058823476</v>
      </c>
      <c r="W72" s="37">
        <f t="shared" si="10"/>
        <v>-3283.8614999999991</v>
      </c>
    </row>
    <row r="73" spans="1:23" x14ac:dyDescent="0.3">
      <c r="A73" s="7"/>
      <c r="B73" s="22" t="s">
        <v>97</v>
      </c>
      <c r="C73" s="23" t="s">
        <v>103</v>
      </c>
      <c r="D73" s="25" t="s">
        <v>104</v>
      </c>
      <c r="E73" s="25" t="s">
        <v>22</v>
      </c>
      <c r="F73" s="26">
        <v>0.9</v>
      </c>
      <c r="G73" s="32" t="s">
        <v>201</v>
      </c>
      <c r="H73" s="50">
        <v>45176</v>
      </c>
      <c r="I73" s="29">
        <v>90000</v>
      </c>
      <c r="J73" s="21"/>
      <c r="K73" s="21">
        <v>90000</v>
      </c>
      <c r="L73" s="21">
        <v>8999.9999999999982</v>
      </c>
      <c r="M73" s="30">
        <v>81000</v>
      </c>
      <c r="N73" s="44">
        <v>90000.03</v>
      </c>
      <c r="O73" s="36">
        <v>36499.80777777778</v>
      </c>
      <c r="P73" s="21">
        <v>53500.222222222219</v>
      </c>
      <c r="Q73" s="21">
        <v>5350.0222222222219</v>
      </c>
      <c r="R73" s="45">
        <v>48150.2</v>
      </c>
      <c r="S73" s="15">
        <f t="shared" si="6"/>
        <v>2.9999999998835847E-2</v>
      </c>
      <c r="T73" s="35">
        <f t="shared" si="7"/>
        <v>36499.80777777778</v>
      </c>
      <c r="U73" s="35">
        <f t="shared" si="8"/>
        <v>-36499.777777777781</v>
      </c>
      <c r="V73" s="35">
        <f t="shared" si="9"/>
        <v>-3649.9777777777763</v>
      </c>
      <c r="W73" s="37">
        <f t="shared" si="10"/>
        <v>-32849.800000000003</v>
      </c>
    </row>
    <row r="74" spans="1:23" x14ac:dyDescent="0.3">
      <c r="A74" s="7"/>
      <c r="B74" s="22" t="s">
        <v>97</v>
      </c>
      <c r="C74" s="23" t="s">
        <v>105</v>
      </c>
      <c r="D74" s="25" t="s">
        <v>106</v>
      </c>
      <c r="E74" s="25" t="s">
        <v>7</v>
      </c>
      <c r="F74" s="26">
        <v>0.85</v>
      </c>
      <c r="G74" s="32" t="s">
        <v>351</v>
      </c>
      <c r="H74" s="50">
        <v>45176</v>
      </c>
      <c r="I74" s="29">
        <v>140000</v>
      </c>
      <c r="J74" s="21">
        <v>40000</v>
      </c>
      <c r="K74" s="21">
        <v>100000</v>
      </c>
      <c r="L74" s="21">
        <v>15000.000000000002</v>
      </c>
      <c r="M74" s="30">
        <v>85000</v>
      </c>
      <c r="N74" s="44">
        <v>117014</v>
      </c>
      <c r="O74" s="36">
        <v>2350.2941176470631</v>
      </c>
      <c r="P74" s="21">
        <v>114663.70588235292</v>
      </c>
      <c r="Q74" s="21">
        <v>17199.555882352935</v>
      </c>
      <c r="R74" s="45">
        <v>97464.15</v>
      </c>
      <c r="S74" s="15">
        <f t="shared" si="6"/>
        <v>-22986</v>
      </c>
      <c r="T74" s="35">
        <f t="shared" si="7"/>
        <v>-37649.705882352937</v>
      </c>
      <c r="U74" s="35">
        <f t="shared" si="8"/>
        <v>14663.705882352922</v>
      </c>
      <c r="V74" s="35">
        <f t="shared" si="9"/>
        <v>2199.5558823529336</v>
      </c>
      <c r="W74" s="37">
        <f t="shared" si="10"/>
        <v>12464.149999999994</v>
      </c>
    </row>
    <row r="75" spans="1:23" x14ac:dyDescent="0.3">
      <c r="A75" s="7"/>
      <c r="B75" s="22" t="s">
        <v>97</v>
      </c>
      <c r="C75" s="23" t="s">
        <v>107</v>
      </c>
      <c r="D75" s="25" t="s">
        <v>108</v>
      </c>
      <c r="E75" s="25" t="s">
        <v>22</v>
      </c>
      <c r="F75" s="26">
        <v>0.9</v>
      </c>
      <c r="G75" s="32" t="s">
        <v>335</v>
      </c>
      <c r="H75" s="51" t="s">
        <v>263</v>
      </c>
      <c r="I75" s="29">
        <v>130000</v>
      </c>
      <c r="J75" s="21"/>
      <c r="K75" s="21">
        <v>130000</v>
      </c>
      <c r="L75" s="21">
        <v>12999.999999999996</v>
      </c>
      <c r="M75" s="30">
        <v>117000</v>
      </c>
      <c r="N75" s="44">
        <v>121999.47</v>
      </c>
      <c r="O75" s="36">
        <v>20744.636666666658</v>
      </c>
      <c r="P75" s="21">
        <v>101254.83333333334</v>
      </c>
      <c r="Q75" s="21">
        <v>10125.483333333344</v>
      </c>
      <c r="R75" s="45">
        <v>91129.35</v>
      </c>
      <c r="S75" s="15">
        <f t="shared" si="6"/>
        <v>-8000.5299999999988</v>
      </c>
      <c r="T75" s="35">
        <f t="shared" si="7"/>
        <v>20744.636666666658</v>
      </c>
      <c r="U75" s="35">
        <f t="shared" si="8"/>
        <v>-28745.166666666657</v>
      </c>
      <c r="V75" s="35">
        <f t="shared" si="9"/>
        <v>-2874.5166666666519</v>
      </c>
      <c r="W75" s="37">
        <f t="shared" si="10"/>
        <v>-25870.649999999994</v>
      </c>
    </row>
    <row r="76" spans="1:23" x14ac:dyDescent="0.3">
      <c r="A76" s="7"/>
      <c r="B76" s="22" t="s">
        <v>97</v>
      </c>
      <c r="C76" s="23" t="s">
        <v>345</v>
      </c>
      <c r="D76" s="25" t="s">
        <v>346</v>
      </c>
      <c r="E76" s="25" t="s">
        <v>22</v>
      </c>
      <c r="F76" s="26">
        <v>0.85</v>
      </c>
      <c r="G76" s="32" t="s">
        <v>351</v>
      </c>
      <c r="H76" s="51" t="s">
        <v>344</v>
      </c>
      <c r="I76" s="29">
        <v>98000</v>
      </c>
      <c r="J76" s="21"/>
      <c r="K76" s="21">
        <v>98000</v>
      </c>
      <c r="L76" s="21">
        <v>14700</v>
      </c>
      <c r="M76" s="30">
        <v>83300</v>
      </c>
      <c r="N76" s="44">
        <v>150000</v>
      </c>
      <c r="O76" s="36">
        <v>52000</v>
      </c>
      <c r="P76" s="21">
        <v>98000</v>
      </c>
      <c r="Q76" s="21">
        <v>14700</v>
      </c>
      <c r="R76" s="45">
        <v>83300</v>
      </c>
      <c r="S76" s="15">
        <f t="shared" si="6"/>
        <v>52000</v>
      </c>
      <c r="T76" s="35">
        <f t="shared" si="7"/>
        <v>52000</v>
      </c>
      <c r="U76" s="35">
        <f t="shared" si="8"/>
        <v>0</v>
      </c>
      <c r="V76" s="35">
        <f t="shared" si="9"/>
        <v>0</v>
      </c>
      <c r="W76" s="37">
        <f t="shared" si="10"/>
        <v>0</v>
      </c>
    </row>
    <row r="77" spans="1:23" x14ac:dyDescent="0.3">
      <c r="A77" s="7"/>
      <c r="B77" s="22" t="s">
        <v>97</v>
      </c>
      <c r="C77" s="23" t="s">
        <v>327</v>
      </c>
      <c r="D77" s="25" t="s">
        <v>343</v>
      </c>
      <c r="E77" s="25" t="s">
        <v>55</v>
      </c>
      <c r="F77" s="26">
        <v>1</v>
      </c>
      <c r="G77" s="24" t="s">
        <v>352</v>
      </c>
      <c r="H77" s="49">
        <v>45642</v>
      </c>
      <c r="I77" s="29">
        <v>23000</v>
      </c>
      <c r="J77" s="21">
        <v>3500</v>
      </c>
      <c r="K77" s="21">
        <v>19500</v>
      </c>
      <c r="L77" s="21">
        <v>0</v>
      </c>
      <c r="M77" s="30">
        <v>19500</v>
      </c>
      <c r="N77" s="44">
        <v>22000</v>
      </c>
      <c r="O77" s="36">
        <v>3100</v>
      </c>
      <c r="P77" s="21">
        <v>18900</v>
      </c>
      <c r="Q77" s="21">
        <v>0</v>
      </c>
      <c r="R77" s="45">
        <v>18900</v>
      </c>
      <c r="S77" s="15">
        <f t="shared" si="6"/>
        <v>-1000</v>
      </c>
      <c r="T77" s="35">
        <f t="shared" si="7"/>
        <v>-400</v>
      </c>
      <c r="U77" s="35">
        <f t="shared" si="8"/>
        <v>-600</v>
      </c>
      <c r="V77" s="35">
        <f t="shared" si="9"/>
        <v>0</v>
      </c>
      <c r="W77" s="37">
        <f t="shared" si="10"/>
        <v>-600</v>
      </c>
    </row>
    <row r="78" spans="1:23" x14ac:dyDescent="0.3">
      <c r="A78" s="7"/>
      <c r="B78" s="22" t="s">
        <v>97</v>
      </c>
      <c r="C78" s="23" t="s">
        <v>109</v>
      </c>
      <c r="D78" s="25" t="s">
        <v>110</v>
      </c>
      <c r="E78" s="25" t="s">
        <v>22</v>
      </c>
      <c r="F78" s="26">
        <v>0.9</v>
      </c>
      <c r="G78" s="32" t="s">
        <v>187</v>
      </c>
      <c r="H78" s="51">
        <v>45085</v>
      </c>
      <c r="I78" s="29">
        <v>70000</v>
      </c>
      <c r="J78" s="21">
        <v>15000</v>
      </c>
      <c r="K78" s="21">
        <v>55000</v>
      </c>
      <c r="L78" s="21">
        <v>5499.9999999999991</v>
      </c>
      <c r="M78" s="30">
        <v>49500</v>
      </c>
      <c r="N78" s="44">
        <v>60229.59</v>
      </c>
      <c r="O78" s="36">
        <v>13599.923333333332</v>
      </c>
      <c r="P78" s="21">
        <v>46629.666666666664</v>
      </c>
      <c r="Q78" s="21">
        <v>4662.9666666666672</v>
      </c>
      <c r="R78" s="45">
        <v>41966.7</v>
      </c>
      <c r="S78" s="15">
        <f t="shared" si="6"/>
        <v>-9770.4100000000035</v>
      </c>
      <c r="T78" s="35">
        <f t="shared" si="7"/>
        <v>-1400.0766666666677</v>
      </c>
      <c r="U78" s="35">
        <f t="shared" si="8"/>
        <v>-8370.3333333333358</v>
      </c>
      <c r="V78" s="35">
        <f t="shared" si="9"/>
        <v>-837.03333333333194</v>
      </c>
      <c r="W78" s="37">
        <f t="shared" si="10"/>
        <v>-7533.3000000000029</v>
      </c>
    </row>
    <row r="79" spans="1:23" x14ac:dyDescent="0.3">
      <c r="A79" s="7"/>
      <c r="B79" s="22" t="s">
        <v>97</v>
      </c>
      <c r="C79" s="23" t="s">
        <v>269</v>
      </c>
      <c r="D79" s="25" t="s">
        <v>111</v>
      </c>
      <c r="E79" s="25" t="s">
        <v>22</v>
      </c>
      <c r="F79" s="26">
        <v>0.9</v>
      </c>
      <c r="G79" s="32" t="s">
        <v>274</v>
      </c>
      <c r="H79" s="51">
        <v>45358</v>
      </c>
      <c r="I79" s="29">
        <v>36000</v>
      </c>
      <c r="J79" s="21">
        <v>3500</v>
      </c>
      <c r="K79" s="21">
        <v>32500</v>
      </c>
      <c r="L79" s="21">
        <v>3249.9999999999991</v>
      </c>
      <c r="M79" s="30">
        <v>29250</v>
      </c>
      <c r="N79" s="44">
        <v>32000.52</v>
      </c>
      <c r="O79" s="36">
        <v>1595.8977777777836</v>
      </c>
      <c r="P79" s="21">
        <v>30404.622222222213</v>
      </c>
      <c r="Q79" s="21">
        <v>3040.462222222217</v>
      </c>
      <c r="R79" s="45">
        <v>27364.159999999996</v>
      </c>
      <c r="S79" s="15">
        <f t="shared" si="6"/>
        <v>-3999.4799999999996</v>
      </c>
      <c r="T79" s="35">
        <f t="shared" si="7"/>
        <v>-1904.1022222222164</v>
      </c>
      <c r="U79" s="35">
        <f t="shared" si="8"/>
        <v>-2095.3777777777868</v>
      </c>
      <c r="V79" s="35">
        <f t="shared" si="9"/>
        <v>-209.53777777778214</v>
      </c>
      <c r="W79" s="37">
        <f t="shared" si="10"/>
        <v>-1885.8400000000038</v>
      </c>
    </row>
    <row r="80" spans="1:23" x14ac:dyDescent="0.3">
      <c r="A80" s="7"/>
      <c r="B80" s="22" t="s">
        <v>97</v>
      </c>
      <c r="C80" s="23" t="s">
        <v>268</v>
      </c>
      <c r="D80" s="25" t="s">
        <v>112</v>
      </c>
      <c r="E80" s="25" t="s">
        <v>22</v>
      </c>
      <c r="F80" s="26">
        <v>0.9</v>
      </c>
      <c r="G80" s="32"/>
      <c r="H80" s="51">
        <v>45358</v>
      </c>
      <c r="I80" s="29">
        <v>28000</v>
      </c>
      <c r="J80" s="21">
        <v>3000</v>
      </c>
      <c r="K80" s="21">
        <v>25000</v>
      </c>
      <c r="L80" s="21">
        <v>2499.9999999999995</v>
      </c>
      <c r="M80" s="30">
        <v>22500</v>
      </c>
      <c r="N80" s="44">
        <v>27999.559999999998</v>
      </c>
      <c r="O80" s="36">
        <v>2999.7044444444437</v>
      </c>
      <c r="P80" s="21">
        <v>24999.855555555558</v>
      </c>
      <c r="Q80" s="21">
        <v>2499.9855555555569</v>
      </c>
      <c r="R80" s="45">
        <v>22499.87</v>
      </c>
      <c r="S80" s="15">
        <f t="shared" si="6"/>
        <v>-0.44000000000232831</v>
      </c>
      <c r="T80" s="35">
        <f t="shared" si="7"/>
        <v>-0.29555555555634783</v>
      </c>
      <c r="U80" s="35">
        <f t="shared" si="8"/>
        <v>-0.1444444444423425</v>
      </c>
      <c r="V80" s="35">
        <f t="shared" si="9"/>
        <v>-1.4444444442688109E-2</v>
      </c>
      <c r="W80" s="37">
        <f t="shared" si="10"/>
        <v>-0.13000000000101863</v>
      </c>
    </row>
    <row r="81" spans="1:25" ht="15" customHeight="1" x14ac:dyDescent="0.3">
      <c r="A81" s="11"/>
      <c r="B81" s="22" t="s">
        <v>97</v>
      </c>
      <c r="C81" s="23" t="s">
        <v>113</v>
      </c>
      <c r="D81" s="25" t="s">
        <v>114</v>
      </c>
      <c r="E81" s="25" t="s">
        <v>20</v>
      </c>
      <c r="F81" s="26">
        <v>0.5</v>
      </c>
      <c r="G81" s="24" t="s">
        <v>171</v>
      </c>
      <c r="H81" s="49">
        <v>44455</v>
      </c>
      <c r="I81" s="29">
        <v>63000</v>
      </c>
      <c r="J81" s="21">
        <v>40543.64</v>
      </c>
      <c r="K81" s="21">
        <v>22456.36</v>
      </c>
      <c r="L81" s="21">
        <v>11228.18</v>
      </c>
      <c r="M81" s="30">
        <v>11228.18</v>
      </c>
      <c r="N81" s="44">
        <v>59688.01</v>
      </c>
      <c r="O81" s="36">
        <v>37231.65</v>
      </c>
      <c r="P81" s="21">
        <v>22456.36</v>
      </c>
      <c r="Q81" s="21">
        <v>11228.18</v>
      </c>
      <c r="R81" s="45">
        <v>11228.18</v>
      </c>
      <c r="S81" s="15">
        <f t="shared" si="6"/>
        <v>-3311.989999999998</v>
      </c>
      <c r="T81" s="35">
        <f t="shared" si="7"/>
        <v>-3311.989999999998</v>
      </c>
      <c r="U81" s="35">
        <f t="shared" si="8"/>
        <v>0</v>
      </c>
      <c r="V81" s="35">
        <f t="shared" si="9"/>
        <v>0</v>
      </c>
      <c r="W81" s="37">
        <f t="shared" si="10"/>
        <v>0</v>
      </c>
    </row>
    <row r="82" spans="1:25" ht="15" customHeight="1" x14ac:dyDescent="0.3">
      <c r="A82" s="11"/>
      <c r="B82" s="22" t="s">
        <v>97</v>
      </c>
      <c r="C82" s="23" t="s">
        <v>115</v>
      </c>
      <c r="D82" s="25" t="s">
        <v>116</v>
      </c>
      <c r="E82" s="25" t="s">
        <v>20</v>
      </c>
      <c r="F82" s="26">
        <v>0.7</v>
      </c>
      <c r="G82" s="24" t="s">
        <v>172</v>
      </c>
      <c r="H82" s="49">
        <v>44182</v>
      </c>
      <c r="I82" s="29">
        <v>23500</v>
      </c>
      <c r="J82" s="21"/>
      <c r="K82" s="21">
        <v>23500</v>
      </c>
      <c r="L82" s="21">
        <v>9500</v>
      </c>
      <c r="M82" s="30">
        <v>14000</v>
      </c>
      <c r="N82" s="44">
        <v>19711.669999999998</v>
      </c>
      <c r="O82" s="36">
        <v>3265.1128571428526</v>
      </c>
      <c r="P82" s="21">
        <v>16446.557142857149</v>
      </c>
      <c r="Q82" s="21">
        <v>4933.9671428571473</v>
      </c>
      <c r="R82" s="45">
        <v>11512.59</v>
      </c>
      <c r="S82" s="15">
        <f t="shared" si="6"/>
        <v>-3788.3300000000017</v>
      </c>
      <c r="T82" s="35">
        <f t="shared" si="7"/>
        <v>3265.1128571428526</v>
      </c>
      <c r="U82" s="35">
        <f t="shared" si="8"/>
        <v>-7053.4428571428507</v>
      </c>
      <c r="V82" s="35">
        <f t="shared" si="9"/>
        <v>-4566.0328571428527</v>
      </c>
      <c r="W82" s="37">
        <f t="shared" si="10"/>
        <v>-2487.41</v>
      </c>
    </row>
    <row r="83" spans="1:25" x14ac:dyDescent="0.3">
      <c r="A83" s="7"/>
      <c r="B83" s="22" t="s">
        <v>97</v>
      </c>
      <c r="C83" s="23" t="s">
        <v>117</v>
      </c>
      <c r="D83" s="25" t="s">
        <v>118</v>
      </c>
      <c r="E83" s="25" t="s">
        <v>119</v>
      </c>
      <c r="F83" s="26">
        <v>0.5423</v>
      </c>
      <c r="G83" s="24" t="s">
        <v>331</v>
      </c>
      <c r="H83" s="51" t="s">
        <v>263</v>
      </c>
      <c r="I83" s="29">
        <v>43000</v>
      </c>
      <c r="J83" s="21"/>
      <c r="K83" s="21">
        <v>43000</v>
      </c>
      <c r="L83" s="21">
        <v>34160</v>
      </c>
      <c r="M83" s="30">
        <v>8840</v>
      </c>
      <c r="N83" s="44">
        <v>36999.269999999997</v>
      </c>
      <c r="O83" s="36">
        <v>20101.980676747185</v>
      </c>
      <c r="P83" s="21">
        <v>16897.289323252815</v>
      </c>
      <c r="Q83" s="21">
        <v>7733.8893232528135</v>
      </c>
      <c r="R83" s="45">
        <v>9163.4</v>
      </c>
      <c r="S83" s="15">
        <f t="shared" si="6"/>
        <v>-6000.7300000000032</v>
      </c>
      <c r="T83" s="35">
        <f t="shared" si="7"/>
        <v>20101.980676747185</v>
      </c>
      <c r="U83" s="35">
        <f t="shared" si="8"/>
        <v>-26102.710676747185</v>
      </c>
      <c r="V83" s="35">
        <f t="shared" si="9"/>
        <v>-26426.110676747187</v>
      </c>
      <c r="W83" s="37">
        <f t="shared" si="10"/>
        <v>323.39999999999964</v>
      </c>
    </row>
    <row r="84" spans="1:25" x14ac:dyDescent="0.3">
      <c r="A84" s="7"/>
      <c r="B84" s="22" t="s">
        <v>97</v>
      </c>
      <c r="C84" s="23" t="s">
        <v>120</v>
      </c>
      <c r="D84" s="25" t="s">
        <v>121</v>
      </c>
      <c r="E84" s="25" t="s">
        <v>7</v>
      </c>
      <c r="F84" s="26">
        <v>0.85</v>
      </c>
      <c r="G84" s="24" t="s">
        <v>173</v>
      </c>
      <c r="H84" s="49" t="s">
        <v>148</v>
      </c>
      <c r="I84" s="29">
        <v>1220000</v>
      </c>
      <c r="J84" s="21">
        <v>0</v>
      </c>
      <c r="K84" s="21">
        <v>1220000</v>
      </c>
      <c r="L84" s="21">
        <v>183000.00000000003</v>
      </c>
      <c r="M84" s="30">
        <v>1037000</v>
      </c>
      <c r="N84" s="44">
        <v>1140040.43</v>
      </c>
      <c r="O84" s="36">
        <v>51009.065294117434</v>
      </c>
      <c r="P84" s="21">
        <v>1089031.3647058825</v>
      </c>
      <c r="Q84" s="21">
        <v>163354.70470588258</v>
      </c>
      <c r="R84" s="45">
        <v>925676.66</v>
      </c>
      <c r="S84" s="15">
        <f t="shared" si="6"/>
        <v>-79959.570000000065</v>
      </c>
      <c r="T84" s="35">
        <f t="shared" si="7"/>
        <v>51009.065294117434</v>
      </c>
      <c r="U84" s="35">
        <f t="shared" si="8"/>
        <v>-130968.6352941175</v>
      </c>
      <c r="V84" s="35">
        <f t="shared" si="9"/>
        <v>-19645.295294117444</v>
      </c>
      <c r="W84" s="37">
        <f t="shared" si="10"/>
        <v>-111323.33999999997</v>
      </c>
    </row>
    <row r="85" spans="1:25" x14ac:dyDescent="0.3">
      <c r="A85" s="7"/>
      <c r="B85" s="22" t="s">
        <v>97</v>
      </c>
      <c r="C85" s="23" t="s">
        <v>178</v>
      </c>
      <c r="D85" s="25" t="s">
        <v>197</v>
      </c>
      <c r="E85" s="25" t="s">
        <v>7</v>
      </c>
      <c r="F85" s="26">
        <v>0.85</v>
      </c>
      <c r="G85" s="24" t="s">
        <v>204</v>
      </c>
      <c r="H85" s="49">
        <v>45176</v>
      </c>
      <c r="I85" s="29">
        <v>95000</v>
      </c>
      <c r="J85" s="21"/>
      <c r="K85" s="21">
        <v>95000</v>
      </c>
      <c r="L85" s="21">
        <v>14250.000000000002</v>
      </c>
      <c r="M85" s="30">
        <v>80750</v>
      </c>
      <c r="N85" s="44">
        <v>69679</v>
      </c>
      <c r="O85" s="36">
        <v>52031.941176470587</v>
      </c>
      <c r="P85" s="21">
        <v>17647</v>
      </c>
      <c r="Q85" s="21">
        <v>2647</v>
      </c>
      <c r="R85" s="45">
        <v>15000</v>
      </c>
      <c r="S85" s="15">
        <f t="shared" si="6"/>
        <v>-25321</v>
      </c>
      <c r="T85" s="35">
        <f t="shared" si="7"/>
        <v>52031.941176470587</v>
      </c>
      <c r="U85" s="35">
        <f t="shared" si="8"/>
        <v>-77353</v>
      </c>
      <c r="V85" s="35">
        <f t="shared" si="9"/>
        <v>-11603.000000000002</v>
      </c>
      <c r="W85" s="37">
        <f t="shared" si="10"/>
        <v>-65750</v>
      </c>
    </row>
    <row r="86" spans="1:25" x14ac:dyDescent="0.3">
      <c r="A86" s="7" t="s">
        <v>4</v>
      </c>
      <c r="B86" s="22" t="s">
        <v>97</v>
      </c>
      <c r="C86" s="23" t="s">
        <v>317</v>
      </c>
      <c r="D86" s="25" t="s">
        <v>320</v>
      </c>
      <c r="E86" s="25" t="s">
        <v>290</v>
      </c>
      <c r="F86" s="26">
        <v>1</v>
      </c>
      <c r="G86" s="24" t="s">
        <v>341</v>
      </c>
      <c r="H86" s="49" t="s">
        <v>326</v>
      </c>
      <c r="I86" s="29">
        <v>50000</v>
      </c>
      <c r="J86" s="21">
        <v>33725</v>
      </c>
      <c r="K86" s="52">
        <v>16274.999999999998</v>
      </c>
      <c r="L86" s="21">
        <v>0</v>
      </c>
      <c r="M86" s="30">
        <v>16274.999999999998</v>
      </c>
      <c r="N86" s="44">
        <v>40000.43</v>
      </c>
      <c r="O86" s="36">
        <v>29413.43</v>
      </c>
      <c r="P86" s="21">
        <v>10587</v>
      </c>
      <c r="Q86" s="21">
        <v>0</v>
      </c>
      <c r="R86" s="45">
        <v>10587</v>
      </c>
      <c r="S86" s="15">
        <f t="shared" si="6"/>
        <v>-9999.57</v>
      </c>
      <c r="T86" s="35">
        <f t="shared" si="7"/>
        <v>-4311.57</v>
      </c>
      <c r="U86" s="35">
        <f t="shared" si="8"/>
        <v>-5687.9999999999982</v>
      </c>
      <c r="V86" s="35">
        <f t="shared" si="9"/>
        <v>0</v>
      </c>
      <c r="W86" s="37">
        <f t="shared" si="10"/>
        <v>-5687.9999999999982</v>
      </c>
      <c r="Y86" s="6"/>
    </row>
    <row r="87" spans="1:25" x14ac:dyDescent="0.3">
      <c r="A87" s="7" t="s">
        <v>4</v>
      </c>
      <c r="B87" s="22" t="s">
        <v>97</v>
      </c>
      <c r="C87" s="23" t="s">
        <v>318</v>
      </c>
      <c r="D87" s="25" t="s">
        <v>321</v>
      </c>
      <c r="E87" s="25" t="s">
        <v>290</v>
      </c>
      <c r="F87" s="26">
        <v>1</v>
      </c>
      <c r="G87" s="24" t="s">
        <v>341</v>
      </c>
      <c r="H87" s="49" t="s">
        <v>326</v>
      </c>
      <c r="I87" s="29">
        <v>20000</v>
      </c>
      <c r="J87" s="21">
        <v>14225</v>
      </c>
      <c r="K87" s="52">
        <v>5775</v>
      </c>
      <c r="L87" s="21">
        <v>0</v>
      </c>
      <c r="M87" s="30">
        <v>5775</v>
      </c>
      <c r="N87" s="44">
        <v>19999.8</v>
      </c>
      <c r="O87" s="36">
        <v>17604.8</v>
      </c>
      <c r="P87" s="21">
        <v>2395</v>
      </c>
      <c r="Q87" s="21">
        <v>0</v>
      </c>
      <c r="R87" s="45">
        <v>2395</v>
      </c>
      <c r="S87" s="15">
        <f t="shared" si="6"/>
        <v>-0.2000000000007276</v>
      </c>
      <c r="T87" s="35">
        <f t="shared" si="7"/>
        <v>3379.7999999999993</v>
      </c>
      <c r="U87" s="35">
        <f t="shared" si="8"/>
        <v>-3380</v>
      </c>
      <c r="V87" s="35">
        <f t="shared" si="9"/>
        <v>0</v>
      </c>
      <c r="W87" s="37">
        <f t="shared" si="10"/>
        <v>-3380</v>
      </c>
      <c r="Y87" s="6"/>
    </row>
    <row r="88" spans="1:25" x14ac:dyDescent="0.3">
      <c r="A88" s="7" t="s">
        <v>4</v>
      </c>
      <c r="B88" s="22" t="s">
        <v>97</v>
      </c>
      <c r="C88" s="23" t="s">
        <v>354</v>
      </c>
      <c r="D88" s="25">
        <v>3607</v>
      </c>
      <c r="E88" s="25" t="s">
        <v>119</v>
      </c>
      <c r="F88" s="26">
        <v>1</v>
      </c>
      <c r="G88" s="24" t="s">
        <v>331</v>
      </c>
      <c r="H88" s="49" t="s">
        <v>263</v>
      </c>
      <c r="I88" s="29">
        <v>72000</v>
      </c>
      <c r="J88" s="21">
        <v>49710</v>
      </c>
      <c r="K88" s="52">
        <v>22290</v>
      </c>
      <c r="L88" s="21">
        <v>0</v>
      </c>
      <c r="M88" s="30">
        <v>22290</v>
      </c>
      <c r="N88" s="44">
        <v>61294</v>
      </c>
      <c r="O88" s="36">
        <v>39163</v>
      </c>
      <c r="P88" s="21">
        <v>22131</v>
      </c>
      <c r="Q88" s="21">
        <v>0</v>
      </c>
      <c r="R88" s="45">
        <v>22131</v>
      </c>
      <c r="S88" s="15">
        <f t="shared" si="6"/>
        <v>-10706</v>
      </c>
      <c r="T88" s="35">
        <f t="shared" si="7"/>
        <v>-10547</v>
      </c>
      <c r="U88" s="35">
        <f t="shared" si="8"/>
        <v>-159</v>
      </c>
      <c r="V88" s="35">
        <f t="shared" si="9"/>
        <v>0</v>
      </c>
      <c r="W88" s="37">
        <f t="shared" si="10"/>
        <v>-159</v>
      </c>
      <c r="Y88" s="6"/>
    </row>
    <row r="89" spans="1:25" x14ac:dyDescent="0.3">
      <c r="A89" s="7" t="s">
        <v>4</v>
      </c>
      <c r="B89" s="22" t="s">
        <v>97</v>
      </c>
      <c r="C89" s="23" t="s">
        <v>206</v>
      </c>
      <c r="D89" s="25">
        <v>3608</v>
      </c>
      <c r="E89" s="25" t="s">
        <v>119</v>
      </c>
      <c r="F89" s="26">
        <v>1</v>
      </c>
      <c r="G89" s="24" t="s">
        <v>331</v>
      </c>
      <c r="H89" s="49" t="s">
        <v>263</v>
      </c>
      <c r="I89" s="29">
        <v>113500</v>
      </c>
      <c r="J89" s="21">
        <v>77440</v>
      </c>
      <c r="K89" s="52">
        <v>36060</v>
      </c>
      <c r="L89" s="21">
        <v>0</v>
      </c>
      <c r="M89" s="30">
        <v>36060</v>
      </c>
      <c r="N89" s="44">
        <v>84070.8</v>
      </c>
      <c r="O89" s="36">
        <v>50241.83</v>
      </c>
      <c r="P89" s="21">
        <v>33828.97</v>
      </c>
      <c r="Q89" s="21">
        <v>0</v>
      </c>
      <c r="R89" s="45">
        <v>33828.97</v>
      </c>
      <c r="S89" s="15">
        <f t="shared" si="6"/>
        <v>-29429.199999999997</v>
      </c>
      <c r="T89" s="35">
        <f t="shared" si="7"/>
        <v>-27198.17</v>
      </c>
      <c r="U89" s="35">
        <f t="shared" si="8"/>
        <v>-2231.0299999999988</v>
      </c>
      <c r="V89" s="35">
        <f t="shared" si="9"/>
        <v>0</v>
      </c>
      <c r="W89" s="37">
        <f t="shared" si="10"/>
        <v>-2231.0299999999988</v>
      </c>
      <c r="Y89" s="6"/>
    </row>
    <row r="90" spans="1:25" x14ac:dyDescent="0.3">
      <c r="A90" s="7" t="s">
        <v>4</v>
      </c>
      <c r="B90" s="22" t="s">
        <v>97</v>
      </c>
      <c r="C90" s="23" t="s">
        <v>207</v>
      </c>
      <c r="D90" s="25">
        <v>3609</v>
      </c>
      <c r="E90" s="25" t="s">
        <v>119</v>
      </c>
      <c r="F90" s="26">
        <v>1</v>
      </c>
      <c r="G90" s="24" t="s">
        <v>331</v>
      </c>
      <c r="H90" s="49" t="s">
        <v>263</v>
      </c>
      <c r="I90" s="29">
        <v>45000</v>
      </c>
      <c r="J90" s="21">
        <v>39490</v>
      </c>
      <c r="K90" s="52">
        <v>5510</v>
      </c>
      <c r="L90" s="21">
        <v>0</v>
      </c>
      <c r="M90" s="30">
        <v>5510</v>
      </c>
      <c r="N90" s="29">
        <v>37083.629999999997</v>
      </c>
      <c r="O90" s="21">
        <v>31816.139999999996</v>
      </c>
      <c r="P90" s="21">
        <v>5267.4900000000007</v>
      </c>
      <c r="Q90" s="21">
        <v>0</v>
      </c>
      <c r="R90" s="30">
        <v>5267.4900000000007</v>
      </c>
      <c r="S90" s="15">
        <f t="shared" si="6"/>
        <v>-7916.3700000000026</v>
      </c>
      <c r="T90" s="35">
        <f t="shared" si="7"/>
        <v>-7673.8600000000042</v>
      </c>
      <c r="U90" s="35">
        <f t="shared" si="8"/>
        <v>-242.50999999999931</v>
      </c>
      <c r="V90" s="35">
        <f t="shared" si="9"/>
        <v>0</v>
      </c>
      <c r="W90" s="37">
        <f t="shared" si="10"/>
        <v>-242.50999999999931</v>
      </c>
      <c r="Y90" s="6"/>
    </row>
    <row r="91" spans="1:25" x14ac:dyDescent="0.3">
      <c r="A91" s="7" t="s">
        <v>4</v>
      </c>
      <c r="B91" s="22" t="s">
        <v>97</v>
      </c>
      <c r="C91" s="23" t="s">
        <v>208</v>
      </c>
      <c r="D91" s="25">
        <v>3610</v>
      </c>
      <c r="E91" s="25" t="s">
        <v>119</v>
      </c>
      <c r="F91" s="26">
        <v>1</v>
      </c>
      <c r="G91" s="24" t="s">
        <v>331</v>
      </c>
      <c r="H91" s="49" t="s">
        <v>263</v>
      </c>
      <c r="I91" s="29">
        <v>10000</v>
      </c>
      <c r="J91" s="21">
        <v>6710</v>
      </c>
      <c r="K91" s="52">
        <v>3290</v>
      </c>
      <c r="L91" s="21">
        <v>0</v>
      </c>
      <c r="M91" s="30">
        <v>3290</v>
      </c>
      <c r="N91" s="44">
        <v>9000</v>
      </c>
      <c r="O91" s="36">
        <v>6202.93</v>
      </c>
      <c r="P91" s="21">
        <v>2797.07</v>
      </c>
      <c r="Q91" s="21">
        <v>0</v>
      </c>
      <c r="R91" s="45">
        <v>2797.07</v>
      </c>
      <c r="S91" s="15">
        <f t="shared" si="6"/>
        <v>-1000</v>
      </c>
      <c r="T91" s="35">
        <f t="shared" si="7"/>
        <v>-507.06999999999971</v>
      </c>
      <c r="U91" s="35">
        <f t="shared" si="8"/>
        <v>-492.92999999999984</v>
      </c>
      <c r="V91" s="35">
        <f t="shared" si="9"/>
        <v>0</v>
      </c>
      <c r="W91" s="37">
        <f t="shared" si="10"/>
        <v>-492.92999999999984</v>
      </c>
      <c r="Y91" s="6"/>
    </row>
    <row r="92" spans="1:25" x14ac:dyDescent="0.3">
      <c r="A92" s="7" t="s">
        <v>4</v>
      </c>
      <c r="B92" s="22" t="s">
        <v>97</v>
      </c>
      <c r="C92" s="23" t="s">
        <v>209</v>
      </c>
      <c r="D92" s="25">
        <v>3611</v>
      </c>
      <c r="E92" s="25" t="s">
        <v>119</v>
      </c>
      <c r="F92" s="26">
        <v>1</v>
      </c>
      <c r="G92" s="24" t="s">
        <v>331</v>
      </c>
      <c r="H92" s="49" t="s">
        <v>263</v>
      </c>
      <c r="I92" s="29">
        <v>231000</v>
      </c>
      <c r="J92" s="21">
        <v>146170</v>
      </c>
      <c r="K92" s="52">
        <v>84830</v>
      </c>
      <c r="L92" s="21">
        <v>0</v>
      </c>
      <c r="M92" s="30">
        <v>84830</v>
      </c>
      <c r="N92" s="44">
        <v>185800</v>
      </c>
      <c r="O92" s="36">
        <v>99180</v>
      </c>
      <c r="P92" s="21">
        <v>86620</v>
      </c>
      <c r="Q92" s="21">
        <v>0</v>
      </c>
      <c r="R92" s="45">
        <v>86620</v>
      </c>
      <c r="S92" s="15">
        <f t="shared" si="6"/>
        <v>-45200</v>
      </c>
      <c r="T92" s="35">
        <f t="shared" si="7"/>
        <v>-46990</v>
      </c>
      <c r="U92" s="35">
        <f t="shared" si="8"/>
        <v>1790</v>
      </c>
      <c r="V92" s="35">
        <f t="shared" si="9"/>
        <v>0</v>
      </c>
      <c r="W92" s="37">
        <f t="shared" si="10"/>
        <v>1790</v>
      </c>
      <c r="Y92" s="6"/>
    </row>
    <row r="93" spans="1:25" x14ac:dyDescent="0.3">
      <c r="A93" s="7" t="s">
        <v>4</v>
      </c>
      <c r="B93" s="22" t="s">
        <v>97</v>
      </c>
      <c r="C93" s="23" t="s">
        <v>210</v>
      </c>
      <c r="D93" s="25">
        <v>3612</v>
      </c>
      <c r="E93" s="25" t="s">
        <v>119</v>
      </c>
      <c r="F93" s="26">
        <v>1</v>
      </c>
      <c r="G93" s="24" t="s">
        <v>331</v>
      </c>
      <c r="H93" s="49" t="s">
        <v>263</v>
      </c>
      <c r="I93" s="29">
        <v>10500</v>
      </c>
      <c r="J93" s="21">
        <v>5650</v>
      </c>
      <c r="K93" s="52">
        <v>4850</v>
      </c>
      <c r="L93" s="21">
        <v>0</v>
      </c>
      <c r="M93" s="30">
        <v>4850</v>
      </c>
      <c r="N93" s="44">
        <v>9450</v>
      </c>
      <c r="O93" s="36">
        <v>5941.8</v>
      </c>
      <c r="P93" s="21">
        <v>3508.2</v>
      </c>
      <c r="Q93" s="21">
        <v>0</v>
      </c>
      <c r="R93" s="45">
        <v>3508.2</v>
      </c>
      <c r="S93" s="15">
        <f t="shared" si="6"/>
        <v>-1050</v>
      </c>
      <c r="T93" s="35">
        <f t="shared" si="7"/>
        <v>291.80000000000018</v>
      </c>
      <c r="U93" s="35">
        <f t="shared" si="8"/>
        <v>-1341.8000000000002</v>
      </c>
      <c r="V93" s="35">
        <f t="shared" si="9"/>
        <v>0</v>
      </c>
      <c r="W93" s="37">
        <f t="shared" si="10"/>
        <v>-1341.8000000000002</v>
      </c>
      <c r="Y93" s="6"/>
    </row>
    <row r="94" spans="1:25" x14ac:dyDescent="0.3">
      <c r="A94" s="7" t="s">
        <v>4</v>
      </c>
      <c r="B94" s="22" t="s">
        <v>97</v>
      </c>
      <c r="C94" s="23" t="s">
        <v>211</v>
      </c>
      <c r="D94" s="25">
        <v>3613</v>
      </c>
      <c r="E94" s="25" t="s">
        <v>119</v>
      </c>
      <c r="F94" s="26">
        <v>1</v>
      </c>
      <c r="G94" s="24" t="s">
        <v>331</v>
      </c>
      <c r="H94" s="49" t="s">
        <v>263</v>
      </c>
      <c r="I94" s="29">
        <v>16000</v>
      </c>
      <c r="J94" s="21">
        <v>12900</v>
      </c>
      <c r="K94" s="52">
        <v>3100</v>
      </c>
      <c r="L94" s="21">
        <v>0</v>
      </c>
      <c r="M94" s="30">
        <v>3100</v>
      </c>
      <c r="N94" s="29">
        <v>14400.47</v>
      </c>
      <c r="O94" s="36">
        <v>11298.23</v>
      </c>
      <c r="P94" s="21">
        <v>3102.24</v>
      </c>
      <c r="Q94" s="21">
        <v>0</v>
      </c>
      <c r="R94" s="30">
        <v>3102.24</v>
      </c>
      <c r="S94" s="15">
        <f t="shared" si="6"/>
        <v>-1599.5300000000007</v>
      </c>
      <c r="T94" s="35">
        <f t="shared" si="7"/>
        <v>-1601.7700000000004</v>
      </c>
      <c r="U94" s="35">
        <f t="shared" si="8"/>
        <v>2.2399999999997817</v>
      </c>
      <c r="V94" s="35">
        <f t="shared" si="9"/>
        <v>0</v>
      </c>
      <c r="W94" s="37">
        <f t="shared" si="10"/>
        <v>2.2399999999997817</v>
      </c>
      <c r="Y94" s="6"/>
    </row>
    <row r="95" spans="1:25" x14ac:dyDescent="0.3">
      <c r="A95" s="7" t="s">
        <v>4</v>
      </c>
      <c r="B95" s="22" t="s">
        <v>97</v>
      </c>
      <c r="C95" s="23" t="s">
        <v>212</v>
      </c>
      <c r="D95" s="25">
        <v>3614</v>
      </c>
      <c r="E95" s="25" t="s">
        <v>119</v>
      </c>
      <c r="F95" s="26">
        <v>1</v>
      </c>
      <c r="G95" s="24" t="s">
        <v>331</v>
      </c>
      <c r="H95" s="49" t="s">
        <v>263</v>
      </c>
      <c r="I95" s="29">
        <v>20500</v>
      </c>
      <c r="J95" s="21">
        <v>12090</v>
      </c>
      <c r="K95" s="52">
        <v>8410</v>
      </c>
      <c r="L95" s="21">
        <v>0</v>
      </c>
      <c r="M95" s="30">
        <v>8410</v>
      </c>
      <c r="N95" s="29">
        <v>17056.099999999999</v>
      </c>
      <c r="O95" s="36">
        <v>8948.9999999999982</v>
      </c>
      <c r="P95" s="21">
        <v>8107.1</v>
      </c>
      <c r="Q95" s="21">
        <v>0</v>
      </c>
      <c r="R95" s="30">
        <v>8107.1</v>
      </c>
      <c r="S95" s="15">
        <f t="shared" si="6"/>
        <v>-3443.9000000000015</v>
      </c>
      <c r="T95" s="35">
        <f t="shared" si="7"/>
        <v>-3141.0000000000018</v>
      </c>
      <c r="U95" s="35">
        <f t="shared" si="8"/>
        <v>-302.89999999999964</v>
      </c>
      <c r="V95" s="35">
        <f t="shared" si="9"/>
        <v>0</v>
      </c>
      <c r="W95" s="37">
        <f t="shared" si="10"/>
        <v>-302.89999999999964</v>
      </c>
      <c r="Y95" s="6"/>
    </row>
    <row r="96" spans="1:25" x14ac:dyDescent="0.3">
      <c r="A96" s="7" t="s">
        <v>4</v>
      </c>
      <c r="B96" s="22" t="s">
        <v>97</v>
      </c>
      <c r="C96" s="23" t="s">
        <v>213</v>
      </c>
      <c r="D96" s="25">
        <v>3615</v>
      </c>
      <c r="E96" s="25" t="s">
        <v>119</v>
      </c>
      <c r="F96" s="26">
        <v>1</v>
      </c>
      <c r="G96" s="24" t="s">
        <v>331</v>
      </c>
      <c r="H96" s="49" t="s">
        <v>263</v>
      </c>
      <c r="I96" s="29">
        <v>76000</v>
      </c>
      <c r="J96" s="21">
        <v>32610</v>
      </c>
      <c r="K96" s="52">
        <v>43390</v>
      </c>
      <c r="L96" s="21">
        <v>0</v>
      </c>
      <c r="M96" s="30">
        <v>43390</v>
      </c>
      <c r="N96" s="44">
        <v>67100</v>
      </c>
      <c r="O96" s="36">
        <v>23714</v>
      </c>
      <c r="P96" s="21">
        <v>43386</v>
      </c>
      <c r="Q96" s="21">
        <v>0</v>
      </c>
      <c r="R96" s="45">
        <v>43386</v>
      </c>
      <c r="S96" s="15">
        <f t="shared" si="6"/>
        <v>-8900</v>
      </c>
      <c r="T96" s="35">
        <f t="shared" si="7"/>
        <v>-8896</v>
      </c>
      <c r="U96" s="35">
        <f t="shared" si="8"/>
        <v>-4</v>
      </c>
      <c r="V96" s="35">
        <f t="shared" si="9"/>
        <v>0</v>
      </c>
      <c r="W96" s="37">
        <f t="shared" si="10"/>
        <v>-4</v>
      </c>
      <c r="Y96" s="6"/>
    </row>
    <row r="97" spans="1:25" x14ac:dyDescent="0.3">
      <c r="A97" s="7" t="s">
        <v>4</v>
      </c>
      <c r="B97" s="22" t="s">
        <v>97</v>
      </c>
      <c r="C97" s="23" t="s">
        <v>214</v>
      </c>
      <c r="D97" s="25">
        <v>3616</v>
      </c>
      <c r="E97" s="25" t="s">
        <v>119</v>
      </c>
      <c r="F97" s="26">
        <v>1</v>
      </c>
      <c r="G97" s="24" t="s">
        <v>331</v>
      </c>
      <c r="H97" s="49" t="s">
        <v>263</v>
      </c>
      <c r="I97" s="29">
        <v>22000</v>
      </c>
      <c r="J97" s="21">
        <v>14370</v>
      </c>
      <c r="K97" s="52">
        <v>7630</v>
      </c>
      <c r="L97" s="21">
        <v>0</v>
      </c>
      <c r="M97" s="30">
        <v>7630</v>
      </c>
      <c r="N97" s="44">
        <v>18215.849999999999</v>
      </c>
      <c r="O97" s="36">
        <v>10589.849999999999</v>
      </c>
      <c r="P97" s="21">
        <v>7626</v>
      </c>
      <c r="Q97" s="21">
        <v>0</v>
      </c>
      <c r="R97" s="45">
        <v>7626</v>
      </c>
      <c r="S97" s="15">
        <f t="shared" si="6"/>
        <v>-3784.1500000000015</v>
      </c>
      <c r="T97" s="35">
        <f t="shared" si="7"/>
        <v>-3780.1500000000015</v>
      </c>
      <c r="U97" s="35">
        <f t="shared" si="8"/>
        <v>-4</v>
      </c>
      <c r="V97" s="35">
        <f t="shared" si="9"/>
        <v>0</v>
      </c>
      <c r="W97" s="37">
        <f t="shared" si="10"/>
        <v>-4</v>
      </c>
      <c r="Y97" s="6"/>
    </row>
    <row r="98" spans="1:25" x14ac:dyDescent="0.3">
      <c r="A98" s="7" t="s">
        <v>4</v>
      </c>
      <c r="B98" s="22" t="s">
        <v>97</v>
      </c>
      <c r="C98" s="23" t="s">
        <v>215</v>
      </c>
      <c r="D98" s="25">
        <v>3617</v>
      </c>
      <c r="E98" s="25" t="s">
        <v>119</v>
      </c>
      <c r="F98" s="26">
        <v>1</v>
      </c>
      <c r="G98" s="24" t="s">
        <v>331</v>
      </c>
      <c r="H98" s="49" t="s">
        <v>263</v>
      </c>
      <c r="I98" s="29">
        <v>37500</v>
      </c>
      <c r="J98" s="21">
        <v>29580</v>
      </c>
      <c r="K98" s="52">
        <v>7920</v>
      </c>
      <c r="L98" s="21">
        <v>0</v>
      </c>
      <c r="M98" s="30">
        <v>7920</v>
      </c>
      <c r="N98" s="29">
        <v>31100.49</v>
      </c>
      <c r="O98" s="21">
        <v>23256.07</v>
      </c>
      <c r="P98" s="21">
        <v>7844.42</v>
      </c>
      <c r="Q98" s="21">
        <v>0</v>
      </c>
      <c r="R98" s="30">
        <v>7844.42</v>
      </c>
      <c r="S98" s="15">
        <f t="shared" si="6"/>
        <v>-6399.5099999999984</v>
      </c>
      <c r="T98" s="35">
        <f t="shared" si="7"/>
        <v>-6323.93</v>
      </c>
      <c r="U98" s="35">
        <f t="shared" si="8"/>
        <v>-75.579999999999927</v>
      </c>
      <c r="V98" s="35">
        <f t="shared" si="9"/>
        <v>0</v>
      </c>
      <c r="W98" s="37">
        <f t="shared" si="10"/>
        <v>-75.579999999999927</v>
      </c>
      <c r="Y98" s="6"/>
    </row>
    <row r="99" spans="1:25" x14ac:dyDescent="0.3">
      <c r="A99" s="7" t="s">
        <v>4</v>
      </c>
      <c r="B99" s="22" t="s">
        <v>97</v>
      </c>
      <c r="C99" s="23" t="s">
        <v>216</v>
      </c>
      <c r="D99" s="25">
        <v>3618</v>
      </c>
      <c r="E99" s="25" t="s">
        <v>119</v>
      </c>
      <c r="F99" s="26">
        <v>1</v>
      </c>
      <c r="G99" s="24" t="s">
        <v>331</v>
      </c>
      <c r="H99" s="49" t="s">
        <v>263</v>
      </c>
      <c r="I99" s="29">
        <v>147000</v>
      </c>
      <c r="J99" s="21">
        <v>120890</v>
      </c>
      <c r="K99" s="52">
        <v>26110</v>
      </c>
      <c r="L99" s="21">
        <v>0</v>
      </c>
      <c r="M99" s="30">
        <v>26110</v>
      </c>
      <c r="N99" s="29">
        <v>116730.87</v>
      </c>
      <c r="O99" s="21">
        <v>90623.87</v>
      </c>
      <c r="P99" s="21">
        <v>26107</v>
      </c>
      <c r="Q99" s="21">
        <v>0</v>
      </c>
      <c r="R99" s="30">
        <v>26107</v>
      </c>
      <c r="S99" s="15">
        <f t="shared" si="6"/>
        <v>-30269.130000000005</v>
      </c>
      <c r="T99" s="35">
        <f t="shared" si="7"/>
        <v>-30266.130000000005</v>
      </c>
      <c r="U99" s="35">
        <f t="shared" si="8"/>
        <v>-3</v>
      </c>
      <c r="V99" s="35">
        <f t="shared" si="9"/>
        <v>0</v>
      </c>
      <c r="W99" s="37">
        <f t="shared" si="10"/>
        <v>-3</v>
      </c>
      <c r="Y99" s="6"/>
    </row>
    <row r="100" spans="1:25" x14ac:dyDescent="0.3">
      <c r="A100" s="7" t="s">
        <v>4</v>
      </c>
      <c r="B100" s="22" t="s">
        <v>97</v>
      </c>
      <c r="C100" s="23" t="s">
        <v>217</v>
      </c>
      <c r="D100" s="25">
        <v>3619</v>
      </c>
      <c r="E100" s="25" t="s">
        <v>119</v>
      </c>
      <c r="F100" s="26">
        <v>1</v>
      </c>
      <c r="G100" s="24" t="s">
        <v>331</v>
      </c>
      <c r="H100" s="49" t="s">
        <v>263</v>
      </c>
      <c r="I100" s="29">
        <v>122000</v>
      </c>
      <c r="J100" s="21">
        <v>43090</v>
      </c>
      <c r="K100" s="52">
        <v>78910</v>
      </c>
      <c r="L100" s="21">
        <v>0</v>
      </c>
      <c r="M100" s="30">
        <v>78910</v>
      </c>
      <c r="N100" s="29">
        <v>103280</v>
      </c>
      <c r="O100" s="21">
        <v>24375</v>
      </c>
      <c r="P100" s="21">
        <v>78905</v>
      </c>
      <c r="Q100" s="21">
        <v>0</v>
      </c>
      <c r="R100" s="30">
        <v>78905</v>
      </c>
      <c r="S100" s="15">
        <f t="shared" si="6"/>
        <v>-18720</v>
      </c>
      <c r="T100" s="35">
        <f t="shared" si="7"/>
        <v>-18715</v>
      </c>
      <c r="U100" s="35">
        <f t="shared" si="8"/>
        <v>-5</v>
      </c>
      <c r="V100" s="35">
        <f t="shared" si="9"/>
        <v>0</v>
      </c>
      <c r="W100" s="37">
        <f t="shared" si="10"/>
        <v>-5</v>
      </c>
      <c r="Y100" s="6"/>
    </row>
    <row r="101" spans="1:25" x14ac:dyDescent="0.3">
      <c r="A101" s="7" t="s">
        <v>4</v>
      </c>
      <c r="B101" s="22" t="s">
        <v>97</v>
      </c>
      <c r="C101" s="23" t="s">
        <v>218</v>
      </c>
      <c r="D101" s="25">
        <v>3620</v>
      </c>
      <c r="E101" s="25" t="s">
        <v>119</v>
      </c>
      <c r="F101" s="26">
        <v>1</v>
      </c>
      <c r="G101" s="24" t="s">
        <v>331</v>
      </c>
      <c r="H101" s="49" t="s">
        <v>263</v>
      </c>
      <c r="I101" s="29">
        <v>86500</v>
      </c>
      <c r="J101" s="21">
        <v>68190</v>
      </c>
      <c r="K101" s="52">
        <v>18310</v>
      </c>
      <c r="L101" s="21">
        <v>0</v>
      </c>
      <c r="M101" s="30">
        <v>18310</v>
      </c>
      <c r="N101" s="29">
        <v>75015</v>
      </c>
      <c r="O101" s="21">
        <v>57987</v>
      </c>
      <c r="P101" s="21">
        <v>17028</v>
      </c>
      <c r="Q101" s="21">
        <v>0</v>
      </c>
      <c r="R101" s="30">
        <v>17028</v>
      </c>
      <c r="S101" s="15">
        <f t="shared" si="6"/>
        <v>-11485</v>
      </c>
      <c r="T101" s="35">
        <f t="shared" si="7"/>
        <v>-10203</v>
      </c>
      <c r="U101" s="35">
        <f t="shared" si="8"/>
        <v>-1282</v>
      </c>
      <c r="V101" s="35">
        <f t="shared" si="9"/>
        <v>0</v>
      </c>
      <c r="W101" s="37">
        <f t="shared" si="10"/>
        <v>-1282</v>
      </c>
      <c r="Y101" s="6"/>
    </row>
    <row r="102" spans="1:25" x14ac:dyDescent="0.3">
      <c r="A102" s="7" t="s">
        <v>4</v>
      </c>
      <c r="B102" s="22" t="s">
        <v>97</v>
      </c>
      <c r="C102" s="23" t="s">
        <v>219</v>
      </c>
      <c r="D102" s="25">
        <v>3621</v>
      </c>
      <c r="E102" s="25" t="s">
        <v>119</v>
      </c>
      <c r="F102" s="26">
        <v>1</v>
      </c>
      <c r="G102" s="24" t="s">
        <v>331</v>
      </c>
      <c r="H102" s="49" t="s">
        <v>263</v>
      </c>
      <c r="I102" s="29">
        <v>20000</v>
      </c>
      <c r="J102" s="21">
        <v>12320</v>
      </c>
      <c r="K102" s="52">
        <v>7680</v>
      </c>
      <c r="L102" s="21">
        <v>0</v>
      </c>
      <c r="M102" s="30">
        <v>7680</v>
      </c>
      <c r="N102" s="29">
        <v>16376</v>
      </c>
      <c r="O102" s="21">
        <v>8695</v>
      </c>
      <c r="P102" s="21">
        <v>7681</v>
      </c>
      <c r="Q102" s="21">
        <v>0</v>
      </c>
      <c r="R102" s="30">
        <v>7681</v>
      </c>
      <c r="S102" s="15">
        <f t="shared" si="6"/>
        <v>-3624</v>
      </c>
      <c r="T102" s="35">
        <f t="shared" si="7"/>
        <v>-3625</v>
      </c>
      <c r="U102" s="35">
        <f t="shared" si="8"/>
        <v>1</v>
      </c>
      <c r="V102" s="35">
        <f t="shared" si="9"/>
        <v>0</v>
      </c>
      <c r="W102" s="37">
        <f t="shared" si="10"/>
        <v>1</v>
      </c>
      <c r="Y102" s="6"/>
    </row>
    <row r="103" spans="1:25" x14ac:dyDescent="0.3">
      <c r="A103" s="7" t="s">
        <v>4</v>
      </c>
      <c r="B103" s="22" t="s">
        <v>97</v>
      </c>
      <c r="C103" s="23" t="s">
        <v>220</v>
      </c>
      <c r="D103" s="25">
        <v>3622</v>
      </c>
      <c r="E103" s="25" t="s">
        <v>119</v>
      </c>
      <c r="F103" s="26">
        <v>1</v>
      </c>
      <c r="G103" s="24" t="s">
        <v>331</v>
      </c>
      <c r="H103" s="49" t="s">
        <v>263</v>
      </c>
      <c r="I103" s="29">
        <v>27500</v>
      </c>
      <c r="J103" s="21">
        <v>17700</v>
      </c>
      <c r="K103" s="52">
        <v>9800</v>
      </c>
      <c r="L103" s="21">
        <v>0</v>
      </c>
      <c r="M103" s="30">
        <v>9800</v>
      </c>
      <c r="N103" s="29">
        <v>23237.65</v>
      </c>
      <c r="O103" s="21">
        <v>13435.650000000001</v>
      </c>
      <c r="P103" s="21">
        <v>9802</v>
      </c>
      <c r="Q103" s="21">
        <v>0</v>
      </c>
      <c r="R103" s="30">
        <v>9802</v>
      </c>
      <c r="S103" s="15">
        <f t="shared" si="6"/>
        <v>-4262.3499999999985</v>
      </c>
      <c r="T103" s="35">
        <f t="shared" si="7"/>
        <v>-4264.3499999999985</v>
      </c>
      <c r="U103" s="35">
        <f t="shared" si="8"/>
        <v>2</v>
      </c>
      <c r="V103" s="35">
        <f t="shared" si="9"/>
        <v>0</v>
      </c>
      <c r="W103" s="37">
        <f t="shared" si="10"/>
        <v>2</v>
      </c>
      <c r="Y103" s="6"/>
    </row>
    <row r="104" spans="1:25" x14ac:dyDescent="0.3">
      <c r="A104" s="7" t="s">
        <v>4</v>
      </c>
      <c r="B104" s="22" t="s">
        <v>97</v>
      </c>
      <c r="C104" s="23" t="s">
        <v>221</v>
      </c>
      <c r="D104" s="25">
        <v>3623</v>
      </c>
      <c r="E104" s="25" t="s">
        <v>119</v>
      </c>
      <c r="F104" s="26">
        <v>1</v>
      </c>
      <c r="G104" s="24" t="s">
        <v>331</v>
      </c>
      <c r="H104" s="49" t="s">
        <v>263</v>
      </c>
      <c r="I104" s="29">
        <v>14500</v>
      </c>
      <c r="J104" s="21">
        <v>9260</v>
      </c>
      <c r="K104" s="52">
        <v>5240</v>
      </c>
      <c r="L104" s="21">
        <v>0</v>
      </c>
      <c r="M104" s="30">
        <v>5240</v>
      </c>
      <c r="N104" s="29">
        <v>12200</v>
      </c>
      <c r="O104" s="21">
        <v>6981</v>
      </c>
      <c r="P104" s="21">
        <v>5219</v>
      </c>
      <c r="Q104" s="21">
        <v>0</v>
      </c>
      <c r="R104" s="30">
        <v>5219</v>
      </c>
      <c r="S104" s="15">
        <f t="shared" si="6"/>
        <v>-2300</v>
      </c>
      <c r="T104" s="35">
        <f t="shared" si="7"/>
        <v>-2279</v>
      </c>
      <c r="U104" s="35">
        <f t="shared" si="8"/>
        <v>-21</v>
      </c>
      <c r="V104" s="35">
        <f t="shared" si="9"/>
        <v>0</v>
      </c>
      <c r="W104" s="37">
        <f t="shared" si="10"/>
        <v>-21</v>
      </c>
      <c r="Y104" s="6"/>
    </row>
    <row r="105" spans="1:25" x14ac:dyDescent="0.3">
      <c r="A105" s="7" t="s">
        <v>4</v>
      </c>
      <c r="B105" s="22" t="s">
        <v>97</v>
      </c>
      <c r="C105" s="23" t="s">
        <v>222</v>
      </c>
      <c r="D105" s="25">
        <v>3624</v>
      </c>
      <c r="E105" s="25" t="s">
        <v>119</v>
      </c>
      <c r="F105" s="26">
        <v>1</v>
      </c>
      <c r="G105" s="24" t="s">
        <v>331</v>
      </c>
      <c r="H105" s="49" t="s">
        <v>263</v>
      </c>
      <c r="I105" s="29">
        <v>12000</v>
      </c>
      <c r="J105" s="21">
        <v>7210</v>
      </c>
      <c r="K105" s="52">
        <v>4790</v>
      </c>
      <c r="L105" s="21">
        <v>0</v>
      </c>
      <c r="M105" s="30">
        <v>4790</v>
      </c>
      <c r="N105" s="29">
        <v>11200</v>
      </c>
      <c r="O105" s="21">
        <v>6598</v>
      </c>
      <c r="P105" s="21">
        <v>4602</v>
      </c>
      <c r="Q105" s="21">
        <v>0</v>
      </c>
      <c r="R105" s="30">
        <v>4602</v>
      </c>
      <c r="S105" s="15">
        <f t="shared" si="6"/>
        <v>-800</v>
      </c>
      <c r="T105" s="35">
        <f t="shared" si="7"/>
        <v>-612</v>
      </c>
      <c r="U105" s="35">
        <f t="shared" si="8"/>
        <v>-188</v>
      </c>
      <c r="V105" s="35">
        <f t="shared" si="9"/>
        <v>0</v>
      </c>
      <c r="W105" s="37">
        <f t="shared" si="10"/>
        <v>-188</v>
      </c>
      <c r="Y105" s="6"/>
    </row>
    <row r="106" spans="1:25" x14ac:dyDescent="0.3">
      <c r="A106" s="7" t="s">
        <v>4</v>
      </c>
      <c r="B106" s="22" t="s">
        <v>97</v>
      </c>
      <c r="C106" s="23" t="s">
        <v>223</v>
      </c>
      <c r="D106" s="25">
        <v>3625</v>
      </c>
      <c r="E106" s="25" t="s">
        <v>119</v>
      </c>
      <c r="F106" s="26">
        <v>1</v>
      </c>
      <c r="G106" s="24" t="s">
        <v>331</v>
      </c>
      <c r="H106" s="49" t="s">
        <v>263</v>
      </c>
      <c r="I106" s="29">
        <v>42000</v>
      </c>
      <c r="J106" s="21">
        <v>35170</v>
      </c>
      <c r="K106" s="52">
        <v>6830</v>
      </c>
      <c r="L106" s="21">
        <v>0</v>
      </c>
      <c r="M106" s="30">
        <v>6830</v>
      </c>
      <c r="N106" s="44">
        <v>42000</v>
      </c>
      <c r="O106" s="36">
        <v>35217</v>
      </c>
      <c r="P106" s="21">
        <v>6783</v>
      </c>
      <c r="Q106" s="21">
        <v>0</v>
      </c>
      <c r="R106" s="45">
        <v>6783</v>
      </c>
      <c r="S106" s="15">
        <f t="shared" si="6"/>
        <v>0</v>
      </c>
      <c r="T106" s="35">
        <f t="shared" si="7"/>
        <v>47</v>
      </c>
      <c r="U106" s="35">
        <f t="shared" si="8"/>
        <v>-47</v>
      </c>
      <c r="V106" s="35">
        <f t="shared" si="9"/>
        <v>0</v>
      </c>
      <c r="W106" s="37">
        <f t="shared" si="10"/>
        <v>-47</v>
      </c>
      <c r="Y106" s="6"/>
    </row>
    <row r="107" spans="1:25" x14ac:dyDescent="0.3">
      <c r="A107" s="7" t="s">
        <v>4</v>
      </c>
      <c r="B107" s="22" t="s">
        <v>97</v>
      </c>
      <c r="C107" s="23" t="s">
        <v>224</v>
      </c>
      <c r="D107" s="25">
        <v>3626</v>
      </c>
      <c r="E107" s="25" t="s">
        <v>119</v>
      </c>
      <c r="F107" s="26">
        <v>1</v>
      </c>
      <c r="G107" s="24" t="s">
        <v>331</v>
      </c>
      <c r="H107" s="49" t="s">
        <v>263</v>
      </c>
      <c r="I107" s="29">
        <v>52000</v>
      </c>
      <c r="J107" s="21">
        <v>36020</v>
      </c>
      <c r="K107" s="52">
        <v>15980</v>
      </c>
      <c r="L107" s="21">
        <v>0</v>
      </c>
      <c r="M107" s="30">
        <v>15980</v>
      </c>
      <c r="N107" s="44">
        <v>43740</v>
      </c>
      <c r="O107" s="36">
        <v>27757</v>
      </c>
      <c r="P107" s="21">
        <v>15983</v>
      </c>
      <c r="Q107" s="21">
        <v>0</v>
      </c>
      <c r="R107" s="45">
        <v>15983</v>
      </c>
      <c r="S107" s="15">
        <f t="shared" si="6"/>
        <v>-8260</v>
      </c>
      <c r="T107" s="35">
        <f t="shared" si="7"/>
        <v>-8263</v>
      </c>
      <c r="U107" s="35">
        <f t="shared" si="8"/>
        <v>3</v>
      </c>
      <c r="V107" s="35">
        <f t="shared" si="9"/>
        <v>0</v>
      </c>
      <c r="W107" s="37">
        <f t="shared" si="10"/>
        <v>3</v>
      </c>
      <c r="Y107" s="6"/>
    </row>
    <row r="108" spans="1:25" x14ac:dyDescent="0.3">
      <c r="A108" s="7"/>
      <c r="B108" s="22" t="s">
        <v>97</v>
      </c>
      <c r="C108" s="23" t="s">
        <v>248</v>
      </c>
      <c r="D108" s="25" t="s">
        <v>267</v>
      </c>
      <c r="E108" s="25" t="s">
        <v>7</v>
      </c>
      <c r="F108" s="26">
        <v>0.82499999999999996</v>
      </c>
      <c r="G108" s="24" t="s">
        <v>275</v>
      </c>
      <c r="H108" s="50">
        <v>45358</v>
      </c>
      <c r="I108" s="29">
        <v>48000</v>
      </c>
      <c r="J108" s="21">
        <v>13000</v>
      </c>
      <c r="K108" s="21">
        <v>35000</v>
      </c>
      <c r="L108" s="21">
        <v>6125.0000000000018</v>
      </c>
      <c r="M108" s="30">
        <v>28875</v>
      </c>
      <c r="N108" s="44">
        <v>34999.999999999993</v>
      </c>
      <c r="O108" s="36">
        <v>5401.3212121212018</v>
      </c>
      <c r="P108" s="21">
        <v>29598.678787878798</v>
      </c>
      <c r="Q108" s="21">
        <v>5179.7687878787983</v>
      </c>
      <c r="R108" s="45">
        <v>24418.91</v>
      </c>
      <c r="S108" s="15">
        <f t="shared" si="6"/>
        <v>-13000.000000000007</v>
      </c>
      <c r="T108" s="35">
        <f t="shared" si="7"/>
        <v>-7598.6787878787982</v>
      </c>
      <c r="U108" s="35">
        <f t="shared" si="8"/>
        <v>-5401.3212121212018</v>
      </c>
      <c r="V108" s="35">
        <f t="shared" si="9"/>
        <v>-945.2312121212035</v>
      </c>
      <c r="W108" s="37">
        <f t="shared" si="10"/>
        <v>-4456.09</v>
      </c>
    </row>
    <row r="109" spans="1:25" x14ac:dyDescent="0.3">
      <c r="A109" s="7"/>
      <c r="B109" s="22" t="s">
        <v>122</v>
      </c>
      <c r="C109" s="23" t="s">
        <v>123</v>
      </c>
      <c r="D109" s="25" t="s">
        <v>124</v>
      </c>
      <c r="E109" s="25" t="s">
        <v>22</v>
      </c>
      <c r="F109" s="26">
        <v>0.85</v>
      </c>
      <c r="G109" s="34" t="s">
        <v>200</v>
      </c>
      <c r="H109" s="49" t="s">
        <v>174</v>
      </c>
      <c r="I109" s="29">
        <v>250000</v>
      </c>
      <c r="J109" s="21">
        <v>0</v>
      </c>
      <c r="K109" s="21">
        <v>250000</v>
      </c>
      <c r="L109" s="21">
        <v>37500.000000000007</v>
      </c>
      <c r="M109" s="30">
        <v>212500</v>
      </c>
      <c r="N109" s="44">
        <v>180905.39</v>
      </c>
      <c r="O109" s="36">
        <v>17198.025294117659</v>
      </c>
      <c r="P109" s="21">
        <v>163707.36470588236</v>
      </c>
      <c r="Q109" s="21">
        <v>24556.104705882346</v>
      </c>
      <c r="R109" s="45">
        <v>139151.26</v>
      </c>
      <c r="S109" s="15">
        <f t="shared" si="6"/>
        <v>-69094.609999999986</v>
      </c>
      <c r="T109" s="35">
        <f t="shared" si="7"/>
        <v>17198.025294117659</v>
      </c>
      <c r="U109" s="35">
        <f t="shared" si="8"/>
        <v>-86292.635294117645</v>
      </c>
      <c r="V109" s="35">
        <f t="shared" si="9"/>
        <v>-12943.895294117661</v>
      </c>
      <c r="W109" s="37">
        <f t="shared" si="10"/>
        <v>-73348.739999999991</v>
      </c>
    </row>
    <row r="110" spans="1:25" x14ac:dyDescent="0.3">
      <c r="A110" s="7" t="s">
        <v>4</v>
      </c>
      <c r="B110" s="22" t="s">
        <v>125</v>
      </c>
      <c r="C110" s="23" t="s">
        <v>228</v>
      </c>
      <c r="D110" s="25" t="s">
        <v>232</v>
      </c>
      <c r="E110" s="25" t="s">
        <v>290</v>
      </c>
      <c r="F110" s="26">
        <v>1</v>
      </c>
      <c r="G110" s="32" t="s">
        <v>337</v>
      </c>
      <c r="H110" s="49" t="s">
        <v>263</v>
      </c>
      <c r="I110" s="29">
        <v>2700</v>
      </c>
      <c r="J110" s="21">
        <v>4590</v>
      </c>
      <c r="K110" s="52">
        <v>810</v>
      </c>
      <c r="L110" s="21">
        <v>0</v>
      </c>
      <c r="M110" s="30">
        <v>810</v>
      </c>
      <c r="N110" s="44">
        <v>2700</v>
      </c>
      <c r="O110" s="36">
        <v>2468</v>
      </c>
      <c r="P110" s="21">
        <v>232</v>
      </c>
      <c r="Q110" s="21">
        <v>0</v>
      </c>
      <c r="R110" s="45">
        <v>232</v>
      </c>
      <c r="S110" s="15">
        <f t="shared" si="6"/>
        <v>0</v>
      </c>
      <c r="T110" s="35">
        <f t="shared" si="7"/>
        <v>-2122</v>
      </c>
      <c r="U110" s="35">
        <f t="shared" si="8"/>
        <v>-578</v>
      </c>
      <c r="V110" s="35">
        <f t="shared" si="9"/>
        <v>0</v>
      </c>
      <c r="W110" s="37">
        <f t="shared" si="10"/>
        <v>-578</v>
      </c>
      <c r="Y110" s="6"/>
    </row>
    <row r="111" spans="1:25" x14ac:dyDescent="0.3">
      <c r="A111" s="7" t="s">
        <v>4</v>
      </c>
      <c r="B111" s="22" t="s">
        <v>125</v>
      </c>
      <c r="C111" s="23" t="s">
        <v>229</v>
      </c>
      <c r="D111" s="25" t="s">
        <v>233</v>
      </c>
      <c r="E111" s="25" t="s">
        <v>290</v>
      </c>
      <c r="F111" s="26">
        <v>1</v>
      </c>
      <c r="G111" s="32" t="s">
        <v>337</v>
      </c>
      <c r="H111" s="49" t="s">
        <v>263</v>
      </c>
      <c r="I111" s="29">
        <v>8300</v>
      </c>
      <c r="J111" s="21">
        <v>14110</v>
      </c>
      <c r="K111" s="52">
        <v>2490</v>
      </c>
      <c r="L111" s="21">
        <v>0</v>
      </c>
      <c r="M111" s="30">
        <v>2490</v>
      </c>
      <c r="N111" s="29">
        <v>8300</v>
      </c>
      <c r="O111" s="21">
        <v>7150</v>
      </c>
      <c r="P111" s="21">
        <v>1150</v>
      </c>
      <c r="Q111" s="21">
        <v>0</v>
      </c>
      <c r="R111" s="30">
        <v>1150</v>
      </c>
      <c r="S111" s="15">
        <f t="shared" si="6"/>
        <v>0</v>
      </c>
      <c r="T111" s="35">
        <f t="shared" si="7"/>
        <v>-6960</v>
      </c>
      <c r="U111" s="35">
        <f t="shared" si="8"/>
        <v>-1340</v>
      </c>
      <c r="V111" s="35">
        <f t="shared" si="9"/>
        <v>0</v>
      </c>
      <c r="W111" s="37">
        <f t="shared" si="10"/>
        <v>-1340</v>
      </c>
      <c r="Y111" s="6"/>
    </row>
    <row r="112" spans="1:25" x14ac:dyDescent="0.3">
      <c r="A112" s="7" t="s">
        <v>4</v>
      </c>
      <c r="B112" s="22" t="s">
        <v>125</v>
      </c>
      <c r="C112" s="23" t="s">
        <v>236</v>
      </c>
      <c r="D112" s="25" t="s">
        <v>245</v>
      </c>
      <c r="E112" s="25" t="s">
        <v>290</v>
      </c>
      <c r="F112" s="26">
        <v>1</v>
      </c>
      <c r="G112" s="24" t="s">
        <v>337</v>
      </c>
      <c r="H112" s="51" t="s">
        <v>263</v>
      </c>
      <c r="I112" s="29">
        <v>1980</v>
      </c>
      <c r="J112" s="21">
        <v>3619.6379999999999</v>
      </c>
      <c r="K112" s="52">
        <v>340.36199999999997</v>
      </c>
      <c r="L112" s="21">
        <v>0</v>
      </c>
      <c r="M112" s="30">
        <v>340.36199999999997</v>
      </c>
      <c r="N112" s="44">
        <v>3300</v>
      </c>
      <c r="O112" s="36">
        <v>2960</v>
      </c>
      <c r="P112" s="21">
        <v>340</v>
      </c>
      <c r="Q112" s="21">
        <v>0</v>
      </c>
      <c r="R112" s="45">
        <v>340</v>
      </c>
      <c r="S112" s="15">
        <f t="shared" si="6"/>
        <v>1320</v>
      </c>
      <c r="T112" s="35">
        <f t="shared" si="7"/>
        <v>-659.63799999999992</v>
      </c>
      <c r="U112" s="35">
        <f t="shared" si="8"/>
        <v>-0.36199999999996635</v>
      </c>
      <c r="V112" s="35">
        <f t="shared" si="9"/>
        <v>0</v>
      </c>
      <c r="W112" s="37">
        <f t="shared" si="10"/>
        <v>-0.36199999999996635</v>
      </c>
      <c r="Y112" s="6"/>
    </row>
    <row r="113" spans="1:25" x14ac:dyDescent="0.3">
      <c r="A113" s="7" t="s">
        <v>4</v>
      </c>
      <c r="B113" s="22" t="s">
        <v>125</v>
      </c>
      <c r="C113" s="23" t="s">
        <v>230</v>
      </c>
      <c r="D113" s="25" t="s">
        <v>234</v>
      </c>
      <c r="E113" s="25" t="s">
        <v>290</v>
      </c>
      <c r="F113" s="26">
        <v>1</v>
      </c>
      <c r="G113" s="24" t="s">
        <v>342</v>
      </c>
      <c r="H113" s="49" t="s">
        <v>326</v>
      </c>
      <c r="I113" s="29">
        <v>2784</v>
      </c>
      <c r="J113" s="21">
        <v>5135.9232000000002</v>
      </c>
      <c r="K113" s="52">
        <v>432.07679999999999</v>
      </c>
      <c r="L113" s="21">
        <v>0</v>
      </c>
      <c r="M113" s="30">
        <v>432.07679999999999</v>
      </c>
      <c r="N113" s="29">
        <v>2999.92</v>
      </c>
      <c r="O113" s="21">
        <v>2595.92</v>
      </c>
      <c r="P113" s="21">
        <v>404</v>
      </c>
      <c r="Q113" s="21">
        <v>0</v>
      </c>
      <c r="R113" s="30">
        <v>404</v>
      </c>
      <c r="S113" s="15">
        <f t="shared" si="6"/>
        <v>215.92000000000007</v>
      </c>
      <c r="T113" s="35">
        <f t="shared" si="7"/>
        <v>-2540.0032000000001</v>
      </c>
      <c r="U113" s="35">
        <f t="shared" si="8"/>
        <v>-28.076799999999992</v>
      </c>
      <c r="V113" s="35">
        <f t="shared" si="9"/>
        <v>0</v>
      </c>
      <c r="W113" s="37">
        <f t="shared" si="10"/>
        <v>-28.076799999999992</v>
      </c>
      <c r="Y113" s="6"/>
    </row>
    <row r="114" spans="1:25" x14ac:dyDescent="0.3">
      <c r="A114" s="7" t="s">
        <v>4</v>
      </c>
      <c r="B114" s="22" t="s">
        <v>125</v>
      </c>
      <c r="C114" s="23" t="s">
        <v>231</v>
      </c>
      <c r="D114" s="25" t="s">
        <v>235</v>
      </c>
      <c r="E114" s="25" t="s">
        <v>290</v>
      </c>
      <c r="F114" s="26">
        <v>1</v>
      </c>
      <c r="G114" s="24" t="s">
        <v>337</v>
      </c>
      <c r="H114" s="49" t="s">
        <v>263</v>
      </c>
      <c r="I114" s="29">
        <v>8900</v>
      </c>
      <c r="J114" s="21">
        <v>15130</v>
      </c>
      <c r="K114" s="52">
        <v>2670</v>
      </c>
      <c r="L114" s="21">
        <v>0</v>
      </c>
      <c r="M114" s="30">
        <v>2670</v>
      </c>
      <c r="N114" s="44">
        <v>8900</v>
      </c>
      <c r="O114" s="36">
        <v>8340</v>
      </c>
      <c r="P114" s="21">
        <v>560</v>
      </c>
      <c r="Q114" s="21">
        <v>0</v>
      </c>
      <c r="R114" s="45">
        <v>560</v>
      </c>
      <c r="S114" s="15">
        <f t="shared" si="6"/>
        <v>0</v>
      </c>
      <c r="T114" s="35">
        <f t="shared" si="7"/>
        <v>-6790</v>
      </c>
      <c r="U114" s="35">
        <f t="shared" si="8"/>
        <v>-2110</v>
      </c>
      <c r="V114" s="35">
        <f t="shared" si="9"/>
        <v>0</v>
      </c>
      <c r="W114" s="37">
        <f t="shared" si="10"/>
        <v>-2110</v>
      </c>
      <c r="Y114" s="6"/>
    </row>
    <row r="115" spans="1:25" x14ac:dyDescent="0.3">
      <c r="A115" s="7" t="s">
        <v>4</v>
      </c>
      <c r="B115" s="22" t="s">
        <v>125</v>
      </c>
      <c r="C115" s="23" t="s">
        <v>250</v>
      </c>
      <c r="D115" s="25" t="s">
        <v>251</v>
      </c>
      <c r="E115" s="25" t="s">
        <v>290</v>
      </c>
      <c r="F115" s="26">
        <v>1</v>
      </c>
      <c r="G115" s="24" t="s">
        <v>337</v>
      </c>
      <c r="H115" s="49" t="s">
        <v>263</v>
      </c>
      <c r="I115" s="29">
        <v>1300</v>
      </c>
      <c r="J115" s="21">
        <v>2448.29</v>
      </c>
      <c r="K115" s="52">
        <v>151.71</v>
      </c>
      <c r="L115" s="21">
        <v>0</v>
      </c>
      <c r="M115" s="30">
        <v>151.71</v>
      </c>
      <c r="N115" s="29">
        <v>1300</v>
      </c>
      <c r="O115" s="21">
        <v>1209</v>
      </c>
      <c r="P115" s="21">
        <v>91</v>
      </c>
      <c r="Q115" s="21">
        <v>0</v>
      </c>
      <c r="R115" s="30">
        <v>91</v>
      </c>
      <c r="S115" s="15">
        <f t="shared" si="6"/>
        <v>0</v>
      </c>
      <c r="T115" s="35">
        <f t="shared" si="7"/>
        <v>-1239.29</v>
      </c>
      <c r="U115" s="35">
        <f t="shared" si="8"/>
        <v>-60.710000000000008</v>
      </c>
      <c r="V115" s="35">
        <f t="shared" si="9"/>
        <v>0</v>
      </c>
      <c r="W115" s="37">
        <f t="shared" si="10"/>
        <v>-60.710000000000008</v>
      </c>
      <c r="Y115" s="6"/>
    </row>
    <row r="116" spans="1:25" x14ac:dyDescent="0.3">
      <c r="A116" s="7" t="s">
        <v>4</v>
      </c>
      <c r="B116" s="22" t="s">
        <v>125</v>
      </c>
      <c r="C116" s="23" t="s">
        <v>252</v>
      </c>
      <c r="D116" s="25" t="s">
        <v>254</v>
      </c>
      <c r="E116" s="25" t="s">
        <v>290</v>
      </c>
      <c r="F116" s="26">
        <v>1</v>
      </c>
      <c r="G116" s="24" t="s">
        <v>337</v>
      </c>
      <c r="H116" s="49" t="s">
        <v>263</v>
      </c>
      <c r="I116" s="29">
        <v>11746.799999999997</v>
      </c>
      <c r="J116" s="21">
        <v>19969.559999999998</v>
      </c>
      <c r="K116" s="52">
        <v>3524.0399999999995</v>
      </c>
      <c r="L116" s="21">
        <v>0</v>
      </c>
      <c r="M116" s="30">
        <v>3524.0399999999995</v>
      </c>
      <c r="N116" s="44">
        <v>11747</v>
      </c>
      <c r="O116" s="36">
        <v>9547</v>
      </c>
      <c r="P116" s="21">
        <v>2200</v>
      </c>
      <c r="Q116" s="21">
        <v>0</v>
      </c>
      <c r="R116" s="45">
        <v>2200</v>
      </c>
      <c r="S116" s="15">
        <f t="shared" si="6"/>
        <v>0.20000000000254659</v>
      </c>
      <c r="T116" s="35">
        <f t="shared" si="7"/>
        <v>-10422.559999999998</v>
      </c>
      <c r="U116" s="35">
        <f t="shared" si="8"/>
        <v>-1324.0399999999995</v>
      </c>
      <c r="V116" s="35">
        <f t="shared" si="9"/>
        <v>0</v>
      </c>
      <c r="W116" s="37">
        <f t="shared" si="10"/>
        <v>-1324.0399999999995</v>
      </c>
      <c r="Y116" s="6"/>
    </row>
    <row r="117" spans="1:25" x14ac:dyDescent="0.3">
      <c r="A117" s="7" t="s">
        <v>4</v>
      </c>
      <c r="B117" s="22" t="s">
        <v>125</v>
      </c>
      <c r="C117" s="23" t="s">
        <v>253</v>
      </c>
      <c r="D117" s="25" t="s">
        <v>255</v>
      </c>
      <c r="E117" s="25" t="s">
        <v>290</v>
      </c>
      <c r="F117" s="26">
        <v>1</v>
      </c>
      <c r="G117" s="24" t="s">
        <v>337</v>
      </c>
      <c r="H117" s="49" t="s">
        <v>263</v>
      </c>
      <c r="I117" s="29">
        <v>13520.25</v>
      </c>
      <c r="J117" s="21">
        <v>22984.424999999999</v>
      </c>
      <c r="K117" s="52">
        <v>4056.0749999999998</v>
      </c>
      <c r="L117" s="21">
        <v>0</v>
      </c>
      <c r="M117" s="30">
        <v>4056.0749999999998</v>
      </c>
      <c r="N117" s="29">
        <v>13521</v>
      </c>
      <c r="O117" s="21">
        <v>9465</v>
      </c>
      <c r="P117" s="21">
        <v>4056</v>
      </c>
      <c r="Q117" s="21">
        <v>0</v>
      </c>
      <c r="R117" s="30">
        <v>4056</v>
      </c>
      <c r="S117" s="15">
        <f t="shared" si="6"/>
        <v>0.75</v>
      </c>
      <c r="T117" s="35">
        <f t="shared" si="7"/>
        <v>-13519.424999999999</v>
      </c>
      <c r="U117" s="35">
        <f t="shared" si="8"/>
        <v>-7.4999999999818101E-2</v>
      </c>
      <c r="V117" s="35">
        <f t="shared" si="9"/>
        <v>0</v>
      </c>
      <c r="W117" s="37">
        <f t="shared" si="10"/>
        <v>-7.4999999999818101E-2</v>
      </c>
      <c r="Y117" s="6"/>
    </row>
    <row r="118" spans="1:25" x14ac:dyDescent="0.3">
      <c r="A118" s="7" t="s">
        <v>4</v>
      </c>
      <c r="B118" s="22" t="s">
        <v>125</v>
      </c>
      <c r="C118" s="23" t="s">
        <v>277</v>
      </c>
      <c r="D118" s="25" t="s">
        <v>256</v>
      </c>
      <c r="E118" s="25" t="s">
        <v>290</v>
      </c>
      <c r="F118" s="26">
        <v>1</v>
      </c>
      <c r="G118" s="24" t="s">
        <v>337</v>
      </c>
      <c r="H118" s="49" t="s">
        <v>263</v>
      </c>
      <c r="I118" s="29">
        <v>12000</v>
      </c>
      <c r="J118" s="21">
        <v>18600</v>
      </c>
      <c r="K118" s="52">
        <v>5400</v>
      </c>
      <c r="L118" s="21">
        <v>0</v>
      </c>
      <c r="M118" s="30">
        <v>5400</v>
      </c>
      <c r="N118" s="29">
        <v>12000</v>
      </c>
      <c r="O118" s="21">
        <v>10320</v>
      </c>
      <c r="P118" s="21">
        <v>1680</v>
      </c>
      <c r="Q118" s="21">
        <v>0</v>
      </c>
      <c r="R118" s="30">
        <v>1680</v>
      </c>
      <c r="S118" s="15">
        <f t="shared" si="6"/>
        <v>0</v>
      </c>
      <c r="T118" s="35">
        <f t="shared" si="7"/>
        <v>-8280</v>
      </c>
      <c r="U118" s="35">
        <f t="shared" si="8"/>
        <v>-3720</v>
      </c>
      <c r="V118" s="35">
        <f t="shared" si="9"/>
        <v>0</v>
      </c>
      <c r="W118" s="37">
        <f t="shared" si="10"/>
        <v>-3720</v>
      </c>
      <c r="Y118" s="6"/>
    </row>
    <row r="119" spans="1:25" x14ac:dyDescent="0.3">
      <c r="A119" s="7" t="s">
        <v>4</v>
      </c>
      <c r="B119" s="22" t="s">
        <v>125</v>
      </c>
      <c r="C119" s="23" t="s">
        <v>278</v>
      </c>
      <c r="D119" s="25" t="s">
        <v>240</v>
      </c>
      <c r="E119" s="25" t="s">
        <v>290</v>
      </c>
      <c r="F119" s="26">
        <v>1</v>
      </c>
      <c r="G119" s="24" t="s">
        <v>342</v>
      </c>
      <c r="H119" s="49" t="s">
        <v>326</v>
      </c>
      <c r="I119" s="29">
        <v>5807</v>
      </c>
      <c r="J119" s="21">
        <v>9000.85</v>
      </c>
      <c r="K119" s="52">
        <v>2613.15</v>
      </c>
      <c r="L119" s="21">
        <v>0</v>
      </c>
      <c r="M119" s="30">
        <v>2613.15</v>
      </c>
      <c r="N119" s="29">
        <v>8799.84</v>
      </c>
      <c r="O119" s="21">
        <v>6674.58</v>
      </c>
      <c r="P119" s="21">
        <v>2125.2600000000002</v>
      </c>
      <c r="Q119" s="21">
        <v>0</v>
      </c>
      <c r="R119" s="30">
        <v>2125.2600000000002</v>
      </c>
      <c r="S119" s="15">
        <f t="shared" si="6"/>
        <v>2992.84</v>
      </c>
      <c r="T119" s="35">
        <f t="shared" si="7"/>
        <v>-2326.2700000000004</v>
      </c>
      <c r="U119" s="35">
        <f t="shared" si="8"/>
        <v>-487.88999999999987</v>
      </c>
      <c r="V119" s="35">
        <f t="shared" si="9"/>
        <v>0</v>
      </c>
      <c r="W119" s="37">
        <f t="shared" si="10"/>
        <v>-487.88999999999987</v>
      </c>
      <c r="Y119" s="6"/>
    </row>
    <row r="120" spans="1:25" x14ac:dyDescent="0.3">
      <c r="A120" s="7" t="s">
        <v>4</v>
      </c>
      <c r="B120" s="22" t="s">
        <v>125</v>
      </c>
      <c r="C120" s="23" t="s">
        <v>279</v>
      </c>
      <c r="D120" s="25" t="s">
        <v>238</v>
      </c>
      <c r="E120" s="25" t="s">
        <v>290</v>
      </c>
      <c r="F120" s="26">
        <v>1</v>
      </c>
      <c r="G120" s="24" t="s">
        <v>342</v>
      </c>
      <c r="H120" s="49" t="s">
        <v>326</v>
      </c>
      <c r="I120" s="29">
        <v>3400</v>
      </c>
      <c r="J120" s="21">
        <v>5270</v>
      </c>
      <c r="K120" s="52">
        <v>1530</v>
      </c>
      <c r="L120" s="21">
        <v>0</v>
      </c>
      <c r="M120" s="30">
        <v>1530</v>
      </c>
      <c r="N120" s="29">
        <v>3399.73</v>
      </c>
      <c r="O120" s="21">
        <v>2777.73</v>
      </c>
      <c r="P120" s="21">
        <v>622</v>
      </c>
      <c r="Q120" s="21">
        <v>0</v>
      </c>
      <c r="R120" s="30">
        <v>622</v>
      </c>
      <c r="S120" s="15">
        <f t="shared" si="6"/>
        <v>-0.26999999999998181</v>
      </c>
      <c r="T120" s="35">
        <f t="shared" si="7"/>
        <v>-2492.27</v>
      </c>
      <c r="U120" s="35">
        <f t="shared" si="8"/>
        <v>-908</v>
      </c>
      <c r="V120" s="35">
        <f t="shared" si="9"/>
        <v>0</v>
      </c>
      <c r="W120" s="37">
        <f t="shared" si="10"/>
        <v>-908</v>
      </c>
      <c r="Y120" s="6"/>
    </row>
    <row r="121" spans="1:25" x14ac:dyDescent="0.3">
      <c r="A121" s="7" t="s">
        <v>4</v>
      </c>
      <c r="B121" s="22" t="s">
        <v>125</v>
      </c>
      <c r="C121" s="23" t="s">
        <v>280</v>
      </c>
      <c r="D121" s="25" t="s">
        <v>237</v>
      </c>
      <c r="E121" s="25" t="s">
        <v>290</v>
      </c>
      <c r="F121" s="26">
        <v>1</v>
      </c>
      <c r="G121" s="24" t="s">
        <v>337</v>
      </c>
      <c r="H121" s="49" t="s">
        <v>263</v>
      </c>
      <c r="I121" s="29">
        <v>9560</v>
      </c>
      <c r="J121" s="21">
        <v>14818</v>
      </c>
      <c r="K121" s="52">
        <v>4302</v>
      </c>
      <c r="L121" s="21">
        <v>0</v>
      </c>
      <c r="M121" s="30">
        <v>4302</v>
      </c>
      <c r="N121" s="29">
        <v>0</v>
      </c>
      <c r="O121" s="21">
        <v>0</v>
      </c>
      <c r="P121" s="21">
        <v>0</v>
      </c>
      <c r="Q121" s="21">
        <v>0</v>
      </c>
      <c r="R121" s="30">
        <v>0</v>
      </c>
      <c r="S121" s="15">
        <f t="shared" si="6"/>
        <v>-9560</v>
      </c>
      <c r="T121" s="35">
        <f t="shared" si="7"/>
        <v>-14818</v>
      </c>
      <c r="U121" s="35">
        <f t="shared" si="8"/>
        <v>-4302</v>
      </c>
      <c r="V121" s="35">
        <f t="shared" si="9"/>
        <v>0</v>
      </c>
      <c r="W121" s="37">
        <f t="shared" si="10"/>
        <v>-4302</v>
      </c>
      <c r="Y121" s="6"/>
    </row>
    <row r="122" spans="1:25" x14ac:dyDescent="0.3">
      <c r="A122" s="7"/>
      <c r="B122" s="22" t="s">
        <v>125</v>
      </c>
      <c r="C122" s="23" t="s">
        <v>355</v>
      </c>
      <c r="D122" s="25" t="s">
        <v>360</v>
      </c>
      <c r="E122" s="25" t="s">
        <v>290</v>
      </c>
      <c r="F122" s="26">
        <v>1</v>
      </c>
      <c r="G122" s="24" t="s">
        <v>367</v>
      </c>
      <c r="H122" s="49" t="s">
        <v>365</v>
      </c>
      <c r="I122" s="29">
        <v>2300</v>
      </c>
      <c r="J122" s="21">
        <v>372</v>
      </c>
      <c r="K122" s="52">
        <v>372</v>
      </c>
      <c r="L122" s="21">
        <v>0</v>
      </c>
      <c r="M122" s="30">
        <v>372</v>
      </c>
      <c r="N122" s="29">
        <v>3300</v>
      </c>
      <c r="O122" s="21">
        <v>2928</v>
      </c>
      <c r="P122" s="21">
        <v>372</v>
      </c>
      <c r="Q122" s="21">
        <v>0</v>
      </c>
      <c r="R122" s="30">
        <v>372</v>
      </c>
      <c r="S122" s="15">
        <f t="shared" si="6"/>
        <v>1000</v>
      </c>
      <c r="T122" s="35">
        <f t="shared" si="7"/>
        <v>2556</v>
      </c>
      <c r="U122" s="35">
        <f t="shared" si="8"/>
        <v>0</v>
      </c>
      <c r="V122" s="35">
        <f t="shared" si="9"/>
        <v>0</v>
      </c>
      <c r="W122" s="37">
        <f t="shared" si="10"/>
        <v>0</v>
      </c>
      <c r="Y122" s="6"/>
    </row>
    <row r="123" spans="1:25" x14ac:dyDescent="0.3">
      <c r="A123" s="7" t="s">
        <v>4</v>
      </c>
      <c r="B123" s="22" t="s">
        <v>125</v>
      </c>
      <c r="C123" s="23" t="s">
        <v>281</v>
      </c>
      <c r="D123" s="25" t="s">
        <v>244</v>
      </c>
      <c r="E123" s="25" t="s">
        <v>290</v>
      </c>
      <c r="F123" s="26">
        <v>1</v>
      </c>
      <c r="G123" s="24" t="s">
        <v>337</v>
      </c>
      <c r="H123" s="49" t="s">
        <v>263</v>
      </c>
      <c r="I123" s="29">
        <v>10520</v>
      </c>
      <c r="J123" s="21">
        <v>16306</v>
      </c>
      <c r="K123" s="52">
        <v>4734</v>
      </c>
      <c r="L123" s="21">
        <v>0</v>
      </c>
      <c r="M123" s="30">
        <v>4734</v>
      </c>
      <c r="N123" s="29">
        <v>10520</v>
      </c>
      <c r="O123" s="21">
        <v>7886</v>
      </c>
      <c r="P123" s="21">
        <v>2634</v>
      </c>
      <c r="Q123" s="21">
        <v>0</v>
      </c>
      <c r="R123" s="30">
        <v>2634</v>
      </c>
      <c r="S123" s="15">
        <f t="shared" si="6"/>
        <v>0</v>
      </c>
      <c r="T123" s="35">
        <f t="shared" si="7"/>
        <v>-8420</v>
      </c>
      <c r="U123" s="35">
        <f t="shared" si="8"/>
        <v>-2100</v>
      </c>
      <c r="V123" s="35">
        <f t="shared" si="9"/>
        <v>0</v>
      </c>
      <c r="W123" s="37">
        <f t="shared" si="10"/>
        <v>-2100</v>
      </c>
      <c r="Y123" s="6"/>
    </row>
    <row r="124" spans="1:25" x14ac:dyDescent="0.3">
      <c r="A124" s="7" t="s">
        <v>4</v>
      </c>
      <c r="B124" s="22" t="s">
        <v>125</v>
      </c>
      <c r="C124" s="23" t="s">
        <v>282</v>
      </c>
      <c r="D124" s="25" t="s">
        <v>246</v>
      </c>
      <c r="E124" s="25" t="s">
        <v>290</v>
      </c>
      <c r="F124" s="26">
        <v>1</v>
      </c>
      <c r="G124" s="24" t="s">
        <v>342</v>
      </c>
      <c r="H124" s="49" t="s">
        <v>326</v>
      </c>
      <c r="I124" s="29">
        <v>15852</v>
      </c>
      <c r="J124" s="21">
        <v>24570.6</v>
      </c>
      <c r="K124" s="52">
        <v>7133.4000000000005</v>
      </c>
      <c r="L124" s="21">
        <v>0</v>
      </c>
      <c r="M124" s="30">
        <v>7133.4000000000005</v>
      </c>
      <c r="N124" s="44">
        <v>17499.900000000001</v>
      </c>
      <c r="O124" s="36">
        <v>15499.900000000001</v>
      </c>
      <c r="P124" s="21">
        <v>2000</v>
      </c>
      <c r="Q124" s="21">
        <v>0</v>
      </c>
      <c r="R124" s="45">
        <v>2000</v>
      </c>
      <c r="S124" s="15">
        <f t="shared" si="6"/>
        <v>1647.9000000000015</v>
      </c>
      <c r="T124" s="35">
        <f t="shared" si="7"/>
        <v>-9070.6999999999971</v>
      </c>
      <c r="U124" s="35">
        <f t="shared" si="8"/>
        <v>-5133.4000000000005</v>
      </c>
      <c r="V124" s="35">
        <f t="shared" si="9"/>
        <v>0</v>
      </c>
      <c r="W124" s="37">
        <f t="shared" si="10"/>
        <v>-5133.4000000000005</v>
      </c>
      <c r="Y124" s="6"/>
    </row>
    <row r="125" spans="1:25" x14ac:dyDescent="0.3">
      <c r="A125" s="7" t="s">
        <v>4</v>
      </c>
      <c r="B125" s="22" t="s">
        <v>125</v>
      </c>
      <c r="C125" s="23" t="s">
        <v>283</v>
      </c>
      <c r="D125" s="25" t="s">
        <v>241</v>
      </c>
      <c r="E125" s="25" t="s">
        <v>290</v>
      </c>
      <c r="F125" s="26">
        <v>1</v>
      </c>
      <c r="G125" s="24" t="s">
        <v>342</v>
      </c>
      <c r="H125" s="49" t="s">
        <v>326</v>
      </c>
      <c r="I125" s="29">
        <v>10862</v>
      </c>
      <c r="J125" s="21">
        <v>16836.099999999999</v>
      </c>
      <c r="K125" s="52">
        <v>4887.9000000000005</v>
      </c>
      <c r="L125" s="21">
        <v>0</v>
      </c>
      <c r="M125" s="30">
        <v>4887.9000000000005</v>
      </c>
      <c r="N125" s="44">
        <v>15799.84</v>
      </c>
      <c r="O125" s="36">
        <v>13088.54</v>
      </c>
      <c r="P125" s="21">
        <v>2711.3</v>
      </c>
      <c r="Q125" s="21">
        <v>0</v>
      </c>
      <c r="R125" s="45">
        <v>2711.3</v>
      </c>
      <c r="S125" s="15">
        <f t="shared" si="6"/>
        <v>4937.84</v>
      </c>
      <c r="T125" s="35">
        <f t="shared" si="7"/>
        <v>-3747.5599999999977</v>
      </c>
      <c r="U125" s="35">
        <f t="shared" si="8"/>
        <v>-2176.6000000000004</v>
      </c>
      <c r="V125" s="35">
        <f t="shared" si="9"/>
        <v>0</v>
      </c>
      <c r="W125" s="37">
        <f t="shared" si="10"/>
        <v>-2176.6000000000004</v>
      </c>
      <c r="Y125" s="6"/>
    </row>
    <row r="126" spans="1:25" x14ac:dyDescent="0.3">
      <c r="A126" s="7" t="s">
        <v>4</v>
      </c>
      <c r="B126" s="22" t="s">
        <v>125</v>
      </c>
      <c r="C126" s="23" t="s">
        <v>284</v>
      </c>
      <c r="D126" s="25" t="s">
        <v>247</v>
      </c>
      <c r="E126" s="25" t="s">
        <v>290</v>
      </c>
      <c r="F126" s="26">
        <v>1</v>
      </c>
      <c r="G126" s="24" t="s">
        <v>342</v>
      </c>
      <c r="H126" s="49" t="s">
        <v>326</v>
      </c>
      <c r="I126" s="29">
        <v>8978</v>
      </c>
      <c r="J126" s="21">
        <v>13915.900000000001</v>
      </c>
      <c r="K126" s="52">
        <v>4040.1</v>
      </c>
      <c r="L126" s="21">
        <v>0</v>
      </c>
      <c r="M126" s="30">
        <v>4040.1</v>
      </c>
      <c r="N126" s="44">
        <v>17500</v>
      </c>
      <c r="O126" s="36">
        <v>15391</v>
      </c>
      <c r="P126" s="21">
        <v>2109</v>
      </c>
      <c r="Q126" s="21">
        <v>0</v>
      </c>
      <c r="R126" s="45">
        <v>2109</v>
      </c>
      <c r="S126" s="15">
        <f t="shared" si="6"/>
        <v>8522</v>
      </c>
      <c r="T126" s="35">
        <f t="shared" si="7"/>
        <v>1475.0999999999985</v>
      </c>
      <c r="U126" s="35">
        <f t="shared" si="8"/>
        <v>-1931.1</v>
      </c>
      <c r="V126" s="35">
        <f t="shared" si="9"/>
        <v>0</v>
      </c>
      <c r="W126" s="37">
        <f t="shared" si="10"/>
        <v>-1931.1</v>
      </c>
      <c r="Y126" s="6"/>
    </row>
    <row r="127" spans="1:25" x14ac:dyDescent="0.3">
      <c r="A127" s="7" t="s">
        <v>4</v>
      </c>
      <c r="B127" s="22" t="s">
        <v>125</v>
      </c>
      <c r="C127" s="23" t="s">
        <v>356</v>
      </c>
      <c r="D127" s="25" t="s">
        <v>239</v>
      </c>
      <c r="E127" s="25" t="s">
        <v>290</v>
      </c>
      <c r="F127" s="26">
        <v>1</v>
      </c>
      <c r="G127" s="24" t="s">
        <v>342</v>
      </c>
      <c r="H127" s="49" t="s">
        <v>326</v>
      </c>
      <c r="I127" s="29">
        <v>6600</v>
      </c>
      <c r="J127" s="21">
        <v>10230</v>
      </c>
      <c r="K127" s="52">
        <v>2970</v>
      </c>
      <c r="L127" s="21">
        <v>0</v>
      </c>
      <c r="M127" s="30">
        <v>2970</v>
      </c>
      <c r="N127" s="44">
        <v>6599.91</v>
      </c>
      <c r="O127" s="36">
        <v>5049.91</v>
      </c>
      <c r="P127" s="21">
        <v>1550</v>
      </c>
      <c r="Q127" s="21">
        <v>0</v>
      </c>
      <c r="R127" s="45">
        <v>1550</v>
      </c>
      <c r="S127" s="15">
        <f t="shared" ref="S127:S140" si="11">N127-I127</f>
        <v>-9.0000000000145519E-2</v>
      </c>
      <c r="T127" s="35">
        <f t="shared" ref="T127:T140" si="12">O127-J127</f>
        <v>-5180.09</v>
      </c>
      <c r="U127" s="35">
        <f t="shared" ref="U127:U140" si="13">P127-K127</f>
        <v>-1420</v>
      </c>
      <c r="V127" s="35">
        <f t="shared" ref="V127:V140" si="14">Q127-L127</f>
        <v>0</v>
      </c>
      <c r="W127" s="37">
        <f t="shared" ref="W127:W140" si="15">R127-M127</f>
        <v>-1420</v>
      </c>
      <c r="Y127" s="6"/>
    </row>
    <row r="128" spans="1:25" x14ac:dyDescent="0.3">
      <c r="A128" s="7" t="s">
        <v>4</v>
      </c>
      <c r="B128" s="22" t="s">
        <v>125</v>
      </c>
      <c r="C128" s="23" t="s">
        <v>323</v>
      </c>
      <c r="D128" s="25" t="s">
        <v>328</v>
      </c>
      <c r="E128" s="25" t="s">
        <v>290</v>
      </c>
      <c r="F128" s="26">
        <v>1</v>
      </c>
      <c r="G128" s="24" t="s">
        <v>342</v>
      </c>
      <c r="H128" s="49" t="s">
        <v>326</v>
      </c>
      <c r="I128" s="29">
        <v>4500</v>
      </c>
      <c r="J128" s="21">
        <v>6975</v>
      </c>
      <c r="K128" s="52">
        <v>2025</v>
      </c>
      <c r="L128" s="21">
        <v>0</v>
      </c>
      <c r="M128" s="30">
        <v>2025</v>
      </c>
      <c r="N128" s="29">
        <v>4422.29</v>
      </c>
      <c r="O128" s="36">
        <v>3185.91</v>
      </c>
      <c r="P128" s="21">
        <v>1236.3800000000001</v>
      </c>
      <c r="Q128" s="21">
        <v>0</v>
      </c>
      <c r="R128" s="45">
        <v>1236.3800000000001</v>
      </c>
      <c r="S128" s="15">
        <f t="shared" si="11"/>
        <v>-77.710000000000036</v>
      </c>
      <c r="T128" s="35">
        <f t="shared" si="12"/>
        <v>-3789.09</v>
      </c>
      <c r="U128" s="35">
        <f t="shared" si="13"/>
        <v>-788.61999999999989</v>
      </c>
      <c r="V128" s="35">
        <f t="shared" si="14"/>
        <v>0</v>
      </c>
      <c r="W128" s="37">
        <f t="shared" si="15"/>
        <v>-788.61999999999989</v>
      </c>
      <c r="Y128" s="6"/>
    </row>
    <row r="129" spans="1:25" x14ac:dyDescent="0.3">
      <c r="A129" s="7" t="s">
        <v>4</v>
      </c>
      <c r="B129" s="22" t="s">
        <v>125</v>
      </c>
      <c r="C129" s="23" t="s">
        <v>324</v>
      </c>
      <c r="D129" s="25" t="s">
        <v>329</v>
      </c>
      <c r="E129" s="25" t="s">
        <v>290</v>
      </c>
      <c r="F129" s="26">
        <v>1</v>
      </c>
      <c r="G129" s="24" t="s">
        <v>342</v>
      </c>
      <c r="H129" s="49" t="s">
        <v>326</v>
      </c>
      <c r="I129" s="29">
        <v>5100</v>
      </c>
      <c r="J129" s="21">
        <v>7905</v>
      </c>
      <c r="K129" s="52">
        <v>2295</v>
      </c>
      <c r="L129" s="21">
        <v>0</v>
      </c>
      <c r="M129" s="30">
        <v>2295</v>
      </c>
      <c r="N129" s="29">
        <v>5900</v>
      </c>
      <c r="O129" s="36">
        <v>5000.3999999999996</v>
      </c>
      <c r="P129" s="21">
        <v>899.6</v>
      </c>
      <c r="Q129" s="21">
        <v>0</v>
      </c>
      <c r="R129" s="45">
        <v>899.6</v>
      </c>
      <c r="S129" s="15">
        <f t="shared" si="11"/>
        <v>800</v>
      </c>
      <c r="T129" s="35">
        <f t="shared" si="12"/>
        <v>-2904.6000000000004</v>
      </c>
      <c r="U129" s="35">
        <f t="shared" si="13"/>
        <v>-1395.4</v>
      </c>
      <c r="V129" s="35">
        <f t="shared" si="14"/>
        <v>0</v>
      </c>
      <c r="W129" s="37">
        <f t="shared" si="15"/>
        <v>-1395.4</v>
      </c>
      <c r="Y129" s="6"/>
    </row>
    <row r="130" spans="1:25" x14ac:dyDescent="0.3">
      <c r="A130" s="7" t="s">
        <v>4</v>
      </c>
      <c r="B130" s="22" t="s">
        <v>125</v>
      </c>
      <c r="C130" s="23" t="s">
        <v>285</v>
      </c>
      <c r="D130" s="25" t="s">
        <v>242</v>
      </c>
      <c r="E130" s="25" t="s">
        <v>290</v>
      </c>
      <c r="F130" s="26">
        <v>1</v>
      </c>
      <c r="G130" s="24" t="s">
        <v>337</v>
      </c>
      <c r="H130" s="49" t="s">
        <v>263</v>
      </c>
      <c r="I130" s="29">
        <v>1700</v>
      </c>
      <c r="J130" s="21">
        <v>2890</v>
      </c>
      <c r="K130" s="52">
        <v>510</v>
      </c>
      <c r="L130" s="21">
        <v>0</v>
      </c>
      <c r="M130" s="30">
        <v>510</v>
      </c>
      <c r="N130" s="29">
        <v>1700</v>
      </c>
      <c r="O130" s="36">
        <v>1540</v>
      </c>
      <c r="P130" s="21">
        <v>160</v>
      </c>
      <c r="Q130" s="21">
        <v>0</v>
      </c>
      <c r="R130" s="45">
        <v>160</v>
      </c>
      <c r="S130" s="15">
        <f t="shared" si="11"/>
        <v>0</v>
      </c>
      <c r="T130" s="35">
        <f t="shared" si="12"/>
        <v>-1350</v>
      </c>
      <c r="U130" s="35">
        <f t="shared" si="13"/>
        <v>-350</v>
      </c>
      <c r="V130" s="35">
        <f t="shared" si="14"/>
        <v>0</v>
      </c>
      <c r="W130" s="37">
        <f t="shared" si="15"/>
        <v>-350</v>
      </c>
      <c r="Y130" s="6"/>
    </row>
    <row r="131" spans="1:25" x14ac:dyDescent="0.3">
      <c r="A131" s="7" t="s">
        <v>4</v>
      </c>
      <c r="B131" s="22" t="s">
        <v>125</v>
      </c>
      <c r="C131" s="23" t="s">
        <v>286</v>
      </c>
      <c r="D131" s="25" t="s">
        <v>257</v>
      </c>
      <c r="E131" s="25" t="s">
        <v>290</v>
      </c>
      <c r="F131" s="26">
        <v>1</v>
      </c>
      <c r="G131" s="24" t="s">
        <v>337</v>
      </c>
      <c r="H131" s="49" t="s">
        <v>263</v>
      </c>
      <c r="I131" s="29">
        <v>1880</v>
      </c>
      <c r="J131" s="21">
        <v>3196</v>
      </c>
      <c r="K131" s="52">
        <v>564</v>
      </c>
      <c r="L131" s="21">
        <v>0</v>
      </c>
      <c r="M131" s="30">
        <v>564</v>
      </c>
      <c r="N131" s="44">
        <v>3300</v>
      </c>
      <c r="O131" s="36">
        <v>2988</v>
      </c>
      <c r="P131" s="21">
        <v>312</v>
      </c>
      <c r="Q131" s="21">
        <v>0</v>
      </c>
      <c r="R131" s="45">
        <v>312</v>
      </c>
      <c r="S131" s="15">
        <f t="shared" si="11"/>
        <v>1420</v>
      </c>
      <c r="T131" s="35">
        <f t="shared" si="12"/>
        <v>-208</v>
      </c>
      <c r="U131" s="35">
        <f t="shared" si="13"/>
        <v>-252</v>
      </c>
      <c r="V131" s="35">
        <f t="shared" si="14"/>
        <v>0</v>
      </c>
      <c r="W131" s="37">
        <f t="shared" si="15"/>
        <v>-252</v>
      </c>
      <c r="Y131" s="6"/>
    </row>
    <row r="132" spans="1:25" x14ac:dyDescent="0.3">
      <c r="A132" s="7" t="s">
        <v>4</v>
      </c>
      <c r="B132" s="22" t="s">
        <v>125</v>
      </c>
      <c r="C132" s="23" t="s">
        <v>287</v>
      </c>
      <c r="D132" s="25" t="s">
        <v>243</v>
      </c>
      <c r="E132" s="25" t="s">
        <v>290</v>
      </c>
      <c r="F132" s="26">
        <v>1</v>
      </c>
      <c r="G132" s="24" t="s">
        <v>337</v>
      </c>
      <c r="H132" s="49" t="s">
        <v>263</v>
      </c>
      <c r="I132" s="29">
        <v>2480</v>
      </c>
      <c r="J132" s="21">
        <v>4216</v>
      </c>
      <c r="K132" s="52">
        <v>744</v>
      </c>
      <c r="L132" s="21">
        <v>0</v>
      </c>
      <c r="M132" s="30">
        <v>744</v>
      </c>
      <c r="N132" s="44">
        <v>3000</v>
      </c>
      <c r="O132" s="36">
        <v>2749</v>
      </c>
      <c r="P132" s="21">
        <v>251</v>
      </c>
      <c r="Q132" s="21">
        <v>0</v>
      </c>
      <c r="R132" s="45">
        <v>251</v>
      </c>
      <c r="S132" s="15">
        <f t="shared" si="11"/>
        <v>520</v>
      </c>
      <c r="T132" s="35">
        <f t="shared" si="12"/>
        <v>-1467</v>
      </c>
      <c r="U132" s="35">
        <f t="shared" si="13"/>
        <v>-493</v>
      </c>
      <c r="V132" s="35">
        <f t="shared" si="14"/>
        <v>0</v>
      </c>
      <c r="W132" s="37">
        <f t="shared" si="15"/>
        <v>-493</v>
      </c>
      <c r="Y132" s="6"/>
    </row>
    <row r="133" spans="1:25" x14ac:dyDescent="0.3">
      <c r="A133" s="7" t="s">
        <v>4</v>
      </c>
      <c r="B133" s="22" t="s">
        <v>125</v>
      </c>
      <c r="C133" s="23" t="s">
        <v>288</v>
      </c>
      <c r="D133" s="25" t="s">
        <v>225</v>
      </c>
      <c r="E133" s="25" t="s">
        <v>290</v>
      </c>
      <c r="F133" s="26">
        <v>1</v>
      </c>
      <c r="G133" s="24" t="s">
        <v>337</v>
      </c>
      <c r="H133" s="49" t="s">
        <v>263</v>
      </c>
      <c r="I133" s="29">
        <v>6249.6499999999987</v>
      </c>
      <c r="J133" s="21">
        <v>10624.404999999999</v>
      </c>
      <c r="K133" s="52">
        <v>1874.8949999999998</v>
      </c>
      <c r="L133" s="21">
        <v>0</v>
      </c>
      <c r="M133" s="30">
        <v>1874.8949999999998</v>
      </c>
      <c r="N133" s="44">
        <v>3000</v>
      </c>
      <c r="O133" s="36">
        <v>2289.81</v>
      </c>
      <c r="P133" s="21">
        <v>710.19</v>
      </c>
      <c r="Q133" s="21">
        <v>0</v>
      </c>
      <c r="R133" s="45">
        <v>710.19</v>
      </c>
      <c r="S133" s="15">
        <f t="shared" si="11"/>
        <v>-3249.6499999999987</v>
      </c>
      <c r="T133" s="35">
        <f t="shared" si="12"/>
        <v>-8334.5949999999993</v>
      </c>
      <c r="U133" s="35">
        <f t="shared" si="13"/>
        <v>-1164.7049999999997</v>
      </c>
      <c r="V133" s="35">
        <f t="shared" si="14"/>
        <v>0</v>
      </c>
      <c r="W133" s="37">
        <f t="shared" si="15"/>
        <v>-1164.7049999999997</v>
      </c>
      <c r="Y133" s="6"/>
    </row>
    <row r="134" spans="1:25" x14ac:dyDescent="0.3">
      <c r="A134" s="7" t="s">
        <v>4</v>
      </c>
      <c r="B134" s="22" t="s">
        <v>125</v>
      </c>
      <c r="C134" s="23" t="s">
        <v>249</v>
      </c>
      <c r="D134" s="25" t="s">
        <v>289</v>
      </c>
      <c r="E134" s="25" t="s">
        <v>290</v>
      </c>
      <c r="F134" s="26">
        <v>1</v>
      </c>
      <c r="G134" s="24" t="s">
        <v>337</v>
      </c>
      <c r="H134" s="49" t="s">
        <v>263</v>
      </c>
      <c r="I134" s="29">
        <v>6249.6499999999987</v>
      </c>
      <c r="J134" s="21">
        <v>10624.404999999999</v>
      </c>
      <c r="K134" s="52">
        <v>1874.8949999999998</v>
      </c>
      <c r="L134" s="21">
        <v>0</v>
      </c>
      <c r="M134" s="30">
        <v>1874.8949999999998</v>
      </c>
      <c r="N134" s="44">
        <v>2100</v>
      </c>
      <c r="O134" s="36">
        <v>1780.82</v>
      </c>
      <c r="P134" s="21">
        <v>319.18</v>
      </c>
      <c r="Q134" s="21">
        <v>0</v>
      </c>
      <c r="R134" s="45">
        <v>319.18</v>
      </c>
      <c r="S134" s="15">
        <f t="shared" si="11"/>
        <v>-4149.6499999999987</v>
      </c>
      <c r="T134" s="35">
        <f t="shared" si="12"/>
        <v>-8843.5849999999991</v>
      </c>
      <c r="U134" s="35">
        <f t="shared" si="13"/>
        <v>-1555.7149999999997</v>
      </c>
      <c r="V134" s="35">
        <f t="shared" si="14"/>
        <v>0</v>
      </c>
      <c r="W134" s="37">
        <f t="shared" si="15"/>
        <v>-1555.7149999999997</v>
      </c>
      <c r="Y134" s="6"/>
    </row>
    <row r="135" spans="1:25" x14ac:dyDescent="0.3">
      <c r="A135" s="10"/>
      <c r="B135" s="22" t="s">
        <v>126</v>
      </c>
      <c r="C135" s="23" t="s">
        <v>127</v>
      </c>
      <c r="D135" s="25" t="s">
        <v>128</v>
      </c>
      <c r="E135" s="25" t="s">
        <v>55</v>
      </c>
      <c r="F135" s="26">
        <v>1</v>
      </c>
      <c r="G135" s="24" t="s">
        <v>199</v>
      </c>
      <c r="H135" s="49">
        <v>45176</v>
      </c>
      <c r="I135" s="29">
        <v>95000</v>
      </c>
      <c r="J135" s="21">
        <v>27100</v>
      </c>
      <c r="K135" s="21">
        <v>67900</v>
      </c>
      <c r="L135" s="21">
        <v>0</v>
      </c>
      <c r="M135" s="30">
        <v>67900</v>
      </c>
      <c r="N135" s="29">
        <v>82137.62</v>
      </c>
      <c r="O135" s="36">
        <v>14237.619999999995</v>
      </c>
      <c r="P135" s="21">
        <v>67900</v>
      </c>
      <c r="Q135" s="21">
        <v>0</v>
      </c>
      <c r="R135" s="30">
        <v>67900</v>
      </c>
      <c r="S135" s="15">
        <f t="shared" si="11"/>
        <v>-12862.380000000005</v>
      </c>
      <c r="T135" s="35">
        <f t="shared" si="12"/>
        <v>-12862.380000000005</v>
      </c>
      <c r="U135" s="35">
        <f t="shared" si="13"/>
        <v>0</v>
      </c>
      <c r="V135" s="35">
        <f t="shared" si="14"/>
        <v>0</v>
      </c>
      <c r="W135" s="37">
        <f t="shared" si="15"/>
        <v>0</v>
      </c>
    </row>
    <row r="136" spans="1:25" x14ac:dyDescent="0.3">
      <c r="A136" s="10"/>
      <c r="B136" s="22" t="s">
        <v>126</v>
      </c>
      <c r="C136" s="23" t="s">
        <v>358</v>
      </c>
      <c r="D136" s="25" t="s">
        <v>362</v>
      </c>
      <c r="E136" s="25" t="s">
        <v>55</v>
      </c>
      <c r="F136" s="26">
        <v>1</v>
      </c>
      <c r="G136" s="32" t="s">
        <v>366</v>
      </c>
      <c r="H136" s="51">
        <v>45915</v>
      </c>
      <c r="I136" s="29">
        <v>2500</v>
      </c>
      <c r="J136" s="21">
        <v>500</v>
      </c>
      <c r="K136" s="21">
        <v>2000</v>
      </c>
      <c r="L136" s="21">
        <v>0</v>
      </c>
      <c r="M136" s="30">
        <v>2000</v>
      </c>
      <c r="N136" s="29">
        <v>2500</v>
      </c>
      <c r="O136" s="36">
        <v>500</v>
      </c>
      <c r="P136" s="21">
        <v>2000</v>
      </c>
      <c r="Q136" s="21">
        <v>0</v>
      </c>
      <c r="R136" s="30">
        <v>2000</v>
      </c>
      <c r="S136" s="15">
        <f t="shared" si="11"/>
        <v>0</v>
      </c>
      <c r="T136" s="35">
        <f t="shared" si="12"/>
        <v>0</v>
      </c>
      <c r="U136" s="35">
        <f t="shared" si="13"/>
        <v>0</v>
      </c>
      <c r="V136" s="35">
        <f t="shared" si="14"/>
        <v>0</v>
      </c>
      <c r="W136" s="37">
        <f t="shared" si="15"/>
        <v>0</v>
      </c>
    </row>
    <row r="137" spans="1:25" x14ac:dyDescent="0.3">
      <c r="A137" s="7" t="s">
        <v>129</v>
      </c>
      <c r="B137" s="22" t="s">
        <v>97</v>
      </c>
      <c r="C137" s="23" t="s">
        <v>130</v>
      </c>
      <c r="D137" s="25" t="s">
        <v>131</v>
      </c>
      <c r="E137" s="25" t="s">
        <v>315</v>
      </c>
      <c r="F137" s="26">
        <v>0.7</v>
      </c>
      <c r="G137" s="32" t="s">
        <v>187</v>
      </c>
      <c r="H137" s="51" t="s">
        <v>181</v>
      </c>
      <c r="I137" s="29">
        <v>166000</v>
      </c>
      <c r="J137" s="21">
        <v>37428.57</v>
      </c>
      <c r="K137" s="21">
        <v>128571.42857142859</v>
      </c>
      <c r="L137" s="21">
        <v>38571.428571428594</v>
      </c>
      <c r="M137" s="30">
        <v>90000</v>
      </c>
      <c r="N137" s="29">
        <v>155669.04999999999</v>
      </c>
      <c r="O137" s="21">
        <v>27097.621428571409</v>
      </c>
      <c r="P137" s="21">
        <v>128571.42857142859</v>
      </c>
      <c r="Q137" s="21">
        <v>38571.428571428594</v>
      </c>
      <c r="R137" s="30">
        <v>90000</v>
      </c>
      <c r="S137" s="15">
        <f t="shared" si="11"/>
        <v>-10330.950000000012</v>
      </c>
      <c r="T137" s="35">
        <f t="shared" si="12"/>
        <v>-10330.948571428591</v>
      </c>
      <c r="U137" s="35">
        <f t="shared" si="13"/>
        <v>0</v>
      </c>
      <c r="V137" s="35">
        <f t="shared" si="14"/>
        <v>0</v>
      </c>
      <c r="W137" s="37">
        <f t="shared" si="15"/>
        <v>0</v>
      </c>
    </row>
    <row r="138" spans="1:25" x14ac:dyDescent="0.3">
      <c r="A138" s="7" t="s">
        <v>129</v>
      </c>
      <c r="B138" s="22" t="s">
        <v>97</v>
      </c>
      <c r="C138" s="23" t="s">
        <v>132</v>
      </c>
      <c r="D138" s="25" t="s">
        <v>133</v>
      </c>
      <c r="E138" s="25" t="s">
        <v>315</v>
      </c>
      <c r="F138" s="26">
        <v>0.7</v>
      </c>
      <c r="G138" s="32" t="s">
        <v>353</v>
      </c>
      <c r="H138" s="51" t="s">
        <v>350</v>
      </c>
      <c r="I138" s="29">
        <v>480000</v>
      </c>
      <c r="J138" s="21">
        <v>308570</v>
      </c>
      <c r="K138" s="21">
        <v>171430</v>
      </c>
      <c r="L138" s="21">
        <v>51429.000000000007</v>
      </c>
      <c r="M138" s="30">
        <v>120000.99999999999</v>
      </c>
      <c r="N138" s="44">
        <v>480000</v>
      </c>
      <c r="O138" s="36">
        <v>308571.42857142852</v>
      </c>
      <c r="P138" s="21">
        <v>171428.57142857148</v>
      </c>
      <c r="Q138" s="21">
        <v>51428.571428571478</v>
      </c>
      <c r="R138" s="45">
        <v>120000</v>
      </c>
      <c r="S138" s="15">
        <f t="shared" si="11"/>
        <v>0</v>
      </c>
      <c r="T138" s="35">
        <f t="shared" si="12"/>
        <v>1.4285714285215363</v>
      </c>
      <c r="U138" s="35">
        <f t="shared" si="13"/>
        <v>-1.4285714285215363</v>
      </c>
      <c r="V138" s="35">
        <f t="shared" si="14"/>
        <v>-0.42857142852881225</v>
      </c>
      <c r="W138" s="37">
        <f t="shared" si="15"/>
        <v>-0.99999999998544808</v>
      </c>
    </row>
    <row r="139" spans="1:25" x14ac:dyDescent="0.3">
      <c r="A139" s="7" t="s">
        <v>129</v>
      </c>
      <c r="B139" s="22" t="s">
        <v>67</v>
      </c>
      <c r="C139" s="23" t="s">
        <v>134</v>
      </c>
      <c r="D139" s="25" t="s">
        <v>135</v>
      </c>
      <c r="E139" s="25" t="s">
        <v>136</v>
      </c>
      <c r="F139" s="26">
        <v>0.65</v>
      </c>
      <c r="G139" s="24" t="s">
        <v>376</v>
      </c>
      <c r="H139" s="49">
        <v>45824</v>
      </c>
      <c r="I139" s="29">
        <v>432000</v>
      </c>
      <c r="J139" s="21">
        <v>358500.95461538463</v>
      </c>
      <c r="K139" s="21">
        <v>53498.615384615339</v>
      </c>
      <c r="L139" s="21">
        <v>18724.515384615341</v>
      </c>
      <c r="M139" s="30">
        <v>34774.1</v>
      </c>
      <c r="N139" s="29">
        <v>411999.57</v>
      </c>
      <c r="O139" s="21">
        <v>358500.95461538463</v>
      </c>
      <c r="P139" s="21">
        <v>53498.615384615339</v>
      </c>
      <c r="Q139" s="21">
        <v>18724.515384615341</v>
      </c>
      <c r="R139" s="30">
        <v>34774.1</v>
      </c>
      <c r="S139" s="15">
        <f t="shared" si="11"/>
        <v>-20000.429999999993</v>
      </c>
      <c r="T139" s="35">
        <f t="shared" si="12"/>
        <v>0</v>
      </c>
      <c r="U139" s="35">
        <f t="shared" si="13"/>
        <v>0</v>
      </c>
      <c r="V139" s="35">
        <f t="shared" si="14"/>
        <v>0</v>
      </c>
      <c r="W139" s="37">
        <f t="shared" si="15"/>
        <v>0</v>
      </c>
    </row>
    <row r="140" spans="1:25" x14ac:dyDescent="0.3">
      <c r="A140" s="7" t="s">
        <v>129</v>
      </c>
      <c r="B140" s="22" t="s">
        <v>67</v>
      </c>
      <c r="C140" s="23" t="s">
        <v>137</v>
      </c>
      <c r="D140" s="25" t="s">
        <v>138</v>
      </c>
      <c r="E140" s="25" t="s">
        <v>136</v>
      </c>
      <c r="F140" s="26">
        <v>0.65</v>
      </c>
      <c r="G140" s="33" t="s">
        <v>336</v>
      </c>
      <c r="H140" s="50">
        <v>45540</v>
      </c>
      <c r="I140" s="29">
        <v>368000</v>
      </c>
      <c r="J140" s="21">
        <v>268000</v>
      </c>
      <c r="K140" s="21">
        <v>100000</v>
      </c>
      <c r="L140" s="21">
        <v>35000</v>
      </c>
      <c r="M140" s="30">
        <v>65000</v>
      </c>
      <c r="N140" s="29">
        <v>351562.38</v>
      </c>
      <c r="O140" s="21">
        <v>251562.38</v>
      </c>
      <c r="P140" s="21">
        <v>100000</v>
      </c>
      <c r="Q140" s="21">
        <v>35000</v>
      </c>
      <c r="R140" s="30">
        <v>65000</v>
      </c>
      <c r="S140" s="15">
        <f t="shared" si="11"/>
        <v>-16437.619999999995</v>
      </c>
      <c r="T140" s="35">
        <f t="shared" si="12"/>
        <v>-16437.619999999995</v>
      </c>
      <c r="U140" s="35">
        <f t="shared" si="13"/>
        <v>0</v>
      </c>
      <c r="V140" s="35">
        <f t="shared" si="14"/>
        <v>0</v>
      </c>
      <c r="W140" s="37">
        <f t="shared" si="15"/>
        <v>0</v>
      </c>
    </row>
    <row r="141" spans="1:25" x14ac:dyDescent="0.3">
      <c r="D141" s="3"/>
      <c r="E141" s="9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5" x14ac:dyDescent="0.3">
      <c r="D142" s="3"/>
      <c r="E142" s="9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5" x14ac:dyDescent="0.3">
      <c r="D143" s="3"/>
      <c r="E143" s="9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5" x14ac:dyDescent="0.3">
      <c r="D144" s="3"/>
      <c r="E144" s="9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 x14ac:dyDescent="0.3">
      <c r="D145" s="3"/>
      <c r="E145" s="9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 x14ac:dyDescent="0.3">
      <c r="D146" s="3"/>
      <c r="E146" s="9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 x14ac:dyDescent="0.3">
      <c r="D147" s="3"/>
      <c r="E147" s="9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 x14ac:dyDescent="0.3">
      <c r="D148" s="3"/>
      <c r="E148" s="9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 x14ac:dyDescent="0.3">
      <c r="D149" s="3"/>
      <c r="E149" s="9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 x14ac:dyDescent="0.3">
      <c r="D150" s="3"/>
      <c r="E150" s="9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 x14ac:dyDescent="0.3">
      <c r="D151" s="3"/>
      <c r="E151" s="9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 x14ac:dyDescent="0.3">
      <c r="D152" s="3"/>
      <c r="E152" s="9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 x14ac:dyDescent="0.3">
      <c r="D153" s="3"/>
      <c r="E153" s="9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 x14ac:dyDescent="0.3">
      <c r="D154" s="3"/>
      <c r="E154" s="9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 x14ac:dyDescent="0.3">
      <c r="D155" s="3"/>
      <c r="E155" s="9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 x14ac:dyDescent="0.3">
      <c r="D156" s="3"/>
      <c r="E156" s="9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 x14ac:dyDescent="0.3">
      <c r="D157" s="3"/>
      <c r="E157" s="9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 x14ac:dyDescent="0.3">
      <c r="D158" s="3"/>
      <c r="E158" s="9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 x14ac:dyDescent="0.3">
      <c r="D159" s="3"/>
      <c r="E159" s="9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 x14ac:dyDescent="0.3">
      <c r="D160" s="3"/>
      <c r="E160" s="9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 x14ac:dyDescent="0.3">
      <c r="D161" s="3"/>
      <c r="E161" s="9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 x14ac:dyDescent="0.3">
      <c r="D162" s="3"/>
      <c r="E162" s="9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 x14ac:dyDescent="0.3">
      <c r="D163" s="3"/>
      <c r="E163" s="9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 x14ac:dyDescent="0.3">
      <c r="D164" s="3"/>
      <c r="E164" s="9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 x14ac:dyDescent="0.3">
      <c r="D165" s="3"/>
      <c r="E165" s="9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 x14ac:dyDescent="0.3">
      <c r="D166" s="3"/>
      <c r="E166" s="9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 x14ac:dyDescent="0.3">
      <c r="D167" s="1"/>
      <c r="E167" s="5"/>
      <c r="F167" s="5"/>
    </row>
  </sheetData>
  <customSheetViews>
    <customSheetView guid="{77628E4C-BEA3-41EF-B7EA-FBC1A3AC772F}" showPageBreaks="1" fitToPage="1" showAutoFilter="1" hiddenColumns="1">
      <pane xSplit="2" ySplit="4" topLeftCell="BJ5" activePane="bottomRight" state="frozen"/>
      <selection pane="bottomRight" activeCell="BL19" sqref="BL19"/>
      <pageMargins left="0" right="0" top="0" bottom="0" header="0" footer="0"/>
      <pageSetup paperSize="9" scale="10" fitToHeight="2" orientation="portrait" r:id="rId1"/>
      <autoFilter ref="B1:CW1" xr:uid="{A164CA5F-F9DD-44EE-AD98-5597BD40980B}"/>
    </customSheetView>
    <customSheetView guid="{5C9D7BF8-A48B-4EA6-A784-CA525622B1FF}" fitToPage="1" showAutoFilter="1" hiddenColumns="1">
      <pane xSplit="4" ySplit="4" topLeftCell="E144" activePane="bottomRight" state="frozen"/>
      <selection pane="bottomRight" activeCell="D167" sqref="D167"/>
      <pageMargins left="0" right="0" top="0" bottom="0" header="0" footer="0"/>
      <pageSetup paperSize="9" scale="13" fitToHeight="2" orientation="portrait" r:id="rId2"/>
      <autoFilter ref="B1:BS1" xr:uid="{2B7C85D5-0644-4869-9316-8D113B8C21D1}"/>
    </customSheetView>
    <customSheetView guid="{26CFA1F4-B55C-453C-93D8-0EDCAE6A7FA7}" fitToPage="1" filter="1" showAutoFilter="1" hiddenColumns="1" showRuler="0">
      <pane xSplit="4" ySplit="91" topLeftCell="E93" activePane="bottomRight" state="frozen"/>
      <selection pane="bottomRight" activeCell="D129" sqref="D129"/>
      <pageMargins left="0" right="0" top="0" bottom="0" header="0" footer="0"/>
      <pageSetup paperSize="9" scale="13" fitToHeight="2" orientation="portrait" r:id="rId3"/>
      <headerFooter alignWithMargins="0"/>
      <autoFilter ref="B1:BS1" xr:uid="{BDCFEE89-1CC5-4784-9A6F-1294C35A4FDF}">
        <filterColumn colId="2">
          <filters>
            <filter val="OP VPK"/>
          </filters>
        </filterColumn>
      </autoFilter>
    </customSheetView>
    <customSheetView guid="{AAA2DA93-3A5C-40F9-8431-21A21B070B01}" fitToPage="1" filter="1" showAutoFilter="1" hiddenColumns="1" showRuler="0">
      <pane xSplit="4" ySplit="101" topLeftCell="E103" activePane="bottomRight" state="frozen"/>
      <selection pane="bottomRight" activeCell="D174" sqref="D174"/>
      <pageMargins left="0" right="0" top="0" bottom="0" header="0" footer="0"/>
      <pageSetup paperSize="9" scale="13" fitToHeight="2" orientation="portrait" r:id="rId4"/>
      <headerFooter alignWithMargins="0"/>
      <autoFilter ref="B1:BS1" xr:uid="{A7B95BE5-0235-40CA-8B9E-AEC1C835D22B}">
        <filterColumn colId="2">
          <filters>
            <filter val="OP VPK"/>
          </filters>
        </filterColumn>
      </autoFilter>
    </customSheetView>
    <customSheetView guid="{60E88B7A-2EA4-474E-8887-8B41589CA8E9}" fitToPage="1" showAutoFilter="1" hiddenColumns="1" showRuler="0">
      <pane xSplit="4" ySplit="4" topLeftCell="E40" activePane="bottomRight" state="frozen"/>
      <selection pane="bottomRight" activeCell="D55" sqref="D55"/>
      <pageMargins left="0" right="0" top="0" bottom="0" header="0" footer="0"/>
      <pageSetup paperSize="9" scale="13" fitToHeight="2" orientation="portrait" r:id="rId5"/>
      <headerFooter alignWithMargins="0"/>
      <autoFilter ref="B1:BS1" xr:uid="{CEE16892-C438-4C4C-A0D1-08627EEE157E}"/>
    </customSheetView>
    <customSheetView guid="{B0866848-37BE-4043-883C-333C6FB829B7}" fitToPage="1" showAutoFilter="1" hiddenColumns="1" showRuler="0">
      <pane xSplit="4" ySplit="4" topLeftCell="E50" activePane="bottomRight" state="frozen"/>
      <selection pane="bottomRight" activeCell="D74" sqref="D74"/>
      <pageMargins left="0" right="0" top="0" bottom="0" header="0" footer="0"/>
      <pageSetup paperSize="9" scale="13" fitToHeight="2" orientation="portrait" r:id="rId6"/>
      <headerFooter alignWithMargins="0"/>
      <autoFilter ref="B1:BS1" xr:uid="{45E9E16B-EB92-4DDF-A386-432450099846}"/>
    </customSheetView>
    <customSheetView guid="{F315F324-3692-475F-9FCD-8396EF1FD840}" fitToPage="1" showAutoFilter="1" hiddenColumns="1" showRuler="0">
      <pane xSplit="4" ySplit="71" topLeftCell="E232" activePane="bottomRight" state="frozen"/>
      <selection pane="bottomRight" sqref="A1:A4"/>
      <pageMargins left="0" right="0" top="0" bottom="0" header="0" footer="0"/>
      <pageSetup paperSize="9" scale="13" fitToHeight="2" orientation="portrait" r:id="rId7"/>
      <headerFooter alignWithMargins="0"/>
      <autoFilter ref="B1:BS1" xr:uid="{176AF830-E33D-46CC-A119-628471032427}"/>
    </customSheetView>
    <customSheetView guid="{CF9BE80B-3A49-44AA-AF5A-55521A52C81A}" fitToPage="1" showAutoFilter="1" hiddenColumns="1">
      <pane xSplit="4" ySplit="4" topLeftCell="E5" activePane="bottomRight" state="frozen"/>
      <selection pane="bottomRight" activeCell="H10" sqref="H10"/>
      <pageMargins left="0" right="0" top="0" bottom="0" header="0" footer="0"/>
      <pageSetup paperSize="9" scale="13" fitToHeight="2" orientation="portrait" r:id="rId8"/>
      <autoFilter ref="B1:BS1" xr:uid="{00957750-7769-4393-9D7A-CEB7A684923D}"/>
    </customSheetView>
    <customSheetView guid="{2558128A-4C92-4686-AA7A-E51CB07CC261}" showPageBreaks="1" fitToPage="1" showAutoFilter="1" hiddenColumns="1" showRuler="0">
      <pane xSplit="4" ySplit="4" topLeftCell="E94" activePane="bottomRight" state="frozen"/>
      <selection pane="bottomRight" activeCell="D121" sqref="D121"/>
      <pageMargins left="0" right="0" top="0" bottom="0" header="0" footer="0"/>
      <pageSetup paperSize="9" scale="13" fitToHeight="2" orientation="portrait" r:id="rId9"/>
      <headerFooter alignWithMargins="0"/>
      <autoFilter ref="B1:BS1" xr:uid="{7A992565-EAC9-41E4-9C0D-A3371DA45C64}"/>
    </customSheetView>
    <customSheetView guid="{D5DA538F-6606-411F-8567-6B1D848D33FC}" fitToPage="1" showAutoFilter="1" hiddenColumns="1" showRuler="0">
      <pane xSplit="4" ySplit="4" topLeftCell="E20" activePane="bottomRight" state="frozen"/>
      <selection pane="bottomRight" activeCell="F35" sqref="F35"/>
      <pageMargins left="0" right="0" top="0" bottom="0" header="0" footer="0"/>
      <pageSetup paperSize="9" scale="13" fitToHeight="2" orientation="portrait" r:id="rId10"/>
      <headerFooter alignWithMargins="0"/>
      <autoFilter ref="B1:BS1" xr:uid="{87E767A8-F834-47F8-81BF-70563734661B}"/>
    </customSheetView>
  </customSheetViews>
  <mergeCells count="10">
    <mergeCell ref="A1:A2"/>
    <mergeCell ref="B1:B2"/>
    <mergeCell ref="C1:C2"/>
    <mergeCell ref="D1:D2"/>
    <mergeCell ref="S1:W1"/>
    <mergeCell ref="E1:E2"/>
    <mergeCell ref="F1:F2"/>
    <mergeCell ref="G1:H1"/>
    <mergeCell ref="I1:M1"/>
    <mergeCell ref="N1:R1"/>
  </mergeCells>
  <phoneticPr fontId="4" type="noConversion"/>
  <conditionalFormatting sqref="S3:W140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43307086614173229" right="0.23622047244094491" top="0.35433070866141736" bottom="0.35433070866141736" header="0.31496062992125984" footer="0.31496062992125984"/>
  <pageSetup paperSize="9" scale="25" fitToHeight="2" orientation="portrait" r:id="rId1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6" ma:contentTypeDescription="Create a new document." ma:contentTypeScope="" ma:versionID="7d677d72361b2d135464ab346e39ff5c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7e8289ce6e94b914cf1f7a4584475a4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2bf68d-6f68-4e32-bbd9-660cee6f1f29" xsi:nil="true"/>
  </documentManagement>
</p:properties>
</file>

<file path=customXml/itemProps1.xml><?xml version="1.0" encoding="utf-8"?>
<ds:datastoreItem xmlns:ds="http://schemas.openxmlformats.org/officeDocument/2006/customXml" ds:itemID="{BB9EA918-3BF2-406E-9ECB-5FDE46AFC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A6AA3-96B1-4803-9C2A-0F0654648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39F7E9-69DC-4326-B6AF-90C90F6C017E}">
  <ds:schemaRefs>
    <ds:schemaRef ds:uri="http://www.w3.org/XML/1998/namespace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projekty</vt:lpstr>
      <vt:lpstr>projekty!_Hlk111546862</vt:lpstr>
      <vt:lpstr>projekty!Názvy_tisku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spravce</dc:creator>
  <cp:keywords/>
  <dc:description/>
  <cp:lastModifiedBy>Lahutová Milena</cp:lastModifiedBy>
  <cp:revision/>
  <cp:lastPrinted>2025-11-13T05:29:58Z</cp:lastPrinted>
  <dcterms:created xsi:type="dcterms:W3CDTF">2010-03-09T11:27:39Z</dcterms:created>
  <dcterms:modified xsi:type="dcterms:W3CDTF">2025-11-14T07:14:38Z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2022-04-27T12:05:46Z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04e35d83-d2dd-4c73-bc77-5d53d65b4b23</vt:lpwstr>
  </property>
  <property fmtid="{D5CDD505-2E9C-101B-9397-08002B2CF9AE}" pid="9" name="MSIP_Label_63ff9749-f68b-40ec-aa05-229831920469_ContentBits">
    <vt:lpwstr>2</vt:lpwstr>
  </property>
</Properties>
</file>